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Z58" i="25"/>
  <c r="AA58"/>
  <c r="AB58"/>
  <c r="Z59"/>
  <c r="AA59"/>
  <c r="AB59"/>
  <c r="Z60"/>
  <c r="AA60"/>
  <c r="AB60"/>
  <c r="Z61"/>
  <c r="AA61"/>
  <c r="AB61"/>
  <c r="Z62"/>
  <c r="AA62"/>
  <c r="AB62"/>
  <c r="Z63"/>
  <c r="AA63"/>
  <c r="AB63"/>
  <c r="Z64"/>
  <c r="AA64"/>
  <c r="AB64"/>
  <c r="Z65"/>
  <c r="AA65"/>
  <c r="AB65"/>
  <c r="Z66"/>
  <c r="AA66"/>
  <c r="AB66"/>
  <c r="Z67"/>
  <c r="AA67"/>
  <c r="AB67"/>
  <c r="Z68"/>
  <c r="AA68"/>
  <c r="AB68"/>
  <c r="Z69"/>
  <c r="AA69"/>
  <c r="AB69"/>
  <c r="Z70"/>
  <c r="AA70"/>
  <c r="AB70"/>
  <c r="S58"/>
  <c r="T58"/>
  <c r="U58"/>
  <c r="S59"/>
  <c r="T59"/>
  <c r="U59"/>
  <c r="S60"/>
  <c r="T60"/>
  <c r="U60"/>
  <c r="S61"/>
  <c r="T61"/>
  <c r="U61"/>
  <c r="S62"/>
  <c r="T62"/>
  <c r="U62"/>
  <c r="S63"/>
  <c r="T63"/>
  <c r="U63"/>
  <c r="S64"/>
  <c r="T64"/>
  <c r="U64"/>
  <c r="S65"/>
  <c r="T65"/>
  <c r="U65"/>
  <c r="S66"/>
  <c r="T66"/>
  <c r="U66"/>
  <c r="S67"/>
  <c r="T67"/>
  <c r="U67"/>
  <c r="S68"/>
  <c r="T68"/>
  <c r="U68"/>
  <c r="S69"/>
  <c r="T69"/>
  <c r="U69"/>
  <c r="S70"/>
  <c r="T70"/>
  <c r="U70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57"/>
  <c r="F57"/>
  <c r="G57"/>
  <c r="F2"/>
  <c r="Z3"/>
  <c r="AB3" s="1"/>
  <c r="S3"/>
  <c r="U3" s="1"/>
  <c r="E3"/>
  <c r="G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3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Z52"/>
  <c r="AB52" s="1"/>
  <c r="Z53"/>
  <c r="AB53" s="1"/>
  <c r="Z54"/>
  <c r="AB54" s="1"/>
  <c r="Z55"/>
  <c r="AB55" s="1"/>
  <c r="Z56"/>
  <c r="AB56" s="1"/>
  <c r="Z57"/>
  <c r="AB57" s="1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S52"/>
  <c r="U52" s="1"/>
  <c r="S53"/>
  <c r="U53" s="1"/>
  <c r="S54"/>
  <c r="U54" s="1"/>
  <c r="S55"/>
  <c r="U55" s="1"/>
  <c r="S56"/>
  <c r="U56" s="1"/>
  <c r="S57"/>
  <c r="U57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M88"/>
  <c r="M89" s="1"/>
  <c r="M90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2"/>
  <c r="F88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<sst xmlns="http://schemas.openxmlformats.org/spreadsheetml/2006/main" count="53" uniqueCount="25">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</sst>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0" fillId="0" borderId="0" xfId="0" applyNumberFormat="1" applyFill="1"/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ZCV!$F$2:$F$58</c:f>
              <c:numCache>
                <c:formatCode>0</c:formatCode>
                <c:ptCount val="57"/>
                <c:pt idx="0">
                  <c:v>0</c:v>
                </c:pt>
                <c:pt idx="1">
                  <c:v>1.6835016835016834</c:v>
                </c:pt>
                <c:pt idx="2">
                  <c:v>3.3670033670033668</c:v>
                </c:pt>
                <c:pt idx="3">
                  <c:v>5.0505050505050502</c:v>
                </c:pt>
                <c:pt idx="4">
                  <c:v>6.6778900112233446</c:v>
                </c:pt>
                <c:pt idx="5">
                  <c:v>8.3613916947250271</c:v>
                </c:pt>
                <c:pt idx="6">
                  <c:v>10.044893378226712</c:v>
                </c:pt>
                <c:pt idx="7">
                  <c:v>11.728395061728394</c:v>
                </c:pt>
                <c:pt idx="8">
                  <c:v>13.411896745230079</c:v>
                </c:pt>
                <c:pt idx="9">
                  <c:v>15.095398428731762</c:v>
                </c:pt>
                <c:pt idx="10">
                  <c:v>16.722783389450054</c:v>
                </c:pt>
                <c:pt idx="11">
                  <c:v>18.406285072951739</c:v>
                </c:pt>
                <c:pt idx="12">
                  <c:v>20.089786756453424</c:v>
                </c:pt>
                <c:pt idx="13">
                  <c:v>21.773288439955106</c:v>
                </c:pt>
                <c:pt idx="14">
                  <c:v>23.456790123456788</c:v>
                </c:pt>
                <c:pt idx="15">
                  <c:v>25.140291806958476</c:v>
                </c:pt>
                <c:pt idx="16">
                  <c:v>26.823793490460158</c:v>
                </c:pt>
                <c:pt idx="17">
                  <c:v>28.45117845117845</c:v>
                </c:pt>
                <c:pt idx="18">
                  <c:v>30.134680134680135</c:v>
                </c:pt>
                <c:pt idx="19">
                  <c:v>31.818181818181817</c:v>
                </c:pt>
                <c:pt idx="20">
                  <c:v>33.501683501683502</c:v>
                </c:pt>
                <c:pt idx="21">
                  <c:v>35.185185185185183</c:v>
                </c:pt>
                <c:pt idx="22">
                  <c:v>36.868686868686865</c:v>
                </c:pt>
                <c:pt idx="23">
                  <c:v>38.496071829405167</c:v>
                </c:pt>
                <c:pt idx="24">
                  <c:v>40.179573512906849</c:v>
                </c:pt>
                <c:pt idx="25">
                  <c:v>41.863075196408531</c:v>
                </c:pt>
                <c:pt idx="26">
                  <c:v>43.546576879910212</c:v>
                </c:pt>
                <c:pt idx="27">
                  <c:v>45.230078563411894</c:v>
                </c:pt>
                <c:pt idx="28">
                  <c:v>46.913580246913575</c:v>
                </c:pt>
                <c:pt idx="29">
                  <c:v>48.597081930415264</c:v>
                </c:pt>
                <c:pt idx="30">
                  <c:v>50.224466891133559</c:v>
                </c:pt>
                <c:pt idx="31">
                  <c:v>51.907968574635241</c:v>
                </c:pt>
                <c:pt idx="32">
                  <c:v>53.591470258136923</c:v>
                </c:pt>
                <c:pt idx="33">
                  <c:v>55.274971941638604</c:v>
                </c:pt>
                <c:pt idx="34">
                  <c:v>56.958473625140293</c:v>
                </c:pt>
                <c:pt idx="35">
                  <c:v>58.641975308641982</c:v>
                </c:pt>
                <c:pt idx="36">
                  <c:v>60.26936026936027</c:v>
                </c:pt>
                <c:pt idx="37">
                  <c:v>61.952861952861952</c:v>
                </c:pt>
                <c:pt idx="38">
                  <c:v>63.636363636363633</c:v>
                </c:pt>
                <c:pt idx="39">
                  <c:v>65.319865319865329</c:v>
                </c:pt>
                <c:pt idx="40">
                  <c:v>67.003367003367003</c:v>
                </c:pt>
                <c:pt idx="41">
                  <c:v>68.686868686868678</c:v>
                </c:pt>
                <c:pt idx="42">
                  <c:v>70.370370370370367</c:v>
                </c:pt>
                <c:pt idx="43">
                  <c:v>71.997755331088669</c:v>
                </c:pt>
                <c:pt idx="44">
                  <c:v>73.681257014590358</c:v>
                </c:pt>
                <c:pt idx="45">
                  <c:v>75.364758698092032</c:v>
                </c:pt>
                <c:pt idx="46">
                  <c:v>77.048260381593707</c:v>
                </c:pt>
                <c:pt idx="47">
                  <c:v>78.731762065095396</c:v>
                </c:pt>
                <c:pt idx="48">
                  <c:v>80.41526374859707</c:v>
                </c:pt>
                <c:pt idx="49">
                  <c:v>82.042648709315387</c:v>
                </c:pt>
                <c:pt idx="50">
                  <c:v>83.726150392817061</c:v>
                </c:pt>
                <c:pt idx="51">
                  <c:v>85.409652076318736</c:v>
                </c:pt>
                <c:pt idx="52">
                  <c:v>87.093153759820424</c:v>
                </c:pt>
                <c:pt idx="53">
                  <c:v>88.776655443322099</c:v>
                </c:pt>
                <c:pt idx="54">
                  <c:v>90.460157126823788</c:v>
                </c:pt>
                <c:pt idx="55">
                  <c:v>92.143658810325476</c:v>
                </c:pt>
                <c:pt idx="56">
                  <c:v>93.771043771043765</c:v>
                </c:pt>
              </c:numCache>
            </c:numRef>
          </c:xVal>
          <c:yVal>
            <c:numRef>
              <c:f>ZCV!$B$2:$B$58</c:f>
              <c:numCache>
                <c:formatCode>General</c:formatCode>
                <c:ptCount val="57"/>
                <c:pt idx="0">
                  <c:v>4192</c:v>
                </c:pt>
                <c:pt idx="1">
                  <c:v>4174</c:v>
                </c:pt>
                <c:pt idx="2">
                  <c:v>4157</c:v>
                </c:pt>
                <c:pt idx="3">
                  <c:v>4141</c:v>
                </c:pt>
                <c:pt idx="4">
                  <c:v>4125</c:v>
                </c:pt>
                <c:pt idx="5">
                  <c:v>4109</c:v>
                </c:pt>
                <c:pt idx="6">
                  <c:v>4094</c:v>
                </c:pt>
                <c:pt idx="7">
                  <c:v>4080</c:v>
                </c:pt>
                <c:pt idx="8">
                  <c:v>4065</c:v>
                </c:pt>
                <c:pt idx="9">
                  <c:v>4052</c:v>
                </c:pt>
                <c:pt idx="10">
                  <c:v>4038</c:v>
                </c:pt>
                <c:pt idx="11">
                  <c:v>4024</c:v>
                </c:pt>
                <c:pt idx="12">
                  <c:v>4012</c:v>
                </c:pt>
                <c:pt idx="13">
                  <c:v>3999</c:v>
                </c:pt>
                <c:pt idx="14">
                  <c:v>3987</c:v>
                </c:pt>
                <c:pt idx="15">
                  <c:v>3975</c:v>
                </c:pt>
                <c:pt idx="16">
                  <c:v>3965</c:v>
                </c:pt>
                <c:pt idx="17">
                  <c:v>3953</c:v>
                </c:pt>
                <c:pt idx="18">
                  <c:v>3943</c:v>
                </c:pt>
                <c:pt idx="19">
                  <c:v>3933</c:v>
                </c:pt>
                <c:pt idx="20">
                  <c:v>3923</c:v>
                </c:pt>
                <c:pt idx="21">
                  <c:v>3913</c:v>
                </c:pt>
                <c:pt idx="22">
                  <c:v>3904</c:v>
                </c:pt>
                <c:pt idx="23">
                  <c:v>3892</c:v>
                </c:pt>
                <c:pt idx="24">
                  <c:v>3879</c:v>
                </c:pt>
                <c:pt idx="25">
                  <c:v>3862</c:v>
                </c:pt>
                <c:pt idx="26">
                  <c:v>3849</c:v>
                </c:pt>
                <c:pt idx="27">
                  <c:v>3840</c:v>
                </c:pt>
                <c:pt idx="28">
                  <c:v>3831</c:v>
                </c:pt>
                <c:pt idx="29">
                  <c:v>3824</c:v>
                </c:pt>
                <c:pt idx="30">
                  <c:v>3818</c:v>
                </c:pt>
                <c:pt idx="31">
                  <c:v>3812</c:v>
                </c:pt>
                <c:pt idx="32">
                  <c:v>3807</c:v>
                </c:pt>
                <c:pt idx="33">
                  <c:v>3801</c:v>
                </c:pt>
                <c:pt idx="34">
                  <c:v>3796</c:v>
                </c:pt>
                <c:pt idx="35">
                  <c:v>3792</c:v>
                </c:pt>
                <c:pt idx="36">
                  <c:v>3788</c:v>
                </c:pt>
                <c:pt idx="37">
                  <c:v>3784</c:v>
                </c:pt>
                <c:pt idx="38">
                  <c:v>3780</c:v>
                </c:pt>
                <c:pt idx="39">
                  <c:v>3777</c:v>
                </c:pt>
                <c:pt idx="40">
                  <c:v>3773</c:v>
                </c:pt>
                <c:pt idx="41">
                  <c:v>3768</c:v>
                </c:pt>
                <c:pt idx="42">
                  <c:v>3757</c:v>
                </c:pt>
                <c:pt idx="43">
                  <c:v>3750</c:v>
                </c:pt>
                <c:pt idx="44">
                  <c:v>3744</c:v>
                </c:pt>
                <c:pt idx="45">
                  <c:v>3739</c:v>
                </c:pt>
                <c:pt idx="46">
                  <c:v>3732</c:v>
                </c:pt>
                <c:pt idx="47">
                  <c:v>3725</c:v>
                </c:pt>
                <c:pt idx="48">
                  <c:v>3720</c:v>
                </c:pt>
                <c:pt idx="49">
                  <c:v>3711</c:v>
                </c:pt>
                <c:pt idx="50">
                  <c:v>3699</c:v>
                </c:pt>
                <c:pt idx="51">
                  <c:v>3688</c:v>
                </c:pt>
                <c:pt idx="52">
                  <c:v>3674</c:v>
                </c:pt>
                <c:pt idx="53">
                  <c:v>3672</c:v>
                </c:pt>
                <c:pt idx="54">
                  <c:v>3670</c:v>
                </c:pt>
                <c:pt idx="55">
                  <c:v>3668</c:v>
                </c:pt>
                <c:pt idx="56">
                  <c:v>3663</c:v>
                </c:pt>
              </c:numCache>
            </c:numRef>
          </c:yVal>
        </c:ser>
        <c:ser>
          <c:idx val="1"/>
          <c:order val="1"/>
          <c:xVal>
            <c:numRef>
              <c:f>ZCV!$M$2:$M$58</c:f>
              <c:numCache>
                <c:formatCode>0</c:formatCode>
                <c:ptCount val="57"/>
                <c:pt idx="0">
                  <c:v>0</c:v>
                </c:pt>
                <c:pt idx="1">
                  <c:v>1.6797312430011198</c:v>
                </c:pt>
                <c:pt idx="2">
                  <c:v>3.3594624860022395</c:v>
                </c:pt>
                <c:pt idx="3">
                  <c:v>5.039193729003359</c:v>
                </c:pt>
                <c:pt idx="4">
                  <c:v>6.6629339305711088</c:v>
                </c:pt>
                <c:pt idx="5">
                  <c:v>8.3426651735722288</c:v>
                </c:pt>
                <c:pt idx="6">
                  <c:v>10.022396416573349</c:v>
                </c:pt>
                <c:pt idx="7">
                  <c:v>11.702127659574469</c:v>
                </c:pt>
                <c:pt idx="8">
                  <c:v>13.381858902575589</c:v>
                </c:pt>
                <c:pt idx="9">
                  <c:v>15.061590145576709</c:v>
                </c:pt>
                <c:pt idx="10">
                  <c:v>16.685330347144458</c:v>
                </c:pt>
                <c:pt idx="11">
                  <c:v>18.365061590145576</c:v>
                </c:pt>
                <c:pt idx="12">
                  <c:v>20.044792833146698</c:v>
                </c:pt>
                <c:pt idx="13">
                  <c:v>21.724524076147816</c:v>
                </c:pt>
                <c:pt idx="14">
                  <c:v>23.404255319148938</c:v>
                </c:pt>
                <c:pt idx="15">
                  <c:v>25.083986562150056</c:v>
                </c:pt>
                <c:pt idx="16">
                  <c:v>26.763717805151177</c:v>
                </c:pt>
                <c:pt idx="17">
                  <c:v>28.387458006718923</c:v>
                </c:pt>
                <c:pt idx="18">
                  <c:v>30.067189249720045</c:v>
                </c:pt>
                <c:pt idx="19">
                  <c:v>31.746920492721166</c:v>
                </c:pt>
                <c:pt idx="20">
                  <c:v>33.426651735722288</c:v>
                </c:pt>
                <c:pt idx="21">
                  <c:v>35.106382978723403</c:v>
                </c:pt>
                <c:pt idx="22">
                  <c:v>36.786114221724524</c:v>
                </c:pt>
                <c:pt idx="23">
                  <c:v>38.409854423292273</c:v>
                </c:pt>
                <c:pt idx="24">
                  <c:v>40.089585666293395</c:v>
                </c:pt>
                <c:pt idx="25">
                  <c:v>41.76931690929451</c:v>
                </c:pt>
                <c:pt idx="26">
                  <c:v>43.449048152295632</c:v>
                </c:pt>
                <c:pt idx="27">
                  <c:v>45.128779395296753</c:v>
                </c:pt>
                <c:pt idx="28">
                  <c:v>46.808510638297875</c:v>
                </c:pt>
                <c:pt idx="29">
                  <c:v>48.488241881298997</c:v>
                </c:pt>
                <c:pt idx="30">
                  <c:v>50.111982082866746</c:v>
                </c:pt>
                <c:pt idx="31">
                  <c:v>51.79171332586786</c:v>
                </c:pt>
                <c:pt idx="32">
                  <c:v>53.471444568868975</c:v>
                </c:pt>
                <c:pt idx="33">
                  <c:v>55.151175811870104</c:v>
                </c:pt>
                <c:pt idx="34">
                  <c:v>56.830907054871219</c:v>
                </c:pt>
                <c:pt idx="35">
                  <c:v>58.51063829787234</c:v>
                </c:pt>
                <c:pt idx="36">
                  <c:v>60.134378499440089</c:v>
                </c:pt>
                <c:pt idx="37">
                  <c:v>61.814109742441218</c:v>
                </c:pt>
                <c:pt idx="38">
                  <c:v>63.493840985442333</c:v>
                </c:pt>
                <c:pt idx="39">
                  <c:v>65.173572228443447</c:v>
                </c:pt>
                <c:pt idx="40">
                  <c:v>66.853303471444576</c:v>
                </c:pt>
                <c:pt idx="41">
                  <c:v>68.533034714445691</c:v>
                </c:pt>
                <c:pt idx="42">
                  <c:v>70.212765957446805</c:v>
                </c:pt>
                <c:pt idx="43">
                  <c:v>71.836506159014561</c:v>
                </c:pt>
                <c:pt idx="44">
                  <c:v>73.516237402015676</c:v>
                </c:pt>
                <c:pt idx="45">
                  <c:v>75.195968645016791</c:v>
                </c:pt>
                <c:pt idx="46">
                  <c:v>76.875699888017905</c:v>
                </c:pt>
                <c:pt idx="47">
                  <c:v>78.555431131019034</c:v>
                </c:pt>
                <c:pt idx="48">
                  <c:v>80.235162374020149</c:v>
                </c:pt>
                <c:pt idx="49">
                  <c:v>81.858902575587905</c:v>
                </c:pt>
                <c:pt idx="50">
                  <c:v>83.53863381858902</c:v>
                </c:pt>
                <c:pt idx="51">
                  <c:v>85.218365061590148</c:v>
                </c:pt>
                <c:pt idx="52">
                  <c:v>86.898096304591263</c:v>
                </c:pt>
                <c:pt idx="53">
                  <c:v>88.577827547592378</c:v>
                </c:pt>
                <c:pt idx="54">
                  <c:v>90.257558790593507</c:v>
                </c:pt>
                <c:pt idx="55">
                  <c:v>91.937290033594621</c:v>
                </c:pt>
                <c:pt idx="56">
                  <c:v>93.561030235162377</c:v>
                </c:pt>
              </c:numCache>
            </c:numRef>
          </c:xVal>
          <c:yVal>
            <c:numRef>
              <c:f>ZCV!$I$2:$I$58</c:f>
              <c:numCache>
                <c:formatCode>General</c:formatCode>
                <c:ptCount val="57"/>
                <c:pt idx="0">
                  <c:v>4189</c:v>
                </c:pt>
                <c:pt idx="1">
                  <c:v>4171</c:v>
                </c:pt>
                <c:pt idx="2">
                  <c:v>4154</c:v>
                </c:pt>
                <c:pt idx="3">
                  <c:v>4138</c:v>
                </c:pt>
                <c:pt idx="4">
                  <c:v>4122</c:v>
                </c:pt>
                <c:pt idx="5">
                  <c:v>4106</c:v>
                </c:pt>
                <c:pt idx="6">
                  <c:v>4092</c:v>
                </c:pt>
                <c:pt idx="7">
                  <c:v>4077</c:v>
                </c:pt>
                <c:pt idx="8">
                  <c:v>4063</c:v>
                </c:pt>
                <c:pt idx="9">
                  <c:v>4050</c:v>
                </c:pt>
                <c:pt idx="10">
                  <c:v>4035</c:v>
                </c:pt>
                <c:pt idx="11">
                  <c:v>4022</c:v>
                </c:pt>
                <c:pt idx="12">
                  <c:v>4010</c:v>
                </c:pt>
                <c:pt idx="13">
                  <c:v>3997</c:v>
                </c:pt>
                <c:pt idx="14">
                  <c:v>3986</c:v>
                </c:pt>
                <c:pt idx="15">
                  <c:v>3975</c:v>
                </c:pt>
                <c:pt idx="16">
                  <c:v>3965</c:v>
                </c:pt>
                <c:pt idx="17">
                  <c:v>3954</c:v>
                </c:pt>
                <c:pt idx="18">
                  <c:v>3943</c:v>
                </c:pt>
                <c:pt idx="19">
                  <c:v>3934</c:v>
                </c:pt>
                <c:pt idx="20">
                  <c:v>3924</c:v>
                </c:pt>
                <c:pt idx="21">
                  <c:v>3914</c:v>
                </c:pt>
                <c:pt idx="22">
                  <c:v>3904</c:v>
                </c:pt>
                <c:pt idx="23">
                  <c:v>3891</c:v>
                </c:pt>
                <c:pt idx="24">
                  <c:v>3876</c:v>
                </c:pt>
                <c:pt idx="25">
                  <c:v>3861</c:v>
                </c:pt>
                <c:pt idx="26">
                  <c:v>3848</c:v>
                </c:pt>
                <c:pt idx="27">
                  <c:v>3838</c:v>
                </c:pt>
                <c:pt idx="28">
                  <c:v>3831</c:v>
                </c:pt>
                <c:pt idx="29">
                  <c:v>3824</c:v>
                </c:pt>
                <c:pt idx="30">
                  <c:v>3817</c:v>
                </c:pt>
                <c:pt idx="31">
                  <c:v>3812</c:v>
                </c:pt>
                <c:pt idx="32">
                  <c:v>3807</c:v>
                </c:pt>
                <c:pt idx="33">
                  <c:v>3802</c:v>
                </c:pt>
                <c:pt idx="34">
                  <c:v>3798</c:v>
                </c:pt>
                <c:pt idx="35">
                  <c:v>3793</c:v>
                </c:pt>
                <c:pt idx="36">
                  <c:v>3789</c:v>
                </c:pt>
                <c:pt idx="37">
                  <c:v>3785</c:v>
                </c:pt>
                <c:pt idx="38">
                  <c:v>3783</c:v>
                </c:pt>
                <c:pt idx="39">
                  <c:v>3779</c:v>
                </c:pt>
                <c:pt idx="40">
                  <c:v>3777</c:v>
                </c:pt>
                <c:pt idx="41">
                  <c:v>3773</c:v>
                </c:pt>
                <c:pt idx="42">
                  <c:v>3770</c:v>
                </c:pt>
                <c:pt idx="43">
                  <c:v>3766</c:v>
                </c:pt>
                <c:pt idx="44">
                  <c:v>3762</c:v>
                </c:pt>
                <c:pt idx="45">
                  <c:v>3756</c:v>
                </c:pt>
                <c:pt idx="46">
                  <c:v>3749</c:v>
                </c:pt>
                <c:pt idx="47">
                  <c:v>3743</c:v>
                </c:pt>
                <c:pt idx="48">
                  <c:v>3737</c:v>
                </c:pt>
                <c:pt idx="49">
                  <c:v>3727</c:v>
                </c:pt>
                <c:pt idx="50">
                  <c:v>3715</c:v>
                </c:pt>
                <c:pt idx="51">
                  <c:v>3704</c:v>
                </c:pt>
                <c:pt idx="52">
                  <c:v>3690</c:v>
                </c:pt>
                <c:pt idx="53">
                  <c:v>3687</c:v>
                </c:pt>
                <c:pt idx="54">
                  <c:v>3685</c:v>
                </c:pt>
                <c:pt idx="55">
                  <c:v>3684</c:v>
                </c:pt>
                <c:pt idx="56">
                  <c:v>3680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ZCV!$T$2:$T$58</c:f>
              <c:numCache>
                <c:formatCode>0</c:formatCode>
                <c:ptCount val="57"/>
                <c:pt idx="0">
                  <c:v>0</c:v>
                </c:pt>
                <c:pt idx="1">
                  <c:v>1.7142857142857144</c:v>
                </c:pt>
                <c:pt idx="2">
                  <c:v>3.4285714285714288</c:v>
                </c:pt>
                <c:pt idx="3">
                  <c:v>5.1428571428571423</c:v>
                </c:pt>
                <c:pt idx="4">
                  <c:v>6.8000000000000007</c:v>
                </c:pt>
                <c:pt idx="5">
                  <c:v>8.5142857142857142</c:v>
                </c:pt>
                <c:pt idx="6">
                  <c:v>10.228571428571428</c:v>
                </c:pt>
                <c:pt idx="7">
                  <c:v>11.942857142857143</c:v>
                </c:pt>
                <c:pt idx="8">
                  <c:v>13.657142857142857</c:v>
                </c:pt>
                <c:pt idx="9">
                  <c:v>15.371428571428572</c:v>
                </c:pt>
                <c:pt idx="10">
                  <c:v>17.028571428571428</c:v>
                </c:pt>
                <c:pt idx="11">
                  <c:v>18.74285714285714</c:v>
                </c:pt>
                <c:pt idx="12">
                  <c:v>20.457142857142856</c:v>
                </c:pt>
                <c:pt idx="13">
                  <c:v>22.171428571428571</c:v>
                </c:pt>
                <c:pt idx="14">
                  <c:v>23.885714285714286</c:v>
                </c:pt>
                <c:pt idx="15">
                  <c:v>25.6</c:v>
                </c:pt>
                <c:pt idx="16">
                  <c:v>27.314285714285713</c:v>
                </c:pt>
                <c:pt idx="17">
                  <c:v>28.971428571428572</c:v>
                </c:pt>
                <c:pt idx="18">
                  <c:v>30.685714285714287</c:v>
                </c:pt>
                <c:pt idx="19">
                  <c:v>32.4</c:v>
                </c:pt>
                <c:pt idx="20">
                  <c:v>34.114285714285714</c:v>
                </c:pt>
                <c:pt idx="21">
                  <c:v>35.828571428571429</c:v>
                </c:pt>
                <c:pt idx="22">
                  <c:v>37.542857142857144</c:v>
                </c:pt>
                <c:pt idx="23">
                  <c:v>39.200000000000003</c:v>
                </c:pt>
                <c:pt idx="24">
                  <c:v>40.914285714285711</c:v>
                </c:pt>
                <c:pt idx="25">
                  <c:v>42.628571428571426</c:v>
                </c:pt>
                <c:pt idx="26">
                  <c:v>44.342857142857142</c:v>
                </c:pt>
                <c:pt idx="27">
                  <c:v>46.057142857142857</c:v>
                </c:pt>
                <c:pt idx="28">
                  <c:v>47.771428571428572</c:v>
                </c:pt>
                <c:pt idx="29">
                  <c:v>49.485714285714288</c:v>
                </c:pt>
                <c:pt idx="30">
                  <c:v>51.142857142857146</c:v>
                </c:pt>
                <c:pt idx="31">
                  <c:v>52.857142857142861</c:v>
                </c:pt>
                <c:pt idx="32">
                  <c:v>54.571428571428569</c:v>
                </c:pt>
                <c:pt idx="33">
                  <c:v>56.285714285714285</c:v>
                </c:pt>
                <c:pt idx="34">
                  <c:v>57.999999999999993</c:v>
                </c:pt>
                <c:pt idx="35">
                  <c:v>59.714285714285722</c:v>
                </c:pt>
                <c:pt idx="36">
                  <c:v>61.371428571428574</c:v>
                </c:pt>
                <c:pt idx="37">
                  <c:v>63.085714285714289</c:v>
                </c:pt>
                <c:pt idx="38">
                  <c:v>64.8</c:v>
                </c:pt>
                <c:pt idx="39">
                  <c:v>66.51428571428572</c:v>
                </c:pt>
                <c:pt idx="40">
                  <c:v>68.228571428571428</c:v>
                </c:pt>
                <c:pt idx="41">
                  <c:v>69.942857142857136</c:v>
                </c:pt>
                <c:pt idx="42">
                  <c:v>71.657142857142858</c:v>
                </c:pt>
                <c:pt idx="43">
                  <c:v>73.371428571428581</c:v>
                </c:pt>
                <c:pt idx="44">
                  <c:v>75.028571428571439</c:v>
                </c:pt>
                <c:pt idx="45">
                  <c:v>76.742857142857147</c:v>
                </c:pt>
                <c:pt idx="46">
                  <c:v>78.457142857142856</c:v>
                </c:pt>
                <c:pt idx="47">
                  <c:v>80.171428571428578</c:v>
                </c:pt>
                <c:pt idx="48">
                  <c:v>81.885714285714286</c:v>
                </c:pt>
                <c:pt idx="49">
                  <c:v>83.6</c:v>
                </c:pt>
                <c:pt idx="50">
                  <c:v>85.257142857142853</c:v>
                </c:pt>
                <c:pt idx="51">
                  <c:v>86.971428571428561</c:v>
                </c:pt>
                <c:pt idx="52">
                  <c:v>88.685714285714283</c:v>
                </c:pt>
                <c:pt idx="53">
                  <c:v>90.4</c:v>
                </c:pt>
                <c:pt idx="54">
                  <c:v>92.114285714285714</c:v>
                </c:pt>
                <c:pt idx="55">
                  <c:v>93.828571428571422</c:v>
                </c:pt>
                <c:pt idx="56">
                  <c:v>95.542857142857144</c:v>
                </c:pt>
              </c:numCache>
            </c:numRef>
          </c:xVal>
          <c:yVal>
            <c:numRef>
              <c:f>ZCV!$P$2:$P$58</c:f>
              <c:numCache>
                <c:formatCode>General</c:formatCode>
                <c:ptCount val="57"/>
                <c:pt idx="0">
                  <c:v>4178</c:v>
                </c:pt>
                <c:pt idx="1">
                  <c:v>4157</c:v>
                </c:pt>
                <c:pt idx="2">
                  <c:v>4140</c:v>
                </c:pt>
                <c:pt idx="3">
                  <c:v>4124</c:v>
                </c:pt>
                <c:pt idx="4">
                  <c:v>4108</c:v>
                </c:pt>
                <c:pt idx="5">
                  <c:v>4093</c:v>
                </c:pt>
                <c:pt idx="6">
                  <c:v>4080</c:v>
                </c:pt>
                <c:pt idx="7">
                  <c:v>4068</c:v>
                </c:pt>
                <c:pt idx="8">
                  <c:v>4054</c:v>
                </c:pt>
                <c:pt idx="9">
                  <c:v>4035</c:v>
                </c:pt>
                <c:pt idx="10">
                  <c:v>4019</c:v>
                </c:pt>
                <c:pt idx="11">
                  <c:v>4004</c:v>
                </c:pt>
                <c:pt idx="12">
                  <c:v>3992</c:v>
                </c:pt>
                <c:pt idx="13">
                  <c:v>3982</c:v>
                </c:pt>
                <c:pt idx="14">
                  <c:v>3974</c:v>
                </c:pt>
                <c:pt idx="15">
                  <c:v>3964</c:v>
                </c:pt>
                <c:pt idx="16">
                  <c:v>3954</c:v>
                </c:pt>
                <c:pt idx="17">
                  <c:v>3944</c:v>
                </c:pt>
                <c:pt idx="18">
                  <c:v>3934</c:v>
                </c:pt>
                <c:pt idx="19">
                  <c:v>3923</c:v>
                </c:pt>
                <c:pt idx="20">
                  <c:v>3911</c:v>
                </c:pt>
                <c:pt idx="21">
                  <c:v>3898</c:v>
                </c:pt>
                <c:pt idx="22">
                  <c:v>3883</c:v>
                </c:pt>
                <c:pt idx="23">
                  <c:v>3869</c:v>
                </c:pt>
                <c:pt idx="24">
                  <c:v>3856</c:v>
                </c:pt>
                <c:pt idx="25">
                  <c:v>3846</c:v>
                </c:pt>
                <c:pt idx="26">
                  <c:v>3838</c:v>
                </c:pt>
                <c:pt idx="27">
                  <c:v>3830</c:v>
                </c:pt>
                <c:pt idx="28">
                  <c:v>3824</c:v>
                </c:pt>
                <c:pt idx="29">
                  <c:v>3817</c:v>
                </c:pt>
                <c:pt idx="30">
                  <c:v>3813</c:v>
                </c:pt>
                <c:pt idx="31">
                  <c:v>3808</c:v>
                </c:pt>
                <c:pt idx="32">
                  <c:v>3803</c:v>
                </c:pt>
                <c:pt idx="33">
                  <c:v>3800</c:v>
                </c:pt>
                <c:pt idx="34">
                  <c:v>3795</c:v>
                </c:pt>
                <c:pt idx="35">
                  <c:v>3791</c:v>
                </c:pt>
                <c:pt idx="36">
                  <c:v>3789</c:v>
                </c:pt>
                <c:pt idx="37">
                  <c:v>3786</c:v>
                </c:pt>
                <c:pt idx="38">
                  <c:v>3783</c:v>
                </c:pt>
                <c:pt idx="39">
                  <c:v>3781</c:v>
                </c:pt>
                <c:pt idx="40">
                  <c:v>3780</c:v>
                </c:pt>
                <c:pt idx="41">
                  <c:v>3779</c:v>
                </c:pt>
                <c:pt idx="42">
                  <c:v>3778</c:v>
                </c:pt>
                <c:pt idx="43">
                  <c:v>3775</c:v>
                </c:pt>
                <c:pt idx="44">
                  <c:v>3770</c:v>
                </c:pt>
                <c:pt idx="45">
                  <c:v>3764</c:v>
                </c:pt>
                <c:pt idx="46">
                  <c:v>3758</c:v>
                </c:pt>
                <c:pt idx="47">
                  <c:v>3749</c:v>
                </c:pt>
                <c:pt idx="48">
                  <c:v>3737</c:v>
                </c:pt>
                <c:pt idx="49">
                  <c:v>3726</c:v>
                </c:pt>
                <c:pt idx="50">
                  <c:v>3712</c:v>
                </c:pt>
                <c:pt idx="51">
                  <c:v>3704</c:v>
                </c:pt>
                <c:pt idx="52">
                  <c:v>3701</c:v>
                </c:pt>
                <c:pt idx="53">
                  <c:v>3698</c:v>
                </c:pt>
                <c:pt idx="54">
                  <c:v>3695</c:v>
                </c:pt>
                <c:pt idx="55">
                  <c:v>3692</c:v>
                </c:pt>
                <c:pt idx="56">
                  <c:v>3664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ZCV!$AA$2:$AA$58</c:f>
              <c:numCache>
                <c:formatCode>0</c:formatCode>
                <c:ptCount val="57"/>
                <c:pt idx="0">
                  <c:v>0</c:v>
                </c:pt>
                <c:pt idx="1">
                  <c:v>1.786777843954735</c:v>
                </c:pt>
                <c:pt idx="2">
                  <c:v>3.5735556879094701</c:v>
                </c:pt>
                <c:pt idx="3">
                  <c:v>5.3603335318642049</c:v>
                </c:pt>
                <c:pt idx="4">
                  <c:v>7.0875521143537821</c:v>
                </c:pt>
                <c:pt idx="5">
                  <c:v>8.8743299583085182</c:v>
                </c:pt>
                <c:pt idx="6">
                  <c:v>10.661107802263253</c:v>
                </c:pt>
                <c:pt idx="7">
                  <c:v>12.447885646217987</c:v>
                </c:pt>
                <c:pt idx="8">
                  <c:v>14.234663490172721</c:v>
                </c:pt>
                <c:pt idx="9">
                  <c:v>16.021441334127456</c:v>
                </c:pt>
                <c:pt idx="10">
                  <c:v>17.748659916617036</c:v>
                </c:pt>
                <c:pt idx="11">
                  <c:v>19.535437760571771</c:v>
                </c:pt>
                <c:pt idx="12">
                  <c:v>21.322215604526505</c:v>
                </c:pt>
                <c:pt idx="13">
                  <c:v>23.10899344848124</c:v>
                </c:pt>
                <c:pt idx="14">
                  <c:v>24.895771292435974</c:v>
                </c:pt>
                <c:pt idx="15">
                  <c:v>26.682549136390708</c:v>
                </c:pt>
                <c:pt idx="16">
                  <c:v>28.469326980345443</c:v>
                </c:pt>
                <c:pt idx="17">
                  <c:v>30.19654556283502</c:v>
                </c:pt>
                <c:pt idx="18">
                  <c:v>31.983323406789754</c:v>
                </c:pt>
                <c:pt idx="19">
                  <c:v>33.770101250744489</c:v>
                </c:pt>
                <c:pt idx="20">
                  <c:v>35.556879094699227</c:v>
                </c:pt>
                <c:pt idx="21">
                  <c:v>37.343656938653965</c:v>
                </c:pt>
                <c:pt idx="22">
                  <c:v>39.130434782608695</c:v>
                </c:pt>
                <c:pt idx="23">
                  <c:v>40.857653365098273</c:v>
                </c:pt>
                <c:pt idx="24">
                  <c:v>42.64443120905301</c:v>
                </c:pt>
                <c:pt idx="25">
                  <c:v>44.431209053007741</c:v>
                </c:pt>
                <c:pt idx="26">
                  <c:v>46.217986896962479</c:v>
                </c:pt>
                <c:pt idx="27">
                  <c:v>48.00476474091721</c:v>
                </c:pt>
                <c:pt idx="28">
                  <c:v>49.791542584871948</c:v>
                </c:pt>
                <c:pt idx="29">
                  <c:v>51.578320428826686</c:v>
                </c:pt>
                <c:pt idx="30">
                  <c:v>53.305539011316263</c:v>
                </c:pt>
                <c:pt idx="31">
                  <c:v>55.092316855270994</c:v>
                </c:pt>
                <c:pt idx="32">
                  <c:v>56.879094699225732</c:v>
                </c:pt>
                <c:pt idx="33">
                  <c:v>58.665872543180463</c:v>
                </c:pt>
                <c:pt idx="34">
                  <c:v>60.452650387135201</c:v>
                </c:pt>
                <c:pt idx="35">
                  <c:v>62.239428231089931</c:v>
                </c:pt>
                <c:pt idx="36">
                  <c:v>63.966646813579509</c:v>
                </c:pt>
                <c:pt idx="37">
                  <c:v>65.753424657534239</c:v>
                </c:pt>
                <c:pt idx="38">
                  <c:v>67.540202501488977</c:v>
                </c:pt>
                <c:pt idx="39">
                  <c:v>69.326980345443715</c:v>
                </c:pt>
                <c:pt idx="40">
                  <c:v>71.113758189398453</c:v>
                </c:pt>
                <c:pt idx="41">
                  <c:v>72.900536033353191</c:v>
                </c:pt>
                <c:pt idx="42">
                  <c:v>74.687313877307929</c:v>
                </c:pt>
                <c:pt idx="43">
                  <c:v>76.414532459797499</c:v>
                </c:pt>
                <c:pt idx="44">
                  <c:v>78.201310303752237</c:v>
                </c:pt>
                <c:pt idx="45">
                  <c:v>79.988088147706975</c:v>
                </c:pt>
                <c:pt idx="46">
                  <c:v>81.774865991661699</c:v>
                </c:pt>
                <c:pt idx="47">
                  <c:v>83.561643835616437</c:v>
                </c:pt>
                <c:pt idx="48">
                  <c:v>85.348421679571175</c:v>
                </c:pt>
                <c:pt idx="49">
                  <c:v>87.075640262060745</c:v>
                </c:pt>
                <c:pt idx="50">
                  <c:v>88.862418106015483</c:v>
                </c:pt>
                <c:pt idx="51">
                  <c:v>90.64919594997022</c:v>
                </c:pt>
                <c:pt idx="52">
                  <c:v>92.435973793924958</c:v>
                </c:pt>
                <c:pt idx="53">
                  <c:v>94.222751637879682</c:v>
                </c:pt>
                <c:pt idx="54">
                  <c:v>96.00952948183442</c:v>
                </c:pt>
                <c:pt idx="55">
                  <c:v>97.796307325789158</c:v>
                </c:pt>
                <c:pt idx="56">
                  <c:v>98.570577724836212</c:v>
                </c:pt>
              </c:numCache>
            </c:numRef>
          </c:xVal>
          <c:yVal>
            <c:numRef>
              <c:f>ZCV!$W$2:$W$58</c:f>
              <c:numCache>
                <c:formatCode>General</c:formatCode>
                <c:ptCount val="57"/>
                <c:pt idx="0">
                  <c:v>4164</c:v>
                </c:pt>
                <c:pt idx="1">
                  <c:v>4136</c:v>
                </c:pt>
                <c:pt idx="2">
                  <c:v>4113</c:v>
                </c:pt>
                <c:pt idx="3">
                  <c:v>4094</c:v>
                </c:pt>
                <c:pt idx="4">
                  <c:v>4081</c:v>
                </c:pt>
                <c:pt idx="5">
                  <c:v>4067</c:v>
                </c:pt>
                <c:pt idx="6">
                  <c:v>4048</c:v>
                </c:pt>
                <c:pt idx="7">
                  <c:v>4028</c:v>
                </c:pt>
                <c:pt idx="8">
                  <c:v>4010</c:v>
                </c:pt>
                <c:pt idx="9">
                  <c:v>3995</c:v>
                </c:pt>
                <c:pt idx="10">
                  <c:v>3984</c:v>
                </c:pt>
                <c:pt idx="11">
                  <c:v>3975</c:v>
                </c:pt>
                <c:pt idx="12">
                  <c:v>3966</c:v>
                </c:pt>
                <c:pt idx="13">
                  <c:v>3957</c:v>
                </c:pt>
                <c:pt idx="14">
                  <c:v>3947</c:v>
                </c:pt>
                <c:pt idx="15">
                  <c:v>3935</c:v>
                </c:pt>
                <c:pt idx="16">
                  <c:v>3924</c:v>
                </c:pt>
                <c:pt idx="17">
                  <c:v>3911</c:v>
                </c:pt>
                <c:pt idx="18">
                  <c:v>3897</c:v>
                </c:pt>
                <c:pt idx="19">
                  <c:v>3883</c:v>
                </c:pt>
                <c:pt idx="20">
                  <c:v>3871</c:v>
                </c:pt>
                <c:pt idx="21">
                  <c:v>3859</c:v>
                </c:pt>
                <c:pt idx="22">
                  <c:v>3849</c:v>
                </c:pt>
                <c:pt idx="23">
                  <c:v>3842</c:v>
                </c:pt>
                <c:pt idx="24">
                  <c:v>3833</c:v>
                </c:pt>
                <c:pt idx="25">
                  <c:v>3827</c:v>
                </c:pt>
                <c:pt idx="26">
                  <c:v>3820</c:v>
                </c:pt>
                <c:pt idx="27">
                  <c:v>3816</c:v>
                </c:pt>
                <c:pt idx="28">
                  <c:v>3810</c:v>
                </c:pt>
                <c:pt idx="29">
                  <c:v>3806</c:v>
                </c:pt>
                <c:pt idx="30">
                  <c:v>3801</c:v>
                </c:pt>
                <c:pt idx="31">
                  <c:v>3798</c:v>
                </c:pt>
                <c:pt idx="32">
                  <c:v>3794</c:v>
                </c:pt>
                <c:pt idx="33">
                  <c:v>3791</c:v>
                </c:pt>
                <c:pt idx="34">
                  <c:v>3788</c:v>
                </c:pt>
                <c:pt idx="35">
                  <c:v>3785</c:v>
                </c:pt>
                <c:pt idx="36">
                  <c:v>3784</c:v>
                </c:pt>
                <c:pt idx="37">
                  <c:v>3783</c:v>
                </c:pt>
                <c:pt idx="38">
                  <c:v>3781</c:v>
                </c:pt>
                <c:pt idx="39">
                  <c:v>3779</c:v>
                </c:pt>
                <c:pt idx="40">
                  <c:v>3776</c:v>
                </c:pt>
                <c:pt idx="41">
                  <c:v>3773</c:v>
                </c:pt>
                <c:pt idx="42">
                  <c:v>3769</c:v>
                </c:pt>
                <c:pt idx="43">
                  <c:v>3762</c:v>
                </c:pt>
                <c:pt idx="44">
                  <c:v>3754</c:v>
                </c:pt>
                <c:pt idx="45">
                  <c:v>3745</c:v>
                </c:pt>
                <c:pt idx="46">
                  <c:v>3735</c:v>
                </c:pt>
                <c:pt idx="47">
                  <c:v>3724</c:v>
                </c:pt>
                <c:pt idx="48">
                  <c:v>3714</c:v>
                </c:pt>
                <c:pt idx="49">
                  <c:v>3708</c:v>
                </c:pt>
                <c:pt idx="50">
                  <c:v>3703</c:v>
                </c:pt>
                <c:pt idx="51">
                  <c:v>3701</c:v>
                </c:pt>
                <c:pt idx="52">
                  <c:v>3696</c:v>
                </c:pt>
                <c:pt idx="53">
                  <c:v>3684</c:v>
                </c:pt>
                <c:pt idx="54">
                  <c:v>3638</c:v>
                </c:pt>
                <c:pt idx="55">
                  <c:v>3558</c:v>
                </c:pt>
                <c:pt idx="56">
                  <c:v>3510</c:v>
                </c:pt>
              </c:numCache>
            </c:numRef>
          </c:yVal>
        </c:ser>
        <c:axId val="120591488"/>
        <c:axId val="120593792"/>
      </c:scatterChart>
      <c:valAx>
        <c:axId val="12059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20593792"/>
        <c:crosses val="autoZero"/>
        <c:crossBetween val="midCat"/>
      </c:valAx>
      <c:valAx>
        <c:axId val="12059379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20591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ZCV!$D$2:$D$58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</c:numCache>
            </c:numRef>
          </c:xVal>
          <c:yVal>
            <c:numRef>
              <c:f>ZCV!$B$2:$B$58</c:f>
              <c:numCache>
                <c:formatCode>General</c:formatCode>
                <c:ptCount val="57"/>
                <c:pt idx="0">
                  <c:v>4192</c:v>
                </c:pt>
                <c:pt idx="1">
                  <c:v>4174</c:v>
                </c:pt>
                <c:pt idx="2">
                  <c:v>4157</c:v>
                </c:pt>
                <c:pt idx="3">
                  <c:v>4141</c:v>
                </c:pt>
                <c:pt idx="4">
                  <c:v>4125</c:v>
                </c:pt>
                <c:pt idx="5">
                  <c:v>4109</c:v>
                </c:pt>
                <c:pt idx="6">
                  <c:v>4094</c:v>
                </c:pt>
                <c:pt idx="7">
                  <c:v>4080</c:v>
                </c:pt>
                <c:pt idx="8">
                  <c:v>4065</c:v>
                </c:pt>
                <c:pt idx="9">
                  <c:v>4052</c:v>
                </c:pt>
                <c:pt idx="10">
                  <c:v>4038</c:v>
                </c:pt>
                <c:pt idx="11">
                  <c:v>4024</c:v>
                </c:pt>
                <c:pt idx="12">
                  <c:v>4012</c:v>
                </c:pt>
                <c:pt idx="13">
                  <c:v>3999</c:v>
                </c:pt>
                <c:pt idx="14">
                  <c:v>3987</c:v>
                </c:pt>
                <c:pt idx="15">
                  <c:v>3975</c:v>
                </c:pt>
                <c:pt idx="16">
                  <c:v>3965</c:v>
                </c:pt>
                <c:pt idx="17">
                  <c:v>3953</c:v>
                </c:pt>
                <c:pt idx="18">
                  <c:v>3943</c:v>
                </c:pt>
                <c:pt idx="19">
                  <c:v>3933</c:v>
                </c:pt>
                <c:pt idx="20">
                  <c:v>3923</c:v>
                </c:pt>
                <c:pt idx="21">
                  <c:v>3913</c:v>
                </c:pt>
                <c:pt idx="22">
                  <c:v>3904</c:v>
                </c:pt>
                <c:pt idx="23">
                  <c:v>3892</c:v>
                </c:pt>
                <c:pt idx="24">
                  <c:v>3879</c:v>
                </c:pt>
                <c:pt idx="25">
                  <c:v>3862</c:v>
                </c:pt>
                <c:pt idx="26">
                  <c:v>3849</c:v>
                </c:pt>
                <c:pt idx="27">
                  <c:v>3840</c:v>
                </c:pt>
                <c:pt idx="28">
                  <c:v>3831</c:v>
                </c:pt>
                <c:pt idx="29">
                  <c:v>3824</c:v>
                </c:pt>
                <c:pt idx="30">
                  <c:v>3818</c:v>
                </c:pt>
                <c:pt idx="31">
                  <c:v>3812</c:v>
                </c:pt>
                <c:pt idx="32">
                  <c:v>3807</c:v>
                </c:pt>
                <c:pt idx="33">
                  <c:v>3801</c:v>
                </c:pt>
                <c:pt idx="34">
                  <c:v>3796</c:v>
                </c:pt>
                <c:pt idx="35">
                  <c:v>3792</c:v>
                </c:pt>
                <c:pt idx="36">
                  <c:v>3788</c:v>
                </c:pt>
                <c:pt idx="37">
                  <c:v>3784</c:v>
                </c:pt>
                <c:pt idx="38">
                  <c:v>3780</c:v>
                </c:pt>
                <c:pt idx="39">
                  <c:v>3777</c:v>
                </c:pt>
                <c:pt idx="40">
                  <c:v>3773</c:v>
                </c:pt>
                <c:pt idx="41">
                  <c:v>3768</c:v>
                </c:pt>
                <c:pt idx="42">
                  <c:v>3757</c:v>
                </c:pt>
                <c:pt idx="43">
                  <c:v>3750</c:v>
                </c:pt>
                <c:pt idx="44">
                  <c:v>3744</c:v>
                </c:pt>
                <c:pt idx="45">
                  <c:v>3739</c:v>
                </c:pt>
                <c:pt idx="46">
                  <c:v>3732</c:v>
                </c:pt>
                <c:pt idx="47">
                  <c:v>3725</c:v>
                </c:pt>
                <c:pt idx="48">
                  <c:v>3720</c:v>
                </c:pt>
                <c:pt idx="49">
                  <c:v>3711</c:v>
                </c:pt>
                <c:pt idx="50">
                  <c:v>3699</c:v>
                </c:pt>
                <c:pt idx="51">
                  <c:v>3688</c:v>
                </c:pt>
                <c:pt idx="52">
                  <c:v>3674</c:v>
                </c:pt>
                <c:pt idx="53">
                  <c:v>3672</c:v>
                </c:pt>
                <c:pt idx="54">
                  <c:v>3670</c:v>
                </c:pt>
                <c:pt idx="55">
                  <c:v>3668</c:v>
                </c:pt>
                <c:pt idx="56">
                  <c:v>3663</c:v>
                </c:pt>
              </c:numCache>
            </c:numRef>
          </c:yVal>
        </c:ser>
        <c:ser>
          <c:idx val="1"/>
          <c:order val="1"/>
          <c:xVal>
            <c:numRef>
              <c:f>ZCV!$K$2:$K$58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</c:numCache>
            </c:numRef>
          </c:xVal>
          <c:yVal>
            <c:numRef>
              <c:f>ZCV!$I$2:$I$58</c:f>
              <c:numCache>
                <c:formatCode>General</c:formatCode>
                <c:ptCount val="57"/>
                <c:pt idx="0">
                  <c:v>4189</c:v>
                </c:pt>
                <c:pt idx="1">
                  <c:v>4171</c:v>
                </c:pt>
                <c:pt idx="2">
                  <c:v>4154</c:v>
                </c:pt>
                <c:pt idx="3">
                  <c:v>4138</c:v>
                </c:pt>
                <c:pt idx="4">
                  <c:v>4122</c:v>
                </c:pt>
                <c:pt idx="5">
                  <c:v>4106</c:v>
                </c:pt>
                <c:pt idx="6">
                  <c:v>4092</c:v>
                </c:pt>
                <c:pt idx="7">
                  <c:v>4077</c:v>
                </c:pt>
                <c:pt idx="8">
                  <c:v>4063</c:v>
                </c:pt>
                <c:pt idx="9">
                  <c:v>4050</c:v>
                </c:pt>
                <c:pt idx="10">
                  <c:v>4035</c:v>
                </c:pt>
                <c:pt idx="11">
                  <c:v>4022</c:v>
                </c:pt>
                <c:pt idx="12">
                  <c:v>4010</c:v>
                </c:pt>
                <c:pt idx="13">
                  <c:v>3997</c:v>
                </c:pt>
                <c:pt idx="14">
                  <c:v>3986</c:v>
                </c:pt>
                <c:pt idx="15">
                  <c:v>3975</c:v>
                </c:pt>
                <c:pt idx="16">
                  <c:v>3965</c:v>
                </c:pt>
                <c:pt idx="17">
                  <c:v>3954</c:v>
                </c:pt>
                <c:pt idx="18">
                  <c:v>3943</c:v>
                </c:pt>
                <c:pt idx="19">
                  <c:v>3934</c:v>
                </c:pt>
                <c:pt idx="20">
                  <c:v>3924</c:v>
                </c:pt>
                <c:pt idx="21">
                  <c:v>3914</c:v>
                </c:pt>
                <c:pt idx="22">
                  <c:v>3904</c:v>
                </c:pt>
                <c:pt idx="23">
                  <c:v>3891</c:v>
                </c:pt>
                <c:pt idx="24">
                  <c:v>3876</c:v>
                </c:pt>
                <c:pt idx="25">
                  <c:v>3861</c:v>
                </c:pt>
                <c:pt idx="26">
                  <c:v>3848</c:v>
                </c:pt>
                <c:pt idx="27">
                  <c:v>3838</c:v>
                </c:pt>
                <c:pt idx="28">
                  <c:v>3831</c:v>
                </c:pt>
                <c:pt idx="29">
                  <c:v>3824</c:v>
                </c:pt>
                <c:pt idx="30">
                  <c:v>3817</c:v>
                </c:pt>
                <c:pt idx="31">
                  <c:v>3812</c:v>
                </c:pt>
                <c:pt idx="32">
                  <c:v>3807</c:v>
                </c:pt>
                <c:pt idx="33">
                  <c:v>3802</c:v>
                </c:pt>
                <c:pt idx="34">
                  <c:v>3798</c:v>
                </c:pt>
                <c:pt idx="35">
                  <c:v>3793</c:v>
                </c:pt>
                <c:pt idx="36">
                  <c:v>3789</c:v>
                </c:pt>
                <c:pt idx="37">
                  <c:v>3785</c:v>
                </c:pt>
                <c:pt idx="38">
                  <c:v>3783</c:v>
                </c:pt>
                <c:pt idx="39">
                  <c:v>3779</c:v>
                </c:pt>
                <c:pt idx="40">
                  <c:v>3777</c:v>
                </c:pt>
                <c:pt idx="41">
                  <c:v>3773</c:v>
                </c:pt>
                <c:pt idx="42">
                  <c:v>3770</c:v>
                </c:pt>
                <c:pt idx="43">
                  <c:v>3766</c:v>
                </c:pt>
                <c:pt idx="44">
                  <c:v>3762</c:v>
                </c:pt>
                <c:pt idx="45">
                  <c:v>3756</c:v>
                </c:pt>
                <c:pt idx="46">
                  <c:v>3749</c:v>
                </c:pt>
                <c:pt idx="47">
                  <c:v>3743</c:v>
                </c:pt>
                <c:pt idx="48">
                  <c:v>3737</c:v>
                </c:pt>
                <c:pt idx="49">
                  <c:v>3727</c:v>
                </c:pt>
                <c:pt idx="50">
                  <c:v>3715</c:v>
                </c:pt>
                <c:pt idx="51">
                  <c:v>3704</c:v>
                </c:pt>
                <c:pt idx="52">
                  <c:v>3690</c:v>
                </c:pt>
                <c:pt idx="53">
                  <c:v>3687</c:v>
                </c:pt>
                <c:pt idx="54">
                  <c:v>3685</c:v>
                </c:pt>
                <c:pt idx="55">
                  <c:v>3684</c:v>
                </c:pt>
                <c:pt idx="56">
                  <c:v>3680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1463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1672</c:v>
                </c:pt>
              </c:numCache>
            </c:numRef>
          </c:xVal>
          <c:yVal>
            <c:numRef>
              <c:f>ZCV!$P$2:$P$58</c:f>
              <c:numCache>
                <c:formatCode>General</c:formatCode>
                <c:ptCount val="57"/>
                <c:pt idx="0">
                  <c:v>4178</c:v>
                </c:pt>
                <c:pt idx="1">
                  <c:v>4157</c:v>
                </c:pt>
                <c:pt idx="2">
                  <c:v>4140</c:v>
                </c:pt>
                <c:pt idx="3">
                  <c:v>4124</c:v>
                </c:pt>
                <c:pt idx="4">
                  <c:v>4108</c:v>
                </c:pt>
                <c:pt idx="5">
                  <c:v>4093</c:v>
                </c:pt>
                <c:pt idx="6">
                  <c:v>4080</c:v>
                </c:pt>
                <c:pt idx="7">
                  <c:v>4068</c:v>
                </c:pt>
                <c:pt idx="8">
                  <c:v>4054</c:v>
                </c:pt>
                <c:pt idx="9">
                  <c:v>4035</c:v>
                </c:pt>
                <c:pt idx="10">
                  <c:v>4019</c:v>
                </c:pt>
                <c:pt idx="11">
                  <c:v>4004</c:v>
                </c:pt>
                <c:pt idx="12">
                  <c:v>3992</c:v>
                </c:pt>
                <c:pt idx="13">
                  <c:v>3982</c:v>
                </c:pt>
                <c:pt idx="14">
                  <c:v>3974</c:v>
                </c:pt>
                <c:pt idx="15">
                  <c:v>3964</c:v>
                </c:pt>
                <c:pt idx="16">
                  <c:v>3954</c:v>
                </c:pt>
                <c:pt idx="17">
                  <c:v>3944</c:v>
                </c:pt>
                <c:pt idx="18">
                  <c:v>3934</c:v>
                </c:pt>
                <c:pt idx="19">
                  <c:v>3923</c:v>
                </c:pt>
                <c:pt idx="20">
                  <c:v>3911</c:v>
                </c:pt>
                <c:pt idx="21">
                  <c:v>3898</c:v>
                </c:pt>
                <c:pt idx="22">
                  <c:v>3883</c:v>
                </c:pt>
                <c:pt idx="23">
                  <c:v>3869</c:v>
                </c:pt>
                <c:pt idx="24">
                  <c:v>3856</c:v>
                </c:pt>
                <c:pt idx="25">
                  <c:v>3846</c:v>
                </c:pt>
                <c:pt idx="26">
                  <c:v>3838</c:v>
                </c:pt>
                <c:pt idx="27">
                  <c:v>3830</c:v>
                </c:pt>
                <c:pt idx="28">
                  <c:v>3824</c:v>
                </c:pt>
                <c:pt idx="29">
                  <c:v>3817</c:v>
                </c:pt>
                <c:pt idx="30">
                  <c:v>3813</c:v>
                </c:pt>
                <c:pt idx="31">
                  <c:v>3808</c:v>
                </c:pt>
                <c:pt idx="32">
                  <c:v>3803</c:v>
                </c:pt>
                <c:pt idx="33">
                  <c:v>3800</c:v>
                </c:pt>
                <c:pt idx="34">
                  <c:v>3795</c:v>
                </c:pt>
                <c:pt idx="35">
                  <c:v>3791</c:v>
                </c:pt>
                <c:pt idx="36">
                  <c:v>3789</c:v>
                </c:pt>
                <c:pt idx="37">
                  <c:v>3786</c:v>
                </c:pt>
                <c:pt idx="38">
                  <c:v>3783</c:v>
                </c:pt>
                <c:pt idx="39">
                  <c:v>3781</c:v>
                </c:pt>
                <c:pt idx="40">
                  <c:v>3780</c:v>
                </c:pt>
                <c:pt idx="41">
                  <c:v>3779</c:v>
                </c:pt>
                <c:pt idx="42">
                  <c:v>3778</c:v>
                </c:pt>
                <c:pt idx="43">
                  <c:v>3775</c:v>
                </c:pt>
                <c:pt idx="44">
                  <c:v>3770</c:v>
                </c:pt>
                <c:pt idx="45">
                  <c:v>3764</c:v>
                </c:pt>
                <c:pt idx="46">
                  <c:v>3758</c:v>
                </c:pt>
                <c:pt idx="47">
                  <c:v>3749</c:v>
                </c:pt>
                <c:pt idx="48">
                  <c:v>3737</c:v>
                </c:pt>
                <c:pt idx="49">
                  <c:v>3726</c:v>
                </c:pt>
                <c:pt idx="50">
                  <c:v>3712</c:v>
                </c:pt>
                <c:pt idx="51">
                  <c:v>3704</c:v>
                </c:pt>
                <c:pt idx="52">
                  <c:v>3701</c:v>
                </c:pt>
                <c:pt idx="53">
                  <c:v>3698</c:v>
                </c:pt>
                <c:pt idx="54">
                  <c:v>3695</c:v>
                </c:pt>
                <c:pt idx="55">
                  <c:v>3692</c:v>
                </c:pt>
                <c:pt idx="56">
                  <c:v>3664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ZCV!$Y$2:$Y$58</c:f>
              <c:numCache>
                <c:formatCode>General</c:formatCode>
                <c:ptCount val="5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1655</c:v>
                </c:pt>
              </c:numCache>
            </c:numRef>
          </c:xVal>
          <c:yVal>
            <c:numRef>
              <c:f>ZCV!$W$2:$W$58</c:f>
              <c:numCache>
                <c:formatCode>General</c:formatCode>
                <c:ptCount val="57"/>
                <c:pt idx="0">
                  <c:v>4164</c:v>
                </c:pt>
                <c:pt idx="1">
                  <c:v>4136</c:v>
                </c:pt>
                <c:pt idx="2">
                  <c:v>4113</c:v>
                </c:pt>
                <c:pt idx="3">
                  <c:v>4094</c:v>
                </c:pt>
                <c:pt idx="4">
                  <c:v>4081</c:v>
                </c:pt>
                <c:pt idx="5">
                  <c:v>4067</c:v>
                </c:pt>
                <c:pt idx="6">
                  <c:v>4048</c:v>
                </c:pt>
                <c:pt idx="7">
                  <c:v>4028</c:v>
                </c:pt>
                <c:pt idx="8">
                  <c:v>4010</c:v>
                </c:pt>
                <c:pt idx="9">
                  <c:v>3995</c:v>
                </c:pt>
                <c:pt idx="10">
                  <c:v>3984</c:v>
                </c:pt>
                <c:pt idx="11">
                  <c:v>3975</c:v>
                </c:pt>
                <c:pt idx="12">
                  <c:v>3966</c:v>
                </c:pt>
                <c:pt idx="13">
                  <c:v>3957</c:v>
                </c:pt>
                <c:pt idx="14">
                  <c:v>3947</c:v>
                </c:pt>
                <c:pt idx="15">
                  <c:v>3935</c:v>
                </c:pt>
                <c:pt idx="16">
                  <c:v>3924</c:v>
                </c:pt>
                <c:pt idx="17">
                  <c:v>3911</c:v>
                </c:pt>
                <c:pt idx="18">
                  <c:v>3897</c:v>
                </c:pt>
                <c:pt idx="19">
                  <c:v>3883</c:v>
                </c:pt>
                <c:pt idx="20">
                  <c:v>3871</c:v>
                </c:pt>
                <c:pt idx="21">
                  <c:v>3859</c:v>
                </c:pt>
                <c:pt idx="22">
                  <c:v>3849</c:v>
                </c:pt>
                <c:pt idx="23">
                  <c:v>3842</c:v>
                </c:pt>
                <c:pt idx="24">
                  <c:v>3833</c:v>
                </c:pt>
                <c:pt idx="25">
                  <c:v>3827</c:v>
                </c:pt>
                <c:pt idx="26">
                  <c:v>3820</c:v>
                </c:pt>
                <c:pt idx="27">
                  <c:v>3816</c:v>
                </c:pt>
                <c:pt idx="28">
                  <c:v>3810</c:v>
                </c:pt>
                <c:pt idx="29">
                  <c:v>3806</c:v>
                </c:pt>
                <c:pt idx="30">
                  <c:v>3801</c:v>
                </c:pt>
                <c:pt idx="31">
                  <c:v>3798</c:v>
                </c:pt>
                <c:pt idx="32">
                  <c:v>3794</c:v>
                </c:pt>
                <c:pt idx="33">
                  <c:v>3791</c:v>
                </c:pt>
                <c:pt idx="34">
                  <c:v>3788</c:v>
                </c:pt>
                <c:pt idx="35">
                  <c:v>3785</c:v>
                </c:pt>
                <c:pt idx="36">
                  <c:v>3784</c:v>
                </c:pt>
                <c:pt idx="37">
                  <c:v>3783</c:v>
                </c:pt>
                <c:pt idx="38">
                  <c:v>3781</c:v>
                </c:pt>
                <c:pt idx="39">
                  <c:v>3779</c:v>
                </c:pt>
                <c:pt idx="40">
                  <c:v>3776</c:v>
                </c:pt>
                <c:pt idx="41">
                  <c:v>3773</c:v>
                </c:pt>
                <c:pt idx="42">
                  <c:v>3769</c:v>
                </c:pt>
                <c:pt idx="43">
                  <c:v>3762</c:v>
                </c:pt>
                <c:pt idx="44">
                  <c:v>3754</c:v>
                </c:pt>
                <c:pt idx="45">
                  <c:v>3745</c:v>
                </c:pt>
                <c:pt idx="46">
                  <c:v>3735</c:v>
                </c:pt>
                <c:pt idx="47">
                  <c:v>3724</c:v>
                </c:pt>
                <c:pt idx="48">
                  <c:v>3714</c:v>
                </c:pt>
                <c:pt idx="49">
                  <c:v>3708</c:v>
                </c:pt>
                <c:pt idx="50">
                  <c:v>3703</c:v>
                </c:pt>
                <c:pt idx="51">
                  <c:v>3701</c:v>
                </c:pt>
                <c:pt idx="52">
                  <c:v>3696</c:v>
                </c:pt>
                <c:pt idx="53">
                  <c:v>3684</c:v>
                </c:pt>
                <c:pt idx="54">
                  <c:v>3638</c:v>
                </c:pt>
                <c:pt idx="55">
                  <c:v>3558</c:v>
                </c:pt>
                <c:pt idx="56">
                  <c:v>3510</c:v>
                </c:pt>
              </c:numCache>
            </c:numRef>
          </c:yVal>
        </c:ser>
        <c:axId val="120629120"/>
        <c:axId val="120520704"/>
      </c:scatterChart>
      <c:valAx>
        <c:axId val="12062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20520704"/>
        <c:crosses val="autoZero"/>
        <c:crossBetween val="midCat"/>
      </c:valAx>
      <c:valAx>
        <c:axId val="12052070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20629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97"/>
  <sheetViews>
    <sheetView tabSelected="1" topLeftCell="G55" zoomScale="85" zoomScaleNormal="85" workbookViewId="0">
      <selection activeCell="P60" sqref="P60:R61"/>
    </sheetView>
  </sheetViews>
  <sheetFormatPr defaultRowHeight="14.25"/>
  <cols>
    <col min="2" max="2" width="12.375" customWidth="1"/>
    <col min="9" max="9" width="12.25" customWidth="1"/>
    <col min="11" max="12" width="9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4192</v>
      </c>
      <c r="D2">
        <v>0</v>
      </c>
      <c r="E2" s="1">
        <v>0.13500000000000001</v>
      </c>
      <c r="F2" s="3">
        <f t="shared" ref="F2:F33" si="0">D2/$D$84*100</f>
        <v>0</v>
      </c>
      <c r="G2">
        <v>128</v>
      </c>
      <c r="I2" s="18">
        <v>4189</v>
      </c>
      <c r="K2">
        <v>0</v>
      </c>
      <c r="L2" s="1"/>
      <c r="M2" s="3">
        <f t="shared" ref="M2:M33" si="1">K2/$K$84*100</f>
        <v>0</v>
      </c>
      <c r="N2">
        <v>143</v>
      </c>
      <c r="P2" s="18">
        <v>4178</v>
      </c>
      <c r="R2">
        <v>0</v>
      </c>
      <c r="S2" s="1"/>
      <c r="T2" s="3">
        <f t="shared" ref="T2:T33" si="2">R2/$R$84*100</f>
        <v>0</v>
      </c>
      <c r="U2">
        <v>220</v>
      </c>
      <c r="W2" s="18">
        <v>4164</v>
      </c>
      <c r="Y2">
        <v>0</v>
      </c>
      <c r="Z2" s="1"/>
      <c r="AA2" s="3">
        <f t="shared" ref="AA2:AA33" si="3">(Y2)/$Y$84*100</f>
        <v>0</v>
      </c>
      <c r="AB2">
        <v>343</v>
      </c>
      <c r="BT2" s="4"/>
      <c r="BU2" s="5"/>
    </row>
    <row r="3" spans="1:73">
      <c r="B3" s="18">
        <v>4174</v>
      </c>
      <c r="C3" s="18">
        <v>4123</v>
      </c>
      <c r="D3" s="18">
        <v>30</v>
      </c>
      <c r="E3" s="1">
        <f>(B3-C3)/400</f>
        <v>0.1275</v>
      </c>
      <c r="F3" s="3">
        <f t="shared" si="0"/>
        <v>1.6835016835016834</v>
      </c>
      <c r="G3" s="17">
        <f>E3*1000</f>
        <v>127.5</v>
      </c>
      <c r="I3" s="18">
        <v>4171</v>
      </c>
      <c r="J3" s="18">
        <v>4114</v>
      </c>
      <c r="K3" s="18">
        <v>30</v>
      </c>
      <c r="L3" s="1">
        <f>(I3-J3)/400</f>
        <v>0.14249999999999999</v>
      </c>
      <c r="M3" s="3">
        <f t="shared" si="1"/>
        <v>1.6797312430011198</v>
      </c>
      <c r="N3" s="17">
        <f>L3*1000</f>
        <v>142.5</v>
      </c>
      <c r="P3" s="18">
        <v>4157</v>
      </c>
      <c r="Q3" s="18">
        <v>4069</v>
      </c>
      <c r="R3" s="18">
        <v>30</v>
      </c>
      <c r="S3" s="1">
        <f>(P3-Q3)/400</f>
        <v>0.22</v>
      </c>
      <c r="T3" s="3">
        <f t="shared" si="2"/>
        <v>1.7142857142857144</v>
      </c>
      <c r="U3" s="17">
        <f>S3*1000</f>
        <v>220</v>
      </c>
      <c r="W3" s="18">
        <v>4136</v>
      </c>
      <c r="X3" s="18">
        <v>3999</v>
      </c>
      <c r="Y3" s="18">
        <v>30</v>
      </c>
      <c r="Z3" s="1">
        <f>(W3-X3)/400</f>
        <v>0.34250000000000003</v>
      </c>
      <c r="AA3" s="3">
        <f t="shared" si="3"/>
        <v>1.786777843954735</v>
      </c>
      <c r="AB3" s="17">
        <f>Z3*1000</f>
        <v>342.5</v>
      </c>
      <c r="BT3" s="4"/>
      <c r="BU3" s="5"/>
    </row>
    <row r="4" spans="1:73">
      <c r="B4" s="18">
        <v>4157</v>
      </c>
      <c r="C4" s="18">
        <v>4106</v>
      </c>
      <c r="D4" s="18">
        <v>60</v>
      </c>
      <c r="E4" s="1">
        <f t="shared" ref="E4:E57" si="4">(B4-C4)/400</f>
        <v>0.1275</v>
      </c>
      <c r="F4" s="3">
        <f t="shared" si="0"/>
        <v>3.3670033670033668</v>
      </c>
      <c r="G4" s="17">
        <f t="shared" ref="G4:G57" si="5">E4*1000</f>
        <v>127.5</v>
      </c>
      <c r="I4" s="18">
        <v>4154</v>
      </c>
      <c r="J4" s="18">
        <v>4096</v>
      </c>
      <c r="K4" s="18">
        <v>60</v>
      </c>
      <c r="L4" s="1">
        <f t="shared" ref="L4:L57" si="6">(I4-J4)/400</f>
        <v>0.14499999999999999</v>
      </c>
      <c r="M4" s="3">
        <f t="shared" si="1"/>
        <v>3.3594624860022395</v>
      </c>
      <c r="N4" s="17">
        <f t="shared" ref="N4:N57" si="7">L4*1000</f>
        <v>145</v>
      </c>
      <c r="P4" s="18">
        <v>4140</v>
      </c>
      <c r="Q4" s="18">
        <v>4049</v>
      </c>
      <c r="R4" s="18">
        <v>60</v>
      </c>
      <c r="S4" s="1">
        <f t="shared" ref="S4:S57" si="8">(P4-Q4)/400</f>
        <v>0.22750000000000001</v>
      </c>
      <c r="T4" s="3">
        <f t="shared" si="2"/>
        <v>3.4285714285714288</v>
      </c>
      <c r="U4" s="17">
        <f t="shared" ref="U4:U57" si="9">S4*1000</f>
        <v>227.5</v>
      </c>
      <c r="W4" s="18">
        <v>4113</v>
      </c>
      <c r="X4" s="18">
        <v>3968</v>
      </c>
      <c r="Y4" s="18">
        <v>60</v>
      </c>
      <c r="Z4" s="1">
        <f t="shared" ref="Z4:Z57" si="10">(W4-X4)/400</f>
        <v>0.36249999999999999</v>
      </c>
      <c r="AA4" s="3">
        <f t="shared" si="3"/>
        <v>3.5735556879094701</v>
      </c>
      <c r="AB4" s="17">
        <f t="shared" ref="AB4:AB57" si="11">Z4*1000</f>
        <v>362.5</v>
      </c>
      <c r="BT4" s="4"/>
      <c r="BU4" s="5"/>
    </row>
    <row r="5" spans="1:73">
      <c r="B5" s="18">
        <v>4141</v>
      </c>
      <c r="C5" s="18">
        <v>4089</v>
      </c>
      <c r="D5" s="18">
        <v>90</v>
      </c>
      <c r="E5" s="1">
        <f t="shared" si="4"/>
        <v>0.13</v>
      </c>
      <c r="F5" s="3">
        <f t="shared" si="0"/>
        <v>5.0505050505050502</v>
      </c>
      <c r="G5" s="17">
        <f t="shared" si="5"/>
        <v>130</v>
      </c>
      <c r="I5" s="18">
        <v>4138</v>
      </c>
      <c r="J5" s="18">
        <v>4079</v>
      </c>
      <c r="K5" s="18">
        <v>90</v>
      </c>
      <c r="L5" s="1">
        <f t="shared" si="6"/>
        <v>0.14749999999999999</v>
      </c>
      <c r="M5" s="3">
        <f t="shared" si="1"/>
        <v>5.039193729003359</v>
      </c>
      <c r="N5" s="17">
        <f t="shared" si="7"/>
        <v>147.5</v>
      </c>
      <c r="P5" s="18">
        <v>4124</v>
      </c>
      <c r="Q5" s="18">
        <v>4031</v>
      </c>
      <c r="R5" s="18">
        <v>90</v>
      </c>
      <c r="S5" s="1">
        <f t="shared" si="8"/>
        <v>0.23250000000000001</v>
      </c>
      <c r="T5" s="3">
        <f t="shared" si="2"/>
        <v>5.1428571428571423</v>
      </c>
      <c r="U5" s="17">
        <f t="shared" si="9"/>
        <v>232.5</v>
      </c>
      <c r="W5" s="18">
        <v>4094</v>
      </c>
      <c r="X5" s="18">
        <v>3941</v>
      </c>
      <c r="Y5" s="18">
        <v>90</v>
      </c>
      <c r="Z5" s="1">
        <f t="shared" si="10"/>
        <v>0.38250000000000001</v>
      </c>
      <c r="AA5" s="3">
        <f t="shared" si="3"/>
        <v>5.3603335318642049</v>
      </c>
      <c r="AB5" s="17">
        <f t="shared" si="11"/>
        <v>382.5</v>
      </c>
      <c r="BT5" s="4"/>
      <c r="BU5" s="5"/>
    </row>
    <row r="6" spans="1:73">
      <c r="B6" s="18">
        <v>4125</v>
      </c>
      <c r="C6" s="18">
        <v>4073</v>
      </c>
      <c r="D6" s="18">
        <v>119</v>
      </c>
      <c r="E6" s="1">
        <f t="shared" si="4"/>
        <v>0.13</v>
      </c>
      <c r="F6" s="3">
        <f t="shared" si="0"/>
        <v>6.6778900112233446</v>
      </c>
      <c r="G6" s="17">
        <f t="shared" si="5"/>
        <v>130</v>
      </c>
      <c r="I6" s="18">
        <v>4122</v>
      </c>
      <c r="J6" s="18">
        <v>4063</v>
      </c>
      <c r="K6" s="18">
        <v>119</v>
      </c>
      <c r="L6" s="1">
        <f t="shared" si="6"/>
        <v>0.14749999999999999</v>
      </c>
      <c r="M6" s="3">
        <f t="shared" si="1"/>
        <v>6.6629339305711088</v>
      </c>
      <c r="N6" s="17">
        <f t="shared" si="7"/>
        <v>147.5</v>
      </c>
      <c r="P6" s="18">
        <v>4108</v>
      </c>
      <c r="Q6" s="18">
        <v>4014</v>
      </c>
      <c r="R6" s="18">
        <v>119</v>
      </c>
      <c r="S6" s="1">
        <f t="shared" si="8"/>
        <v>0.23499999999999999</v>
      </c>
      <c r="T6" s="3">
        <f t="shared" si="2"/>
        <v>6.8000000000000007</v>
      </c>
      <c r="U6" s="17">
        <f t="shared" si="9"/>
        <v>235</v>
      </c>
      <c r="W6" s="18">
        <v>4081</v>
      </c>
      <c r="X6" s="18">
        <v>3922</v>
      </c>
      <c r="Y6" s="18">
        <v>119</v>
      </c>
      <c r="Z6" s="1">
        <f t="shared" si="10"/>
        <v>0.39750000000000002</v>
      </c>
      <c r="AA6" s="3">
        <f t="shared" si="3"/>
        <v>7.0875521143537821</v>
      </c>
      <c r="AB6" s="17">
        <f t="shared" si="11"/>
        <v>397.5</v>
      </c>
      <c r="BT6" s="4"/>
      <c r="BU6" s="5"/>
    </row>
    <row r="7" spans="1:73">
      <c r="B7" s="18">
        <v>4109</v>
      </c>
      <c r="C7" s="18">
        <v>4058</v>
      </c>
      <c r="D7" s="18">
        <v>149</v>
      </c>
      <c r="E7" s="1">
        <f t="shared" si="4"/>
        <v>0.1275</v>
      </c>
      <c r="F7" s="3">
        <f t="shared" si="0"/>
        <v>8.3613916947250271</v>
      </c>
      <c r="G7" s="17">
        <f t="shared" si="5"/>
        <v>127.5</v>
      </c>
      <c r="I7" s="18">
        <v>4106</v>
      </c>
      <c r="J7" s="18">
        <v>4048</v>
      </c>
      <c r="K7" s="18">
        <v>149</v>
      </c>
      <c r="L7" s="1">
        <f t="shared" si="6"/>
        <v>0.14499999999999999</v>
      </c>
      <c r="M7" s="3">
        <f t="shared" si="1"/>
        <v>8.3426651735722288</v>
      </c>
      <c r="N7" s="17">
        <f t="shared" si="7"/>
        <v>145</v>
      </c>
      <c r="P7" s="18">
        <v>4093</v>
      </c>
      <c r="Q7" s="18">
        <v>3998</v>
      </c>
      <c r="R7" s="18">
        <v>149</v>
      </c>
      <c r="S7" s="1">
        <f t="shared" si="8"/>
        <v>0.23749999999999999</v>
      </c>
      <c r="T7" s="3">
        <f t="shared" si="2"/>
        <v>8.5142857142857142</v>
      </c>
      <c r="U7" s="17">
        <f t="shared" si="9"/>
        <v>237.5</v>
      </c>
      <c r="W7" s="18">
        <v>4067</v>
      </c>
      <c r="X7" s="18">
        <v>3905</v>
      </c>
      <c r="Y7" s="18">
        <v>149</v>
      </c>
      <c r="Z7" s="1">
        <f t="shared" si="10"/>
        <v>0.40500000000000003</v>
      </c>
      <c r="AA7" s="3">
        <f t="shared" si="3"/>
        <v>8.8743299583085182</v>
      </c>
      <c r="AB7" s="17">
        <f t="shared" si="11"/>
        <v>405</v>
      </c>
      <c r="BT7" s="4"/>
      <c r="BU7" s="5"/>
    </row>
    <row r="8" spans="1:73">
      <c r="B8" s="18">
        <v>4094</v>
      </c>
      <c r="C8" s="18">
        <v>4042</v>
      </c>
      <c r="D8" s="18">
        <v>179</v>
      </c>
      <c r="E8" s="1">
        <f t="shared" si="4"/>
        <v>0.13</v>
      </c>
      <c r="F8" s="3">
        <f t="shared" si="0"/>
        <v>10.044893378226712</v>
      </c>
      <c r="G8" s="17">
        <f t="shared" si="5"/>
        <v>130</v>
      </c>
      <c r="I8" s="18">
        <v>4092</v>
      </c>
      <c r="J8" s="18">
        <v>4032</v>
      </c>
      <c r="K8" s="18">
        <v>179</v>
      </c>
      <c r="L8" s="1">
        <f t="shared" si="6"/>
        <v>0.15</v>
      </c>
      <c r="M8" s="3">
        <f t="shared" si="1"/>
        <v>10.022396416573349</v>
      </c>
      <c r="N8" s="17">
        <f t="shared" si="7"/>
        <v>150</v>
      </c>
      <c r="P8" s="18">
        <v>4080</v>
      </c>
      <c r="Q8" s="18">
        <v>3983</v>
      </c>
      <c r="R8" s="18">
        <v>179</v>
      </c>
      <c r="S8" s="1">
        <f t="shared" si="8"/>
        <v>0.24249999999999999</v>
      </c>
      <c r="T8" s="3">
        <f t="shared" si="2"/>
        <v>10.228571428571428</v>
      </c>
      <c r="U8" s="17">
        <f t="shared" si="9"/>
        <v>242.5</v>
      </c>
      <c r="W8" s="18">
        <v>4048</v>
      </c>
      <c r="X8" s="18">
        <v>3882</v>
      </c>
      <c r="Y8" s="18">
        <v>179</v>
      </c>
      <c r="Z8" s="1">
        <f t="shared" si="10"/>
        <v>0.41499999999999998</v>
      </c>
      <c r="AA8" s="3">
        <f t="shared" si="3"/>
        <v>10.661107802263253</v>
      </c>
      <c r="AB8" s="17">
        <f t="shared" si="11"/>
        <v>415</v>
      </c>
      <c r="BT8" s="4"/>
      <c r="BU8" s="5"/>
    </row>
    <row r="9" spans="1:73">
      <c r="B9" s="18">
        <v>4080</v>
      </c>
      <c r="C9" s="18">
        <v>4027</v>
      </c>
      <c r="D9" s="18">
        <v>209</v>
      </c>
      <c r="E9" s="1">
        <f t="shared" si="4"/>
        <v>0.13250000000000001</v>
      </c>
      <c r="F9" s="3">
        <f t="shared" si="0"/>
        <v>11.728395061728394</v>
      </c>
      <c r="G9" s="17">
        <f t="shared" si="5"/>
        <v>132.5</v>
      </c>
      <c r="I9" s="18">
        <v>4077</v>
      </c>
      <c r="J9" s="18">
        <v>4017</v>
      </c>
      <c r="K9" s="18">
        <v>209</v>
      </c>
      <c r="L9" s="1">
        <f t="shared" si="6"/>
        <v>0.15</v>
      </c>
      <c r="M9" s="3">
        <f t="shared" si="1"/>
        <v>11.702127659574469</v>
      </c>
      <c r="N9" s="17">
        <f t="shared" si="7"/>
        <v>150</v>
      </c>
      <c r="P9" s="18">
        <v>4068</v>
      </c>
      <c r="Q9" s="18">
        <v>3970</v>
      </c>
      <c r="R9" s="18">
        <v>209</v>
      </c>
      <c r="S9" s="1">
        <f t="shared" si="8"/>
        <v>0.245</v>
      </c>
      <c r="T9" s="3">
        <f t="shared" si="2"/>
        <v>11.942857142857143</v>
      </c>
      <c r="U9" s="17">
        <f t="shared" si="9"/>
        <v>245</v>
      </c>
      <c r="W9" s="18">
        <v>4028</v>
      </c>
      <c r="X9" s="18">
        <v>3860</v>
      </c>
      <c r="Y9" s="18">
        <v>209</v>
      </c>
      <c r="Z9" s="1">
        <f t="shared" si="10"/>
        <v>0.42</v>
      </c>
      <c r="AA9" s="3">
        <f t="shared" si="3"/>
        <v>12.447885646217987</v>
      </c>
      <c r="AB9" s="17">
        <f t="shared" si="11"/>
        <v>420</v>
      </c>
      <c r="BT9" s="4"/>
      <c r="BU9" s="5"/>
    </row>
    <row r="10" spans="1:73">
      <c r="B10" s="18">
        <v>4065</v>
      </c>
      <c r="C10" s="18">
        <v>4013</v>
      </c>
      <c r="D10" s="18">
        <v>239</v>
      </c>
      <c r="E10" s="1">
        <f t="shared" si="4"/>
        <v>0.13</v>
      </c>
      <c r="F10" s="3">
        <f t="shared" si="0"/>
        <v>13.411896745230079</v>
      </c>
      <c r="G10" s="17">
        <f t="shared" si="5"/>
        <v>130</v>
      </c>
      <c r="I10" s="18">
        <v>4063</v>
      </c>
      <c r="J10" s="18">
        <v>4003</v>
      </c>
      <c r="K10" s="18">
        <v>239</v>
      </c>
      <c r="L10" s="1">
        <f t="shared" si="6"/>
        <v>0.15</v>
      </c>
      <c r="M10" s="3">
        <f t="shared" si="1"/>
        <v>13.381858902575589</v>
      </c>
      <c r="N10" s="17">
        <f t="shared" si="7"/>
        <v>150</v>
      </c>
      <c r="P10" s="18">
        <v>4054</v>
      </c>
      <c r="Q10" s="18">
        <v>3953</v>
      </c>
      <c r="R10" s="18">
        <v>239</v>
      </c>
      <c r="S10" s="1">
        <f t="shared" si="8"/>
        <v>0.2525</v>
      </c>
      <c r="T10" s="3">
        <f t="shared" si="2"/>
        <v>13.657142857142857</v>
      </c>
      <c r="U10" s="17">
        <f t="shared" si="9"/>
        <v>252.5</v>
      </c>
      <c r="W10" s="18">
        <v>4010</v>
      </c>
      <c r="X10" s="18">
        <v>3840</v>
      </c>
      <c r="Y10" s="18">
        <v>239</v>
      </c>
      <c r="Z10" s="1">
        <f t="shared" si="10"/>
        <v>0.42499999999999999</v>
      </c>
      <c r="AA10" s="3">
        <f t="shared" si="3"/>
        <v>14.234663490172721</v>
      </c>
      <c r="AB10" s="17">
        <f t="shared" si="11"/>
        <v>425</v>
      </c>
      <c r="BT10" s="4"/>
      <c r="BU10" s="5"/>
    </row>
    <row r="11" spans="1:73">
      <c r="B11" s="18">
        <v>4052</v>
      </c>
      <c r="C11" s="18">
        <v>3998</v>
      </c>
      <c r="D11" s="18">
        <v>269</v>
      </c>
      <c r="E11" s="1">
        <f t="shared" si="4"/>
        <v>0.13500000000000001</v>
      </c>
      <c r="F11" s="3">
        <f t="shared" si="0"/>
        <v>15.095398428731762</v>
      </c>
      <c r="G11" s="17">
        <f t="shared" si="5"/>
        <v>135</v>
      </c>
      <c r="I11" s="18">
        <v>4050</v>
      </c>
      <c r="J11" s="18">
        <v>3989</v>
      </c>
      <c r="K11" s="18">
        <v>269</v>
      </c>
      <c r="L11" s="1">
        <f t="shared" si="6"/>
        <v>0.1525</v>
      </c>
      <c r="M11" s="3">
        <f t="shared" si="1"/>
        <v>15.061590145576709</v>
      </c>
      <c r="N11" s="17">
        <f t="shared" si="7"/>
        <v>152.5</v>
      </c>
      <c r="P11" s="18">
        <v>4035</v>
      </c>
      <c r="Q11" s="18">
        <v>3935</v>
      </c>
      <c r="R11" s="18">
        <v>269</v>
      </c>
      <c r="S11" s="1">
        <f t="shared" si="8"/>
        <v>0.25</v>
      </c>
      <c r="T11" s="3">
        <f t="shared" si="2"/>
        <v>15.371428571428572</v>
      </c>
      <c r="U11" s="17">
        <f t="shared" si="9"/>
        <v>250</v>
      </c>
      <c r="W11" s="18">
        <v>3995</v>
      </c>
      <c r="X11" s="18">
        <v>3824</v>
      </c>
      <c r="Y11" s="18">
        <v>269</v>
      </c>
      <c r="Z11" s="1">
        <f t="shared" si="10"/>
        <v>0.42749999999999999</v>
      </c>
      <c r="AA11" s="3">
        <f t="shared" si="3"/>
        <v>16.021441334127456</v>
      </c>
      <c r="AB11" s="17">
        <f t="shared" si="11"/>
        <v>427.5</v>
      </c>
      <c r="BT11" s="4"/>
      <c r="BU11" s="5"/>
    </row>
    <row r="12" spans="1:73">
      <c r="B12" s="18">
        <v>4038</v>
      </c>
      <c r="C12" s="18">
        <v>3984</v>
      </c>
      <c r="D12" s="18">
        <v>298</v>
      </c>
      <c r="E12" s="1">
        <f t="shared" si="4"/>
        <v>0.13500000000000001</v>
      </c>
      <c r="F12" s="3">
        <f t="shared" si="0"/>
        <v>16.722783389450054</v>
      </c>
      <c r="G12" s="17">
        <f t="shared" si="5"/>
        <v>135</v>
      </c>
      <c r="I12" s="18">
        <v>4035</v>
      </c>
      <c r="J12" s="18">
        <v>3975</v>
      </c>
      <c r="K12" s="18">
        <v>298</v>
      </c>
      <c r="L12" s="1">
        <f t="shared" si="6"/>
        <v>0.15</v>
      </c>
      <c r="M12" s="3">
        <f t="shared" si="1"/>
        <v>16.685330347144458</v>
      </c>
      <c r="N12" s="17">
        <f t="shared" si="7"/>
        <v>150</v>
      </c>
      <c r="P12" s="18">
        <v>4019</v>
      </c>
      <c r="Q12" s="18">
        <v>3917</v>
      </c>
      <c r="R12" s="18">
        <v>298</v>
      </c>
      <c r="S12" s="1">
        <f t="shared" si="8"/>
        <v>0.255</v>
      </c>
      <c r="T12" s="3">
        <f t="shared" si="2"/>
        <v>17.028571428571428</v>
      </c>
      <c r="U12" s="17">
        <f t="shared" si="9"/>
        <v>255</v>
      </c>
      <c r="W12" s="18">
        <v>3984</v>
      </c>
      <c r="X12" s="18">
        <v>3809</v>
      </c>
      <c r="Y12" s="18">
        <v>298</v>
      </c>
      <c r="Z12" s="1">
        <f t="shared" si="10"/>
        <v>0.4375</v>
      </c>
      <c r="AA12" s="3">
        <f t="shared" si="3"/>
        <v>17.748659916617036</v>
      </c>
      <c r="AB12" s="17">
        <f t="shared" si="11"/>
        <v>437.5</v>
      </c>
      <c r="BT12" s="4"/>
      <c r="BU12" s="5"/>
    </row>
    <row r="13" spans="1:73">
      <c r="B13" s="18">
        <v>4024</v>
      </c>
      <c r="C13" s="18">
        <v>3971</v>
      </c>
      <c r="D13" s="18">
        <v>328</v>
      </c>
      <c r="E13" s="1">
        <f t="shared" si="4"/>
        <v>0.13250000000000001</v>
      </c>
      <c r="F13" s="3">
        <f t="shared" si="0"/>
        <v>18.406285072951739</v>
      </c>
      <c r="G13" s="17">
        <f t="shared" si="5"/>
        <v>132.5</v>
      </c>
      <c r="I13" s="18">
        <v>4022</v>
      </c>
      <c r="J13" s="18">
        <v>3961</v>
      </c>
      <c r="K13" s="18">
        <v>328</v>
      </c>
      <c r="L13" s="1">
        <f t="shared" si="6"/>
        <v>0.1525</v>
      </c>
      <c r="M13" s="3">
        <f t="shared" si="1"/>
        <v>18.365061590145576</v>
      </c>
      <c r="N13" s="17">
        <f t="shared" si="7"/>
        <v>152.5</v>
      </c>
      <c r="P13" s="18">
        <v>4004</v>
      </c>
      <c r="Q13" s="18">
        <v>3901</v>
      </c>
      <c r="R13" s="18">
        <v>328</v>
      </c>
      <c r="S13" s="1">
        <f t="shared" si="8"/>
        <v>0.25750000000000001</v>
      </c>
      <c r="T13" s="3">
        <f t="shared" si="2"/>
        <v>18.74285714285714</v>
      </c>
      <c r="U13" s="17">
        <f t="shared" si="9"/>
        <v>257.5</v>
      </c>
      <c r="W13" s="18">
        <v>3975</v>
      </c>
      <c r="X13" s="18">
        <v>3798</v>
      </c>
      <c r="Y13" s="18">
        <v>328</v>
      </c>
      <c r="Z13" s="1">
        <f t="shared" si="10"/>
        <v>0.4425</v>
      </c>
      <c r="AA13" s="3">
        <f t="shared" si="3"/>
        <v>19.535437760571771</v>
      </c>
      <c r="AB13" s="17">
        <f t="shared" si="11"/>
        <v>442.5</v>
      </c>
      <c r="BT13" s="4"/>
      <c r="BU13" s="5"/>
    </row>
    <row r="14" spans="1:73">
      <c r="B14" s="18">
        <v>4012</v>
      </c>
      <c r="C14" s="18">
        <v>3958</v>
      </c>
      <c r="D14" s="18">
        <v>358</v>
      </c>
      <c r="E14" s="1">
        <f t="shared" si="4"/>
        <v>0.13500000000000001</v>
      </c>
      <c r="F14" s="3">
        <f t="shared" si="0"/>
        <v>20.089786756453424</v>
      </c>
      <c r="G14" s="17">
        <f t="shared" si="5"/>
        <v>135</v>
      </c>
      <c r="I14" s="18">
        <v>4010</v>
      </c>
      <c r="J14" s="18">
        <v>3947</v>
      </c>
      <c r="K14" s="18">
        <v>358</v>
      </c>
      <c r="L14" s="1">
        <f t="shared" si="6"/>
        <v>0.1575</v>
      </c>
      <c r="M14" s="3">
        <f t="shared" si="1"/>
        <v>20.044792833146698</v>
      </c>
      <c r="N14" s="17">
        <f t="shared" si="7"/>
        <v>157.5</v>
      </c>
      <c r="P14" s="18">
        <v>3992</v>
      </c>
      <c r="Q14" s="18">
        <v>3887</v>
      </c>
      <c r="R14" s="18">
        <v>358</v>
      </c>
      <c r="S14" s="1">
        <f t="shared" si="8"/>
        <v>0.26250000000000001</v>
      </c>
      <c r="T14" s="3">
        <f t="shared" si="2"/>
        <v>20.457142857142856</v>
      </c>
      <c r="U14" s="17">
        <f t="shared" si="9"/>
        <v>262.5</v>
      </c>
      <c r="W14" s="18">
        <v>3966</v>
      </c>
      <c r="X14" s="18">
        <v>3788</v>
      </c>
      <c r="Y14" s="18">
        <v>358</v>
      </c>
      <c r="Z14" s="1">
        <f t="shared" si="10"/>
        <v>0.44500000000000001</v>
      </c>
      <c r="AA14" s="3">
        <f t="shared" si="3"/>
        <v>21.322215604526505</v>
      </c>
      <c r="AB14" s="17">
        <f t="shared" si="11"/>
        <v>445</v>
      </c>
      <c r="BT14" s="4"/>
      <c r="BU14" s="5"/>
    </row>
    <row r="15" spans="1:73">
      <c r="B15" s="18">
        <v>3999</v>
      </c>
      <c r="C15" s="18">
        <v>3945</v>
      </c>
      <c r="D15" s="18">
        <v>388</v>
      </c>
      <c r="E15" s="1">
        <f t="shared" si="4"/>
        <v>0.13500000000000001</v>
      </c>
      <c r="F15" s="3">
        <f t="shared" si="0"/>
        <v>21.773288439955106</v>
      </c>
      <c r="G15" s="17">
        <f t="shared" si="5"/>
        <v>135</v>
      </c>
      <c r="I15" s="18">
        <v>3997</v>
      </c>
      <c r="J15" s="18">
        <v>3934</v>
      </c>
      <c r="K15" s="18">
        <v>388</v>
      </c>
      <c r="L15" s="1">
        <f t="shared" si="6"/>
        <v>0.1575</v>
      </c>
      <c r="M15" s="3">
        <f t="shared" si="1"/>
        <v>21.724524076147816</v>
      </c>
      <c r="N15" s="17">
        <f t="shared" si="7"/>
        <v>157.5</v>
      </c>
      <c r="P15" s="18">
        <v>3982</v>
      </c>
      <c r="Q15" s="18">
        <v>3875</v>
      </c>
      <c r="R15" s="18">
        <v>388</v>
      </c>
      <c r="S15" s="1">
        <f t="shared" si="8"/>
        <v>0.26750000000000002</v>
      </c>
      <c r="T15" s="3">
        <f t="shared" si="2"/>
        <v>22.171428571428571</v>
      </c>
      <c r="U15" s="17">
        <f t="shared" si="9"/>
        <v>267.5</v>
      </c>
      <c r="W15" s="18">
        <v>3957</v>
      </c>
      <c r="X15" s="18">
        <v>3777</v>
      </c>
      <c r="Y15" s="18">
        <v>388</v>
      </c>
      <c r="Z15" s="1">
        <f t="shared" si="10"/>
        <v>0.45</v>
      </c>
      <c r="AA15" s="3">
        <f t="shared" si="3"/>
        <v>23.10899344848124</v>
      </c>
      <c r="AB15" s="17">
        <f t="shared" si="11"/>
        <v>450</v>
      </c>
    </row>
    <row r="16" spans="1:73">
      <c r="B16" s="18">
        <v>3987</v>
      </c>
      <c r="C16" s="18">
        <v>3932</v>
      </c>
      <c r="D16" s="18">
        <v>418</v>
      </c>
      <c r="E16" s="1">
        <f t="shared" si="4"/>
        <v>0.13750000000000001</v>
      </c>
      <c r="F16" s="3">
        <f t="shared" si="0"/>
        <v>23.456790123456788</v>
      </c>
      <c r="G16" s="17">
        <f t="shared" si="5"/>
        <v>137.5</v>
      </c>
      <c r="I16" s="18">
        <v>3986</v>
      </c>
      <c r="J16" s="18">
        <v>3922</v>
      </c>
      <c r="K16" s="18">
        <v>418</v>
      </c>
      <c r="L16" s="1">
        <f t="shared" si="6"/>
        <v>0.16</v>
      </c>
      <c r="M16" s="3">
        <f t="shared" si="1"/>
        <v>23.404255319148938</v>
      </c>
      <c r="N16" s="17">
        <f t="shared" si="7"/>
        <v>160</v>
      </c>
      <c r="P16" s="18">
        <v>3974</v>
      </c>
      <c r="Q16" s="18">
        <v>3865</v>
      </c>
      <c r="R16" s="18">
        <v>418</v>
      </c>
      <c r="S16" s="1">
        <f t="shared" si="8"/>
        <v>0.27250000000000002</v>
      </c>
      <c r="T16" s="3">
        <f t="shared" si="2"/>
        <v>23.885714285714286</v>
      </c>
      <c r="U16" s="17">
        <f t="shared" si="9"/>
        <v>272.5</v>
      </c>
      <c r="W16" s="18">
        <v>3947</v>
      </c>
      <c r="X16" s="18">
        <v>3766</v>
      </c>
      <c r="Y16" s="18">
        <v>418</v>
      </c>
      <c r="Z16" s="1">
        <f t="shared" si="10"/>
        <v>0.45250000000000001</v>
      </c>
      <c r="AA16" s="3">
        <f t="shared" si="3"/>
        <v>24.895771292435974</v>
      </c>
      <c r="AB16" s="17">
        <f t="shared" si="11"/>
        <v>452.5</v>
      </c>
    </row>
    <row r="17" spans="2:28">
      <c r="B17" s="18">
        <v>3975</v>
      </c>
      <c r="C17" s="18">
        <v>3920</v>
      </c>
      <c r="D17" s="18">
        <v>448</v>
      </c>
      <c r="E17" s="1">
        <f t="shared" si="4"/>
        <v>0.13750000000000001</v>
      </c>
      <c r="F17" s="3">
        <f t="shared" si="0"/>
        <v>25.140291806958476</v>
      </c>
      <c r="G17" s="17">
        <f t="shared" si="5"/>
        <v>137.5</v>
      </c>
      <c r="I17" s="18">
        <v>3975</v>
      </c>
      <c r="J17" s="18">
        <v>3911</v>
      </c>
      <c r="K17" s="18">
        <v>448</v>
      </c>
      <c r="L17" s="1">
        <f t="shared" si="6"/>
        <v>0.16</v>
      </c>
      <c r="M17" s="3">
        <f t="shared" si="1"/>
        <v>25.083986562150056</v>
      </c>
      <c r="N17" s="17">
        <f t="shared" si="7"/>
        <v>160</v>
      </c>
      <c r="P17" s="18">
        <v>3964</v>
      </c>
      <c r="Q17" s="18">
        <v>3853</v>
      </c>
      <c r="R17" s="18">
        <v>448</v>
      </c>
      <c r="S17" s="1">
        <f t="shared" si="8"/>
        <v>0.27750000000000002</v>
      </c>
      <c r="T17" s="3">
        <f t="shared" si="2"/>
        <v>25.6</v>
      </c>
      <c r="U17" s="17">
        <f t="shared" si="9"/>
        <v>277.5</v>
      </c>
      <c r="W17" s="18">
        <v>3935</v>
      </c>
      <c r="X17" s="18">
        <v>3755</v>
      </c>
      <c r="Y17" s="18">
        <v>448</v>
      </c>
      <c r="Z17" s="1">
        <f t="shared" si="10"/>
        <v>0.45</v>
      </c>
      <c r="AA17" s="3">
        <f t="shared" si="3"/>
        <v>26.682549136390708</v>
      </c>
      <c r="AB17" s="17">
        <f t="shared" si="11"/>
        <v>450</v>
      </c>
    </row>
    <row r="18" spans="2:28">
      <c r="B18" s="18">
        <v>3965</v>
      </c>
      <c r="C18" s="18">
        <v>3909</v>
      </c>
      <c r="D18" s="18">
        <v>478</v>
      </c>
      <c r="E18" s="1">
        <f t="shared" si="4"/>
        <v>0.14000000000000001</v>
      </c>
      <c r="F18" s="3">
        <f t="shared" si="0"/>
        <v>26.823793490460158</v>
      </c>
      <c r="G18" s="17">
        <f t="shared" si="5"/>
        <v>140</v>
      </c>
      <c r="I18" s="18">
        <v>3965</v>
      </c>
      <c r="J18" s="18">
        <v>3898</v>
      </c>
      <c r="K18" s="18">
        <v>478</v>
      </c>
      <c r="L18" s="1">
        <f t="shared" si="6"/>
        <v>0.16750000000000001</v>
      </c>
      <c r="M18" s="3">
        <f t="shared" si="1"/>
        <v>26.763717805151177</v>
      </c>
      <c r="N18" s="17">
        <f t="shared" si="7"/>
        <v>167.5</v>
      </c>
      <c r="P18" s="18">
        <v>3954</v>
      </c>
      <c r="Q18" s="18">
        <v>3842</v>
      </c>
      <c r="R18" s="18">
        <v>478</v>
      </c>
      <c r="S18" s="1">
        <f t="shared" si="8"/>
        <v>0.28000000000000003</v>
      </c>
      <c r="T18" s="3">
        <f t="shared" si="2"/>
        <v>27.314285714285713</v>
      </c>
      <c r="U18" s="17">
        <f t="shared" si="9"/>
        <v>280</v>
      </c>
      <c r="W18" s="18">
        <v>3924</v>
      </c>
      <c r="X18" s="18">
        <v>3742</v>
      </c>
      <c r="Y18" s="18">
        <v>478</v>
      </c>
      <c r="Z18" s="1">
        <f t="shared" si="10"/>
        <v>0.45500000000000002</v>
      </c>
      <c r="AA18" s="3">
        <f t="shared" si="3"/>
        <v>28.469326980345443</v>
      </c>
      <c r="AB18" s="17">
        <f t="shared" si="11"/>
        <v>455</v>
      </c>
    </row>
    <row r="19" spans="2:28">
      <c r="B19" s="18">
        <v>3953</v>
      </c>
      <c r="C19" s="18">
        <v>3897</v>
      </c>
      <c r="D19" s="18">
        <v>507</v>
      </c>
      <c r="E19" s="1">
        <f t="shared" si="4"/>
        <v>0.14000000000000001</v>
      </c>
      <c r="F19" s="3">
        <f t="shared" si="0"/>
        <v>28.45117845117845</v>
      </c>
      <c r="G19" s="17">
        <f t="shared" si="5"/>
        <v>140</v>
      </c>
      <c r="I19" s="18">
        <v>3954</v>
      </c>
      <c r="J19" s="18">
        <v>3887</v>
      </c>
      <c r="K19" s="18">
        <v>507</v>
      </c>
      <c r="L19" s="1">
        <f t="shared" si="6"/>
        <v>0.16750000000000001</v>
      </c>
      <c r="M19" s="3">
        <f t="shared" si="1"/>
        <v>28.387458006718923</v>
      </c>
      <c r="N19" s="17">
        <f t="shared" si="7"/>
        <v>167.5</v>
      </c>
      <c r="P19" s="18">
        <v>3944</v>
      </c>
      <c r="Q19" s="18">
        <v>3830</v>
      </c>
      <c r="R19" s="18">
        <v>507</v>
      </c>
      <c r="S19" s="1">
        <f t="shared" si="8"/>
        <v>0.28499999999999998</v>
      </c>
      <c r="T19" s="3">
        <f t="shared" si="2"/>
        <v>28.971428571428572</v>
      </c>
      <c r="U19" s="17">
        <f t="shared" si="9"/>
        <v>285</v>
      </c>
      <c r="W19" s="18">
        <v>3911</v>
      </c>
      <c r="X19" s="18">
        <v>3732</v>
      </c>
      <c r="Y19" s="18">
        <v>507</v>
      </c>
      <c r="Z19" s="1">
        <f t="shared" si="10"/>
        <v>0.44750000000000001</v>
      </c>
      <c r="AA19" s="3">
        <f t="shared" si="3"/>
        <v>30.19654556283502</v>
      </c>
      <c r="AB19" s="17">
        <f t="shared" si="11"/>
        <v>447.5</v>
      </c>
    </row>
    <row r="20" spans="2:28">
      <c r="B20" s="18">
        <v>3943</v>
      </c>
      <c r="C20" s="18">
        <v>3886</v>
      </c>
      <c r="D20" s="18">
        <v>537</v>
      </c>
      <c r="E20" s="1">
        <f t="shared" si="4"/>
        <v>0.14249999999999999</v>
      </c>
      <c r="F20" s="3">
        <f t="shared" si="0"/>
        <v>30.134680134680135</v>
      </c>
      <c r="G20" s="17">
        <f t="shared" si="5"/>
        <v>142.5</v>
      </c>
      <c r="I20" s="18">
        <v>3943</v>
      </c>
      <c r="J20" s="18">
        <v>3875</v>
      </c>
      <c r="K20" s="18">
        <v>537</v>
      </c>
      <c r="L20" s="1">
        <f t="shared" si="6"/>
        <v>0.17</v>
      </c>
      <c r="M20" s="3">
        <f t="shared" si="1"/>
        <v>30.067189249720045</v>
      </c>
      <c r="N20" s="17">
        <f t="shared" si="7"/>
        <v>170</v>
      </c>
      <c r="P20" s="18">
        <v>3934</v>
      </c>
      <c r="Q20" s="18">
        <v>3818</v>
      </c>
      <c r="R20" s="18">
        <v>537</v>
      </c>
      <c r="S20" s="1">
        <f t="shared" si="8"/>
        <v>0.28999999999999998</v>
      </c>
      <c r="T20" s="3">
        <f t="shared" si="2"/>
        <v>30.685714285714287</v>
      </c>
      <c r="U20" s="17">
        <f t="shared" si="9"/>
        <v>290</v>
      </c>
      <c r="W20" s="18">
        <v>3897</v>
      </c>
      <c r="X20" s="18">
        <v>3721</v>
      </c>
      <c r="Y20" s="18">
        <v>537</v>
      </c>
      <c r="Z20" s="1">
        <f t="shared" si="10"/>
        <v>0.44</v>
      </c>
      <c r="AA20" s="3">
        <f t="shared" si="3"/>
        <v>31.983323406789754</v>
      </c>
      <c r="AB20" s="17">
        <f t="shared" si="11"/>
        <v>440</v>
      </c>
    </row>
    <row r="21" spans="2:28">
      <c r="B21" s="18">
        <v>3933</v>
      </c>
      <c r="C21" s="18">
        <v>3875</v>
      </c>
      <c r="D21" s="18">
        <v>567</v>
      </c>
      <c r="E21" s="1">
        <f t="shared" si="4"/>
        <v>0.14499999999999999</v>
      </c>
      <c r="F21" s="3">
        <f t="shared" si="0"/>
        <v>31.818181818181817</v>
      </c>
      <c r="G21" s="17">
        <f t="shared" si="5"/>
        <v>145</v>
      </c>
      <c r="I21" s="18">
        <v>3934</v>
      </c>
      <c r="J21" s="18">
        <v>3863</v>
      </c>
      <c r="K21" s="18">
        <v>567</v>
      </c>
      <c r="L21" s="1">
        <f t="shared" si="6"/>
        <v>0.17749999999999999</v>
      </c>
      <c r="M21" s="3">
        <f t="shared" si="1"/>
        <v>31.746920492721166</v>
      </c>
      <c r="N21" s="17">
        <f t="shared" si="7"/>
        <v>177.5</v>
      </c>
      <c r="P21" s="18">
        <v>3923</v>
      </c>
      <c r="Q21" s="18">
        <v>3807</v>
      </c>
      <c r="R21" s="18">
        <v>567</v>
      </c>
      <c r="S21" s="1">
        <f t="shared" si="8"/>
        <v>0.28999999999999998</v>
      </c>
      <c r="T21" s="3">
        <f t="shared" si="2"/>
        <v>32.4</v>
      </c>
      <c r="U21" s="17">
        <f t="shared" si="9"/>
        <v>290</v>
      </c>
      <c r="W21" s="18">
        <v>3883</v>
      </c>
      <c r="X21" s="18">
        <v>3711</v>
      </c>
      <c r="Y21" s="18">
        <v>567</v>
      </c>
      <c r="Z21" s="1">
        <f t="shared" si="10"/>
        <v>0.43</v>
      </c>
      <c r="AA21" s="3">
        <f t="shared" si="3"/>
        <v>33.770101250744489</v>
      </c>
      <c r="AB21" s="17">
        <f t="shared" si="11"/>
        <v>430</v>
      </c>
    </row>
    <row r="22" spans="2:28">
      <c r="B22" s="18">
        <v>3923</v>
      </c>
      <c r="C22" s="18">
        <v>3863</v>
      </c>
      <c r="D22" s="18">
        <v>597</v>
      </c>
      <c r="E22" s="1">
        <f t="shared" si="4"/>
        <v>0.15</v>
      </c>
      <c r="F22" s="3">
        <f t="shared" si="0"/>
        <v>33.501683501683502</v>
      </c>
      <c r="G22" s="17">
        <f t="shared" si="5"/>
        <v>150</v>
      </c>
      <c r="I22" s="18">
        <v>3924</v>
      </c>
      <c r="J22" s="18">
        <v>3851</v>
      </c>
      <c r="K22" s="18">
        <v>597</v>
      </c>
      <c r="L22" s="1">
        <f t="shared" si="6"/>
        <v>0.1825</v>
      </c>
      <c r="M22" s="3">
        <f t="shared" si="1"/>
        <v>33.426651735722288</v>
      </c>
      <c r="N22" s="17">
        <f t="shared" si="7"/>
        <v>182.5</v>
      </c>
      <c r="P22" s="18">
        <v>3911</v>
      </c>
      <c r="Q22" s="18">
        <v>3796</v>
      </c>
      <c r="R22" s="18">
        <v>597</v>
      </c>
      <c r="S22" s="1">
        <f t="shared" si="8"/>
        <v>0.28749999999999998</v>
      </c>
      <c r="T22" s="3">
        <f t="shared" si="2"/>
        <v>34.114285714285714</v>
      </c>
      <c r="U22" s="17">
        <f t="shared" si="9"/>
        <v>287.5</v>
      </c>
      <c r="W22" s="18">
        <v>3871</v>
      </c>
      <c r="X22" s="18">
        <v>3701</v>
      </c>
      <c r="Y22" s="18">
        <v>597</v>
      </c>
      <c r="Z22" s="1">
        <f t="shared" si="10"/>
        <v>0.42499999999999999</v>
      </c>
      <c r="AA22" s="3">
        <f t="shared" si="3"/>
        <v>35.556879094699227</v>
      </c>
      <c r="AB22" s="17">
        <f t="shared" si="11"/>
        <v>425</v>
      </c>
    </row>
    <row r="23" spans="2:28">
      <c r="B23" s="18">
        <v>3913</v>
      </c>
      <c r="C23" s="18">
        <v>3852</v>
      </c>
      <c r="D23" s="18">
        <v>627</v>
      </c>
      <c r="E23" s="1">
        <f t="shared" si="4"/>
        <v>0.1525</v>
      </c>
      <c r="F23" s="3">
        <f t="shared" si="0"/>
        <v>35.185185185185183</v>
      </c>
      <c r="G23" s="17">
        <f t="shared" si="5"/>
        <v>152.5</v>
      </c>
      <c r="I23" s="18">
        <v>3914</v>
      </c>
      <c r="J23" s="18">
        <v>3839</v>
      </c>
      <c r="K23" s="18">
        <v>627</v>
      </c>
      <c r="L23" s="1">
        <f t="shared" si="6"/>
        <v>0.1875</v>
      </c>
      <c r="M23" s="3">
        <f t="shared" si="1"/>
        <v>35.106382978723403</v>
      </c>
      <c r="N23" s="17">
        <f t="shared" si="7"/>
        <v>187.5</v>
      </c>
      <c r="P23" s="18">
        <v>3898</v>
      </c>
      <c r="Q23" s="18">
        <v>3785</v>
      </c>
      <c r="R23" s="18">
        <v>627</v>
      </c>
      <c r="S23" s="1">
        <f t="shared" si="8"/>
        <v>0.28249999999999997</v>
      </c>
      <c r="T23" s="3">
        <f t="shared" si="2"/>
        <v>35.828571428571429</v>
      </c>
      <c r="U23" s="17">
        <f t="shared" si="9"/>
        <v>282.5</v>
      </c>
      <c r="W23" s="18">
        <v>3859</v>
      </c>
      <c r="X23" s="18">
        <v>3692</v>
      </c>
      <c r="Y23" s="18">
        <v>627</v>
      </c>
      <c r="Z23" s="1">
        <f t="shared" si="10"/>
        <v>0.41749999999999998</v>
      </c>
      <c r="AA23" s="3">
        <f t="shared" si="3"/>
        <v>37.343656938653965</v>
      </c>
      <c r="AB23" s="17">
        <f t="shared" si="11"/>
        <v>417.5</v>
      </c>
    </row>
    <row r="24" spans="2:28">
      <c r="B24" s="18">
        <v>3904</v>
      </c>
      <c r="C24" s="18">
        <v>3840</v>
      </c>
      <c r="D24" s="18">
        <v>657</v>
      </c>
      <c r="E24" s="1">
        <f t="shared" si="4"/>
        <v>0.16</v>
      </c>
      <c r="F24" s="3">
        <f t="shared" si="0"/>
        <v>36.868686868686865</v>
      </c>
      <c r="G24" s="17">
        <f t="shared" si="5"/>
        <v>160</v>
      </c>
      <c r="I24" s="18">
        <v>3904</v>
      </c>
      <c r="J24" s="18">
        <v>3828</v>
      </c>
      <c r="K24" s="18">
        <v>657</v>
      </c>
      <c r="L24" s="1">
        <f t="shared" si="6"/>
        <v>0.19</v>
      </c>
      <c r="M24" s="3">
        <f t="shared" si="1"/>
        <v>36.786114221724524</v>
      </c>
      <c r="N24" s="17">
        <f t="shared" si="7"/>
        <v>190</v>
      </c>
      <c r="P24" s="18">
        <v>3883</v>
      </c>
      <c r="Q24" s="18">
        <v>3775</v>
      </c>
      <c r="R24" s="18">
        <v>657</v>
      </c>
      <c r="S24" s="1">
        <f t="shared" si="8"/>
        <v>0.27</v>
      </c>
      <c r="T24" s="3">
        <f t="shared" si="2"/>
        <v>37.542857142857144</v>
      </c>
      <c r="U24" s="17">
        <f t="shared" si="9"/>
        <v>270</v>
      </c>
      <c r="W24" s="18">
        <v>3849</v>
      </c>
      <c r="X24" s="18">
        <v>3683</v>
      </c>
      <c r="Y24" s="18">
        <v>657</v>
      </c>
      <c r="Z24" s="1">
        <f t="shared" si="10"/>
        <v>0.41499999999999998</v>
      </c>
      <c r="AA24" s="3">
        <f t="shared" si="3"/>
        <v>39.130434782608695</v>
      </c>
      <c r="AB24" s="17">
        <f t="shared" si="11"/>
        <v>415</v>
      </c>
    </row>
    <row r="25" spans="2:28">
      <c r="B25" s="18">
        <v>3892</v>
      </c>
      <c r="C25" s="18">
        <v>3828</v>
      </c>
      <c r="D25" s="18">
        <v>686</v>
      </c>
      <c r="E25" s="1">
        <f t="shared" si="4"/>
        <v>0.16</v>
      </c>
      <c r="F25" s="3">
        <f t="shared" si="0"/>
        <v>38.496071829405167</v>
      </c>
      <c r="G25" s="17">
        <f t="shared" si="5"/>
        <v>160</v>
      </c>
      <c r="I25" s="18">
        <v>3891</v>
      </c>
      <c r="J25" s="18">
        <v>3817</v>
      </c>
      <c r="K25" s="18">
        <v>686</v>
      </c>
      <c r="L25" s="1">
        <f t="shared" si="6"/>
        <v>0.185</v>
      </c>
      <c r="M25" s="3">
        <f t="shared" si="1"/>
        <v>38.409854423292273</v>
      </c>
      <c r="N25" s="17">
        <f t="shared" si="7"/>
        <v>185</v>
      </c>
      <c r="P25" s="18">
        <v>3869</v>
      </c>
      <c r="Q25" s="18">
        <v>3766</v>
      </c>
      <c r="R25" s="18">
        <v>686</v>
      </c>
      <c r="S25" s="1">
        <f t="shared" si="8"/>
        <v>0.25750000000000001</v>
      </c>
      <c r="T25" s="3">
        <f t="shared" si="2"/>
        <v>39.200000000000003</v>
      </c>
      <c r="U25" s="17">
        <f t="shared" si="9"/>
        <v>257.5</v>
      </c>
      <c r="W25" s="18">
        <v>3842</v>
      </c>
      <c r="X25" s="18">
        <v>3676</v>
      </c>
      <c r="Y25" s="18">
        <v>686</v>
      </c>
      <c r="Z25" s="1">
        <f t="shared" si="10"/>
        <v>0.41499999999999998</v>
      </c>
      <c r="AA25" s="3">
        <f t="shared" si="3"/>
        <v>40.857653365098273</v>
      </c>
      <c r="AB25" s="17">
        <f t="shared" si="11"/>
        <v>415</v>
      </c>
    </row>
    <row r="26" spans="2:28">
      <c r="B26" s="18">
        <v>3879</v>
      </c>
      <c r="C26" s="18">
        <v>3816</v>
      </c>
      <c r="D26" s="18">
        <v>716</v>
      </c>
      <c r="E26" s="1">
        <f t="shared" si="4"/>
        <v>0.1575</v>
      </c>
      <c r="F26" s="3">
        <f t="shared" si="0"/>
        <v>40.179573512906849</v>
      </c>
      <c r="G26" s="17">
        <f t="shared" si="5"/>
        <v>157.5</v>
      </c>
      <c r="I26" s="18">
        <v>3876</v>
      </c>
      <c r="J26" s="18">
        <v>3807</v>
      </c>
      <c r="K26" s="18">
        <v>716</v>
      </c>
      <c r="L26" s="1">
        <f t="shared" si="6"/>
        <v>0.17249999999999999</v>
      </c>
      <c r="M26" s="3">
        <f t="shared" si="1"/>
        <v>40.089585666293395</v>
      </c>
      <c r="N26" s="17">
        <f t="shared" si="7"/>
        <v>172.5</v>
      </c>
      <c r="P26" s="18">
        <v>3856</v>
      </c>
      <c r="Q26" s="18">
        <v>3757</v>
      </c>
      <c r="R26" s="18">
        <v>716</v>
      </c>
      <c r="S26" s="1">
        <f t="shared" si="8"/>
        <v>0.2475</v>
      </c>
      <c r="T26" s="3">
        <f t="shared" si="2"/>
        <v>40.914285714285711</v>
      </c>
      <c r="U26" s="17">
        <f t="shared" si="9"/>
        <v>247.5</v>
      </c>
      <c r="W26" s="18">
        <v>3833</v>
      </c>
      <c r="X26" s="18">
        <v>3667</v>
      </c>
      <c r="Y26" s="18">
        <v>716</v>
      </c>
      <c r="Z26" s="1">
        <f t="shared" si="10"/>
        <v>0.41499999999999998</v>
      </c>
      <c r="AA26" s="3">
        <f t="shared" si="3"/>
        <v>42.64443120905301</v>
      </c>
      <c r="AB26" s="17">
        <f t="shared" si="11"/>
        <v>415</v>
      </c>
    </row>
    <row r="27" spans="2:28">
      <c r="B27" s="18">
        <v>3862</v>
      </c>
      <c r="C27" s="18">
        <v>3804</v>
      </c>
      <c r="D27" s="18">
        <v>746</v>
      </c>
      <c r="E27" s="1">
        <f t="shared" si="4"/>
        <v>0.14499999999999999</v>
      </c>
      <c r="F27" s="3">
        <f t="shared" si="0"/>
        <v>41.863075196408531</v>
      </c>
      <c r="G27" s="17">
        <f t="shared" si="5"/>
        <v>145</v>
      </c>
      <c r="I27" s="18">
        <v>3861</v>
      </c>
      <c r="J27" s="18">
        <v>3796</v>
      </c>
      <c r="K27" s="18">
        <v>746</v>
      </c>
      <c r="L27" s="1">
        <f t="shared" si="6"/>
        <v>0.16250000000000001</v>
      </c>
      <c r="M27" s="3">
        <f t="shared" si="1"/>
        <v>41.76931690929451</v>
      </c>
      <c r="N27" s="17">
        <f t="shared" si="7"/>
        <v>162.5</v>
      </c>
      <c r="P27" s="18">
        <v>3846</v>
      </c>
      <c r="Q27" s="18">
        <v>3748</v>
      </c>
      <c r="R27" s="18">
        <v>746</v>
      </c>
      <c r="S27" s="1">
        <f t="shared" si="8"/>
        <v>0.245</v>
      </c>
      <c r="T27" s="3">
        <f t="shared" si="2"/>
        <v>42.628571428571426</v>
      </c>
      <c r="U27" s="17">
        <f t="shared" si="9"/>
        <v>245</v>
      </c>
      <c r="W27" s="18">
        <v>3827</v>
      </c>
      <c r="X27" s="18">
        <v>3660</v>
      </c>
      <c r="Y27" s="18">
        <v>746</v>
      </c>
      <c r="Z27" s="1">
        <f t="shared" si="10"/>
        <v>0.41749999999999998</v>
      </c>
      <c r="AA27" s="3">
        <f t="shared" si="3"/>
        <v>44.431209053007741</v>
      </c>
      <c r="AB27" s="17">
        <f t="shared" si="11"/>
        <v>417.5</v>
      </c>
    </row>
    <row r="28" spans="2:28">
      <c r="B28" s="18">
        <v>3849</v>
      </c>
      <c r="C28" s="18">
        <v>3794</v>
      </c>
      <c r="D28" s="18">
        <v>776</v>
      </c>
      <c r="E28" s="1">
        <f t="shared" si="4"/>
        <v>0.13750000000000001</v>
      </c>
      <c r="F28" s="3">
        <f t="shared" si="0"/>
        <v>43.546576879910212</v>
      </c>
      <c r="G28" s="17">
        <f t="shared" si="5"/>
        <v>137.5</v>
      </c>
      <c r="I28" s="18">
        <v>3848</v>
      </c>
      <c r="J28" s="18">
        <v>3787</v>
      </c>
      <c r="K28" s="18">
        <v>776</v>
      </c>
      <c r="L28" s="1">
        <f t="shared" si="6"/>
        <v>0.1525</v>
      </c>
      <c r="M28" s="3">
        <f t="shared" si="1"/>
        <v>43.449048152295632</v>
      </c>
      <c r="N28" s="17">
        <f t="shared" si="7"/>
        <v>152.5</v>
      </c>
      <c r="P28" s="18">
        <v>3838</v>
      </c>
      <c r="Q28" s="18">
        <v>3741</v>
      </c>
      <c r="R28" s="18">
        <v>776</v>
      </c>
      <c r="S28" s="1">
        <f t="shared" si="8"/>
        <v>0.24249999999999999</v>
      </c>
      <c r="T28" s="3">
        <f t="shared" si="2"/>
        <v>44.342857142857142</v>
      </c>
      <c r="U28" s="17">
        <f t="shared" si="9"/>
        <v>242.5</v>
      </c>
      <c r="W28" s="18">
        <v>3820</v>
      </c>
      <c r="X28" s="18">
        <v>3652</v>
      </c>
      <c r="Y28" s="18">
        <v>776</v>
      </c>
      <c r="Z28" s="1">
        <f t="shared" si="10"/>
        <v>0.42</v>
      </c>
      <c r="AA28" s="3">
        <f t="shared" si="3"/>
        <v>46.217986896962479</v>
      </c>
      <c r="AB28" s="17">
        <f t="shared" si="11"/>
        <v>420</v>
      </c>
    </row>
    <row r="29" spans="2:28">
      <c r="B29" s="18">
        <v>3840</v>
      </c>
      <c r="C29" s="18">
        <v>3786</v>
      </c>
      <c r="D29" s="18">
        <v>806</v>
      </c>
      <c r="E29" s="1">
        <f t="shared" si="4"/>
        <v>0.13500000000000001</v>
      </c>
      <c r="F29" s="3">
        <f t="shared" si="0"/>
        <v>45.230078563411894</v>
      </c>
      <c r="G29" s="17">
        <f t="shared" si="5"/>
        <v>135</v>
      </c>
      <c r="I29" s="18">
        <v>3838</v>
      </c>
      <c r="J29" s="18">
        <v>3779</v>
      </c>
      <c r="K29" s="18">
        <v>806</v>
      </c>
      <c r="L29" s="1">
        <f t="shared" si="6"/>
        <v>0.14749999999999999</v>
      </c>
      <c r="M29" s="3">
        <f t="shared" si="1"/>
        <v>45.128779395296753</v>
      </c>
      <c r="N29" s="17">
        <f t="shared" si="7"/>
        <v>147.5</v>
      </c>
      <c r="P29" s="18">
        <v>3830</v>
      </c>
      <c r="Q29" s="18">
        <v>3733</v>
      </c>
      <c r="R29" s="18">
        <v>806</v>
      </c>
      <c r="S29" s="1">
        <f t="shared" si="8"/>
        <v>0.24249999999999999</v>
      </c>
      <c r="T29" s="3">
        <f t="shared" si="2"/>
        <v>46.057142857142857</v>
      </c>
      <c r="U29" s="17">
        <f t="shared" si="9"/>
        <v>242.5</v>
      </c>
      <c r="W29" s="18">
        <v>3816</v>
      </c>
      <c r="X29" s="18">
        <v>3646</v>
      </c>
      <c r="Y29" s="18">
        <v>806</v>
      </c>
      <c r="Z29" s="1">
        <f t="shared" si="10"/>
        <v>0.42499999999999999</v>
      </c>
      <c r="AA29" s="3">
        <f t="shared" si="3"/>
        <v>48.00476474091721</v>
      </c>
      <c r="AB29" s="17">
        <f t="shared" si="11"/>
        <v>425</v>
      </c>
    </row>
    <row r="30" spans="2:28">
      <c r="B30" s="18">
        <v>3831</v>
      </c>
      <c r="C30" s="18">
        <v>3778</v>
      </c>
      <c r="D30" s="18">
        <v>836</v>
      </c>
      <c r="E30" s="1">
        <f t="shared" si="4"/>
        <v>0.13250000000000001</v>
      </c>
      <c r="F30" s="3">
        <f t="shared" si="0"/>
        <v>46.913580246913575</v>
      </c>
      <c r="G30" s="17">
        <f t="shared" si="5"/>
        <v>132.5</v>
      </c>
      <c r="I30" s="18">
        <v>3831</v>
      </c>
      <c r="J30" s="18">
        <v>3772</v>
      </c>
      <c r="K30" s="18">
        <v>836</v>
      </c>
      <c r="L30" s="1">
        <f t="shared" si="6"/>
        <v>0.14749999999999999</v>
      </c>
      <c r="M30" s="3">
        <f t="shared" si="1"/>
        <v>46.808510638297875</v>
      </c>
      <c r="N30" s="17">
        <f t="shared" si="7"/>
        <v>147.5</v>
      </c>
      <c r="P30" s="18">
        <v>3824</v>
      </c>
      <c r="Q30" s="18">
        <v>3726</v>
      </c>
      <c r="R30" s="18">
        <v>836</v>
      </c>
      <c r="S30" s="1">
        <f t="shared" si="8"/>
        <v>0.245</v>
      </c>
      <c r="T30" s="3">
        <f t="shared" si="2"/>
        <v>47.771428571428572</v>
      </c>
      <c r="U30" s="17">
        <f t="shared" si="9"/>
        <v>245</v>
      </c>
      <c r="W30" s="18">
        <v>3810</v>
      </c>
      <c r="X30" s="18">
        <v>3640</v>
      </c>
      <c r="Y30" s="18">
        <v>836</v>
      </c>
      <c r="Z30" s="1">
        <f t="shared" si="10"/>
        <v>0.42499999999999999</v>
      </c>
      <c r="AA30" s="3">
        <f t="shared" si="3"/>
        <v>49.791542584871948</v>
      </c>
      <c r="AB30" s="17">
        <f t="shared" si="11"/>
        <v>425</v>
      </c>
    </row>
    <row r="31" spans="2:28">
      <c r="B31" s="18">
        <v>3824</v>
      </c>
      <c r="C31" s="18">
        <v>3771</v>
      </c>
      <c r="D31" s="18">
        <v>866</v>
      </c>
      <c r="E31" s="1">
        <f t="shared" si="4"/>
        <v>0.13250000000000001</v>
      </c>
      <c r="F31" s="3">
        <f t="shared" si="0"/>
        <v>48.597081930415264</v>
      </c>
      <c r="G31" s="17">
        <f t="shared" si="5"/>
        <v>132.5</v>
      </c>
      <c r="I31" s="18">
        <v>3824</v>
      </c>
      <c r="J31" s="18">
        <v>3765</v>
      </c>
      <c r="K31" s="18">
        <v>866</v>
      </c>
      <c r="L31" s="1">
        <f t="shared" si="6"/>
        <v>0.14749999999999999</v>
      </c>
      <c r="M31" s="3">
        <f t="shared" si="1"/>
        <v>48.488241881298997</v>
      </c>
      <c r="N31" s="17">
        <f t="shared" si="7"/>
        <v>147.5</v>
      </c>
      <c r="P31" s="18">
        <v>3817</v>
      </c>
      <c r="Q31" s="18">
        <v>3720</v>
      </c>
      <c r="R31" s="18">
        <v>866</v>
      </c>
      <c r="S31" s="1">
        <f t="shared" si="8"/>
        <v>0.24249999999999999</v>
      </c>
      <c r="T31" s="3">
        <f t="shared" si="2"/>
        <v>49.485714285714288</v>
      </c>
      <c r="U31" s="17">
        <f t="shared" si="9"/>
        <v>242.5</v>
      </c>
      <c r="W31" s="18">
        <v>3806</v>
      </c>
      <c r="X31" s="18">
        <v>3635</v>
      </c>
      <c r="Y31" s="18">
        <v>866</v>
      </c>
      <c r="Z31" s="1">
        <f t="shared" si="10"/>
        <v>0.42749999999999999</v>
      </c>
      <c r="AA31" s="3">
        <f t="shared" si="3"/>
        <v>51.578320428826686</v>
      </c>
      <c r="AB31" s="17">
        <f t="shared" si="11"/>
        <v>427.5</v>
      </c>
    </row>
    <row r="32" spans="2:28">
      <c r="B32" s="18">
        <v>3818</v>
      </c>
      <c r="C32" s="18">
        <v>3764</v>
      </c>
      <c r="D32" s="18">
        <v>895</v>
      </c>
      <c r="E32" s="1">
        <f t="shared" si="4"/>
        <v>0.13500000000000001</v>
      </c>
      <c r="F32" s="3">
        <f t="shared" si="0"/>
        <v>50.224466891133559</v>
      </c>
      <c r="G32" s="17">
        <f t="shared" si="5"/>
        <v>135</v>
      </c>
      <c r="I32" s="18">
        <v>3817</v>
      </c>
      <c r="J32" s="18">
        <v>3759</v>
      </c>
      <c r="K32" s="18">
        <v>895</v>
      </c>
      <c r="L32" s="1">
        <f t="shared" si="6"/>
        <v>0.14499999999999999</v>
      </c>
      <c r="M32" s="3">
        <f t="shared" si="1"/>
        <v>50.111982082866746</v>
      </c>
      <c r="N32" s="17">
        <f t="shared" si="7"/>
        <v>145</v>
      </c>
      <c r="P32" s="18">
        <v>3813</v>
      </c>
      <c r="Q32" s="18">
        <v>3714</v>
      </c>
      <c r="R32" s="18">
        <v>895</v>
      </c>
      <c r="S32" s="1">
        <f t="shared" si="8"/>
        <v>0.2475</v>
      </c>
      <c r="T32" s="3">
        <f t="shared" si="2"/>
        <v>51.142857142857146</v>
      </c>
      <c r="U32" s="17">
        <f t="shared" si="9"/>
        <v>247.5</v>
      </c>
      <c r="W32" s="18">
        <v>3801</v>
      </c>
      <c r="X32" s="18">
        <v>3629</v>
      </c>
      <c r="Y32" s="18">
        <v>895</v>
      </c>
      <c r="Z32" s="1">
        <f t="shared" si="10"/>
        <v>0.43</v>
      </c>
      <c r="AA32" s="3">
        <f t="shared" si="3"/>
        <v>53.305539011316263</v>
      </c>
      <c r="AB32" s="17">
        <f t="shared" si="11"/>
        <v>430</v>
      </c>
    </row>
    <row r="33" spans="2:28">
      <c r="B33" s="18">
        <v>3812</v>
      </c>
      <c r="C33" s="18">
        <v>3758</v>
      </c>
      <c r="D33" s="18">
        <v>925</v>
      </c>
      <c r="E33" s="1">
        <f t="shared" si="4"/>
        <v>0.13500000000000001</v>
      </c>
      <c r="F33" s="3">
        <f t="shared" si="0"/>
        <v>51.907968574635241</v>
      </c>
      <c r="G33" s="17">
        <f t="shared" si="5"/>
        <v>135</v>
      </c>
      <c r="I33" s="18">
        <v>3812</v>
      </c>
      <c r="J33" s="18">
        <v>3754</v>
      </c>
      <c r="K33" s="18">
        <v>925</v>
      </c>
      <c r="L33" s="1">
        <f t="shared" si="6"/>
        <v>0.14499999999999999</v>
      </c>
      <c r="M33" s="3">
        <f t="shared" si="1"/>
        <v>51.79171332586786</v>
      </c>
      <c r="N33" s="17">
        <f t="shared" si="7"/>
        <v>145</v>
      </c>
      <c r="P33" s="18">
        <v>3808</v>
      </c>
      <c r="Q33" s="18">
        <v>3709</v>
      </c>
      <c r="R33" s="18">
        <v>925</v>
      </c>
      <c r="S33" s="1">
        <f t="shared" si="8"/>
        <v>0.2475</v>
      </c>
      <c r="T33" s="3">
        <f t="shared" si="2"/>
        <v>52.857142857142861</v>
      </c>
      <c r="U33" s="17">
        <f t="shared" si="9"/>
        <v>247.5</v>
      </c>
      <c r="W33" s="18">
        <v>3798</v>
      </c>
      <c r="X33" s="18">
        <v>3624</v>
      </c>
      <c r="Y33" s="18">
        <v>925</v>
      </c>
      <c r="Z33" s="1">
        <f t="shared" si="10"/>
        <v>0.435</v>
      </c>
      <c r="AA33" s="3">
        <f t="shared" si="3"/>
        <v>55.092316855270994</v>
      </c>
      <c r="AB33" s="17">
        <f t="shared" si="11"/>
        <v>435</v>
      </c>
    </row>
    <row r="34" spans="2:28">
      <c r="B34" s="18">
        <v>3807</v>
      </c>
      <c r="C34" s="18">
        <v>3753</v>
      </c>
      <c r="D34" s="18">
        <v>955</v>
      </c>
      <c r="E34" s="1">
        <f t="shared" si="4"/>
        <v>0.13500000000000001</v>
      </c>
      <c r="F34" s="3">
        <f t="shared" ref="F34:F57" si="12">D34/$D$84*100</f>
        <v>53.591470258136923</v>
      </c>
      <c r="G34" s="17">
        <f t="shared" si="5"/>
        <v>135</v>
      </c>
      <c r="I34" s="18">
        <v>3807</v>
      </c>
      <c r="J34" s="18">
        <v>3747</v>
      </c>
      <c r="K34" s="18">
        <v>955</v>
      </c>
      <c r="L34" s="1">
        <f t="shared" si="6"/>
        <v>0.15</v>
      </c>
      <c r="M34" s="3">
        <f t="shared" ref="M34:M57" si="13">K34/$K$84*100</f>
        <v>53.471444568868975</v>
      </c>
      <c r="N34" s="17">
        <f t="shared" si="7"/>
        <v>150</v>
      </c>
      <c r="P34" s="18">
        <v>3803</v>
      </c>
      <c r="Q34" s="18">
        <v>3704</v>
      </c>
      <c r="R34" s="18">
        <v>955</v>
      </c>
      <c r="S34" s="1">
        <f t="shared" si="8"/>
        <v>0.2475</v>
      </c>
      <c r="T34" s="3">
        <f t="shared" ref="T34:T57" si="14">R34/$R$84*100</f>
        <v>54.571428571428569</v>
      </c>
      <c r="U34" s="17">
        <f t="shared" si="9"/>
        <v>247.5</v>
      </c>
      <c r="W34" s="18">
        <v>3794</v>
      </c>
      <c r="X34" s="18">
        <v>3619</v>
      </c>
      <c r="Y34" s="18">
        <v>955</v>
      </c>
      <c r="Z34" s="1">
        <f t="shared" si="10"/>
        <v>0.4375</v>
      </c>
      <c r="AA34" s="3">
        <f t="shared" ref="AA34:AA57" si="15">(Y34)/$Y$84*100</f>
        <v>56.879094699225732</v>
      </c>
      <c r="AB34" s="17">
        <f t="shared" si="11"/>
        <v>437.5</v>
      </c>
    </row>
    <row r="35" spans="2:28">
      <c r="B35" s="18">
        <v>3801</v>
      </c>
      <c r="C35" s="18">
        <v>3747</v>
      </c>
      <c r="D35" s="18">
        <v>985</v>
      </c>
      <c r="E35" s="1">
        <f t="shared" si="4"/>
        <v>0.13500000000000001</v>
      </c>
      <c r="F35" s="3">
        <f t="shared" si="12"/>
        <v>55.274971941638604</v>
      </c>
      <c r="G35" s="17">
        <f t="shared" si="5"/>
        <v>135</v>
      </c>
      <c r="I35" s="18">
        <v>3802</v>
      </c>
      <c r="J35" s="18">
        <v>3742</v>
      </c>
      <c r="K35" s="18">
        <v>985</v>
      </c>
      <c r="L35" s="1">
        <f t="shared" si="6"/>
        <v>0.15</v>
      </c>
      <c r="M35" s="3">
        <f t="shared" si="13"/>
        <v>55.151175811870104</v>
      </c>
      <c r="N35" s="17">
        <f t="shared" si="7"/>
        <v>150</v>
      </c>
      <c r="P35" s="18">
        <v>3800</v>
      </c>
      <c r="Q35" s="18">
        <v>3698</v>
      </c>
      <c r="R35" s="18">
        <v>985</v>
      </c>
      <c r="S35" s="1">
        <f t="shared" si="8"/>
        <v>0.255</v>
      </c>
      <c r="T35" s="3">
        <f t="shared" si="14"/>
        <v>56.285714285714285</v>
      </c>
      <c r="U35" s="17">
        <f t="shared" si="9"/>
        <v>255</v>
      </c>
      <c r="W35" s="18">
        <v>3791</v>
      </c>
      <c r="X35" s="18">
        <v>3615</v>
      </c>
      <c r="Y35" s="18">
        <v>985</v>
      </c>
      <c r="Z35" s="1">
        <f t="shared" si="10"/>
        <v>0.44</v>
      </c>
      <c r="AA35" s="3">
        <f t="shared" si="15"/>
        <v>58.665872543180463</v>
      </c>
      <c r="AB35" s="17">
        <f t="shared" si="11"/>
        <v>440</v>
      </c>
    </row>
    <row r="36" spans="2:28">
      <c r="B36" s="18">
        <v>3796</v>
      </c>
      <c r="C36" s="18">
        <v>3742</v>
      </c>
      <c r="D36" s="18">
        <v>1015</v>
      </c>
      <c r="E36" s="1">
        <f t="shared" si="4"/>
        <v>0.13500000000000001</v>
      </c>
      <c r="F36" s="3">
        <f t="shared" si="12"/>
        <v>56.958473625140293</v>
      </c>
      <c r="G36" s="17">
        <f t="shared" si="5"/>
        <v>135</v>
      </c>
      <c r="I36" s="18">
        <v>3798</v>
      </c>
      <c r="J36" s="18">
        <v>3737</v>
      </c>
      <c r="K36" s="18">
        <v>1015</v>
      </c>
      <c r="L36" s="1">
        <f t="shared" si="6"/>
        <v>0.1525</v>
      </c>
      <c r="M36" s="3">
        <f t="shared" si="13"/>
        <v>56.830907054871219</v>
      </c>
      <c r="N36" s="17">
        <f t="shared" si="7"/>
        <v>152.5</v>
      </c>
      <c r="P36" s="18">
        <v>3795</v>
      </c>
      <c r="Q36" s="18">
        <v>3694</v>
      </c>
      <c r="R36" s="18">
        <v>1015</v>
      </c>
      <c r="S36" s="1">
        <f t="shared" si="8"/>
        <v>0.2525</v>
      </c>
      <c r="T36" s="3">
        <f t="shared" si="14"/>
        <v>57.999999999999993</v>
      </c>
      <c r="U36" s="17">
        <f t="shared" si="9"/>
        <v>252.5</v>
      </c>
      <c r="W36" s="18">
        <v>3788</v>
      </c>
      <c r="X36" s="18">
        <v>3611</v>
      </c>
      <c r="Y36" s="18">
        <v>1015</v>
      </c>
      <c r="Z36" s="1">
        <f t="shared" si="10"/>
        <v>0.4425</v>
      </c>
      <c r="AA36" s="3">
        <f t="shared" si="15"/>
        <v>60.452650387135201</v>
      </c>
      <c r="AB36" s="17">
        <f t="shared" si="11"/>
        <v>442.5</v>
      </c>
    </row>
    <row r="37" spans="2:28">
      <c r="B37" s="18">
        <v>3792</v>
      </c>
      <c r="C37" s="18">
        <v>3737</v>
      </c>
      <c r="D37" s="18">
        <v>1045</v>
      </c>
      <c r="E37" s="1">
        <f t="shared" si="4"/>
        <v>0.13750000000000001</v>
      </c>
      <c r="F37" s="3">
        <f t="shared" si="12"/>
        <v>58.641975308641982</v>
      </c>
      <c r="G37" s="17">
        <f t="shared" si="5"/>
        <v>137.5</v>
      </c>
      <c r="I37" s="18">
        <v>3793</v>
      </c>
      <c r="J37" s="18">
        <v>3732</v>
      </c>
      <c r="K37" s="18">
        <v>1045</v>
      </c>
      <c r="L37" s="1">
        <f t="shared" si="6"/>
        <v>0.1525</v>
      </c>
      <c r="M37" s="3">
        <f t="shared" si="13"/>
        <v>58.51063829787234</v>
      </c>
      <c r="N37" s="17">
        <f t="shared" si="7"/>
        <v>152.5</v>
      </c>
      <c r="P37" s="18">
        <v>3791</v>
      </c>
      <c r="Q37" s="18">
        <v>3689</v>
      </c>
      <c r="R37" s="18">
        <v>1045</v>
      </c>
      <c r="S37" s="1">
        <f t="shared" si="8"/>
        <v>0.255</v>
      </c>
      <c r="T37" s="3">
        <f t="shared" si="14"/>
        <v>59.714285714285722</v>
      </c>
      <c r="U37" s="17">
        <f t="shared" si="9"/>
        <v>255</v>
      </c>
      <c r="W37" s="18">
        <v>3785</v>
      </c>
      <c r="X37" s="18">
        <v>3607</v>
      </c>
      <c r="Y37" s="18">
        <v>1045</v>
      </c>
      <c r="Z37" s="1">
        <f t="shared" si="10"/>
        <v>0.44500000000000001</v>
      </c>
      <c r="AA37" s="3">
        <f t="shared" si="15"/>
        <v>62.239428231089931</v>
      </c>
      <c r="AB37" s="17">
        <f t="shared" si="11"/>
        <v>445</v>
      </c>
    </row>
    <row r="38" spans="2:28">
      <c r="B38" s="18">
        <v>3788</v>
      </c>
      <c r="C38" s="18">
        <v>3732</v>
      </c>
      <c r="D38" s="18">
        <v>1074</v>
      </c>
      <c r="E38" s="1">
        <f t="shared" si="4"/>
        <v>0.14000000000000001</v>
      </c>
      <c r="F38" s="3">
        <f t="shared" si="12"/>
        <v>60.26936026936027</v>
      </c>
      <c r="G38" s="17">
        <f t="shared" si="5"/>
        <v>140</v>
      </c>
      <c r="I38" s="18">
        <v>3789</v>
      </c>
      <c r="J38" s="18">
        <v>3728</v>
      </c>
      <c r="K38" s="18">
        <v>1074</v>
      </c>
      <c r="L38" s="1">
        <f t="shared" si="6"/>
        <v>0.1525</v>
      </c>
      <c r="M38" s="3">
        <f t="shared" si="13"/>
        <v>60.134378499440089</v>
      </c>
      <c r="N38" s="17">
        <f t="shared" si="7"/>
        <v>152.5</v>
      </c>
      <c r="P38" s="18">
        <v>3789</v>
      </c>
      <c r="Q38" s="18">
        <v>3686</v>
      </c>
      <c r="R38" s="18">
        <v>1074</v>
      </c>
      <c r="S38" s="1">
        <f t="shared" si="8"/>
        <v>0.25750000000000001</v>
      </c>
      <c r="T38" s="3">
        <f t="shared" si="14"/>
        <v>61.371428571428574</v>
      </c>
      <c r="U38" s="17">
        <f t="shared" si="9"/>
        <v>257.5</v>
      </c>
      <c r="W38" s="18">
        <v>3784</v>
      </c>
      <c r="X38" s="18">
        <v>3603</v>
      </c>
      <c r="Y38" s="18">
        <v>1074</v>
      </c>
      <c r="Z38" s="1">
        <f t="shared" si="10"/>
        <v>0.45250000000000001</v>
      </c>
      <c r="AA38" s="3">
        <f t="shared" si="15"/>
        <v>63.966646813579509</v>
      </c>
      <c r="AB38" s="17">
        <f t="shared" si="11"/>
        <v>452.5</v>
      </c>
    </row>
    <row r="39" spans="2:28">
      <c r="B39" s="18">
        <v>3784</v>
      </c>
      <c r="C39" s="18">
        <v>3728</v>
      </c>
      <c r="D39" s="18">
        <v>1104</v>
      </c>
      <c r="E39" s="1">
        <f t="shared" si="4"/>
        <v>0.14000000000000001</v>
      </c>
      <c r="F39" s="3">
        <f t="shared" si="12"/>
        <v>61.952861952861952</v>
      </c>
      <c r="G39" s="17">
        <f t="shared" si="5"/>
        <v>140</v>
      </c>
      <c r="I39" s="18">
        <v>3785</v>
      </c>
      <c r="J39" s="18">
        <v>3724</v>
      </c>
      <c r="K39" s="18">
        <v>1104</v>
      </c>
      <c r="L39" s="1">
        <f t="shared" si="6"/>
        <v>0.1525</v>
      </c>
      <c r="M39" s="3">
        <f t="shared" si="13"/>
        <v>61.814109742441218</v>
      </c>
      <c r="N39" s="17">
        <f t="shared" si="7"/>
        <v>152.5</v>
      </c>
      <c r="P39" s="18">
        <v>3786</v>
      </c>
      <c r="Q39" s="18">
        <v>3682</v>
      </c>
      <c r="R39" s="18">
        <v>1104</v>
      </c>
      <c r="S39" s="1">
        <f t="shared" si="8"/>
        <v>0.26</v>
      </c>
      <c r="T39" s="3">
        <f t="shared" si="14"/>
        <v>63.085714285714289</v>
      </c>
      <c r="U39" s="17">
        <f t="shared" si="9"/>
        <v>260</v>
      </c>
      <c r="W39" s="18">
        <v>3783</v>
      </c>
      <c r="X39" s="18">
        <v>3600</v>
      </c>
      <c r="Y39" s="18">
        <v>1104</v>
      </c>
      <c r="Z39" s="1">
        <f t="shared" si="10"/>
        <v>0.45750000000000002</v>
      </c>
      <c r="AA39" s="3">
        <f t="shared" si="15"/>
        <v>65.753424657534239</v>
      </c>
      <c r="AB39" s="17">
        <f t="shared" si="11"/>
        <v>457.5</v>
      </c>
    </row>
    <row r="40" spans="2:28">
      <c r="B40" s="18">
        <v>3780</v>
      </c>
      <c r="C40" s="18">
        <v>3724</v>
      </c>
      <c r="D40" s="18">
        <v>1134</v>
      </c>
      <c r="E40" s="1">
        <f t="shared" si="4"/>
        <v>0.14000000000000001</v>
      </c>
      <c r="F40" s="3">
        <f t="shared" si="12"/>
        <v>63.636363636363633</v>
      </c>
      <c r="G40" s="17">
        <f t="shared" si="5"/>
        <v>140</v>
      </c>
      <c r="I40" s="18">
        <v>3783</v>
      </c>
      <c r="J40" s="18">
        <v>3720</v>
      </c>
      <c r="K40" s="18">
        <v>1134</v>
      </c>
      <c r="L40" s="1">
        <f t="shared" si="6"/>
        <v>0.1575</v>
      </c>
      <c r="M40" s="3">
        <f t="shared" si="13"/>
        <v>63.493840985442333</v>
      </c>
      <c r="N40" s="17">
        <f t="shared" si="7"/>
        <v>157.5</v>
      </c>
      <c r="P40" s="18">
        <v>3783</v>
      </c>
      <c r="Q40" s="18">
        <v>3679</v>
      </c>
      <c r="R40" s="18">
        <v>1134</v>
      </c>
      <c r="S40" s="1">
        <f t="shared" si="8"/>
        <v>0.26</v>
      </c>
      <c r="T40" s="3">
        <f t="shared" si="14"/>
        <v>64.8</v>
      </c>
      <c r="U40" s="17">
        <f t="shared" si="9"/>
        <v>260</v>
      </c>
      <c r="W40" s="18">
        <v>3781</v>
      </c>
      <c r="X40" s="18">
        <v>3597</v>
      </c>
      <c r="Y40" s="18">
        <v>1134</v>
      </c>
      <c r="Z40" s="1">
        <f t="shared" si="10"/>
        <v>0.46</v>
      </c>
      <c r="AA40" s="3">
        <f t="shared" si="15"/>
        <v>67.540202501488977</v>
      </c>
      <c r="AB40" s="17">
        <f t="shared" si="11"/>
        <v>460</v>
      </c>
    </row>
    <row r="41" spans="2:28">
      <c r="B41" s="18">
        <v>3777</v>
      </c>
      <c r="C41" s="18">
        <v>3719</v>
      </c>
      <c r="D41" s="18">
        <v>1164</v>
      </c>
      <c r="E41" s="1">
        <f t="shared" si="4"/>
        <v>0.14499999999999999</v>
      </c>
      <c r="F41" s="3">
        <f t="shared" si="12"/>
        <v>65.319865319865329</v>
      </c>
      <c r="G41" s="17">
        <f t="shared" si="5"/>
        <v>145</v>
      </c>
      <c r="I41" s="18">
        <v>3779</v>
      </c>
      <c r="J41" s="18">
        <v>3717</v>
      </c>
      <c r="K41" s="18">
        <v>1164</v>
      </c>
      <c r="L41" s="1">
        <f t="shared" si="6"/>
        <v>0.155</v>
      </c>
      <c r="M41" s="3">
        <f t="shared" si="13"/>
        <v>65.173572228443447</v>
      </c>
      <c r="N41" s="17">
        <f t="shared" si="7"/>
        <v>155</v>
      </c>
      <c r="P41" s="18">
        <v>3781</v>
      </c>
      <c r="Q41" s="18">
        <v>3676</v>
      </c>
      <c r="R41" s="18">
        <v>1164</v>
      </c>
      <c r="S41" s="1">
        <f t="shared" si="8"/>
        <v>0.26250000000000001</v>
      </c>
      <c r="T41" s="3">
        <f t="shared" si="14"/>
        <v>66.51428571428572</v>
      </c>
      <c r="U41" s="17">
        <f t="shared" si="9"/>
        <v>262.5</v>
      </c>
      <c r="W41" s="18">
        <v>3779</v>
      </c>
      <c r="X41" s="18">
        <v>3592</v>
      </c>
      <c r="Y41" s="18">
        <v>1164</v>
      </c>
      <c r="Z41" s="1">
        <f t="shared" si="10"/>
        <v>0.46750000000000003</v>
      </c>
      <c r="AA41" s="3">
        <f t="shared" si="15"/>
        <v>69.326980345443715</v>
      </c>
      <c r="AB41" s="17">
        <f t="shared" si="11"/>
        <v>467.5</v>
      </c>
    </row>
    <row r="42" spans="2:28">
      <c r="B42" s="18">
        <v>3773</v>
      </c>
      <c r="C42" s="18">
        <v>3715</v>
      </c>
      <c r="D42" s="18">
        <v>1194</v>
      </c>
      <c r="E42" s="1">
        <f t="shared" si="4"/>
        <v>0.14499999999999999</v>
      </c>
      <c r="F42" s="3">
        <f t="shared" si="12"/>
        <v>67.003367003367003</v>
      </c>
      <c r="G42" s="17">
        <f t="shared" si="5"/>
        <v>145</v>
      </c>
      <c r="I42" s="18">
        <v>3777</v>
      </c>
      <c r="J42" s="18">
        <v>3714</v>
      </c>
      <c r="K42" s="18">
        <v>1194</v>
      </c>
      <c r="L42" s="1">
        <f t="shared" si="6"/>
        <v>0.1575</v>
      </c>
      <c r="M42" s="3">
        <f t="shared" si="13"/>
        <v>66.853303471444576</v>
      </c>
      <c r="N42" s="17">
        <f t="shared" si="7"/>
        <v>157.5</v>
      </c>
      <c r="P42" s="18">
        <v>3780</v>
      </c>
      <c r="Q42" s="18">
        <v>3673</v>
      </c>
      <c r="R42" s="18">
        <v>1194</v>
      </c>
      <c r="S42" s="1">
        <f t="shared" si="8"/>
        <v>0.26750000000000002</v>
      </c>
      <c r="T42" s="3">
        <f t="shared" si="14"/>
        <v>68.228571428571428</v>
      </c>
      <c r="U42" s="17">
        <f t="shared" si="9"/>
        <v>267.5</v>
      </c>
      <c r="W42" s="18">
        <v>3776</v>
      </c>
      <c r="X42" s="18">
        <v>3588</v>
      </c>
      <c r="Y42" s="18">
        <v>1194</v>
      </c>
      <c r="Z42" s="1">
        <f t="shared" si="10"/>
        <v>0.47</v>
      </c>
      <c r="AA42" s="3">
        <f t="shared" si="15"/>
        <v>71.113758189398453</v>
      </c>
      <c r="AB42" s="17">
        <f t="shared" si="11"/>
        <v>470</v>
      </c>
    </row>
    <row r="43" spans="2:28">
      <c r="B43" s="18">
        <v>3768</v>
      </c>
      <c r="C43" s="18">
        <v>3710</v>
      </c>
      <c r="D43" s="18">
        <v>1224</v>
      </c>
      <c r="E43" s="1">
        <f t="shared" si="4"/>
        <v>0.14499999999999999</v>
      </c>
      <c r="F43" s="3">
        <f t="shared" si="12"/>
        <v>68.686868686868678</v>
      </c>
      <c r="G43" s="17">
        <f t="shared" si="5"/>
        <v>145</v>
      </c>
      <c r="I43" s="18">
        <v>3773</v>
      </c>
      <c r="J43" s="18">
        <v>3711</v>
      </c>
      <c r="K43" s="18">
        <v>1224</v>
      </c>
      <c r="L43" s="1">
        <f t="shared" si="6"/>
        <v>0.155</v>
      </c>
      <c r="M43" s="3">
        <f t="shared" si="13"/>
        <v>68.533034714445691</v>
      </c>
      <c r="N43" s="17">
        <f t="shared" si="7"/>
        <v>155</v>
      </c>
      <c r="P43" s="18">
        <v>3779</v>
      </c>
      <c r="Q43" s="18">
        <v>3672</v>
      </c>
      <c r="R43" s="18">
        <v>1224</v>
      </c>
      <c r="S43" s="1">
        <f t="shared" si="8"/>
        <v>0.26750000000000002</v>
      </c>
      <c r="T43" s="3">
        <f t="shared" si="14"/>
        <v>69.942857142857136</v>
      </c>
      <c r="U43" s="17">
        <f t="shared" si="9"/>
        <v>267.5</v>
      </c>
      <c r="W43" s="18">
        <v>3773</v>
      </c>
      <c r="X43" s="18">
        <v>3582</v>
      </c>
      <c r="Y43" s="18">
        <v>1224</v>
      </c>
      <c r="Z43" s="1">
        <f t="shared" si="10"/>
        <v>0.47749999999999998</v>
      </c>
      <c r="AA43" s="3">
        <f t="shared" si="15"/>
        <v>72.900536033353191</v>
      </c>
      <c r="AB43" s="17">
        <f t="shared" si="11"/>
        <v>477.5</v>
      </c>
    </row>
    <row r="44" spans="2:28">
      <c r="B44" s="18">
        <v>3757</v>
      </c>
      <c r="C44" s="18">
        <v>3704</v>
      </c>
      <c r="D44" s="18">
        <v>1254</v>
      </c>
      <c r="E44" s="1">
        <f t="shared" si="4"/>
        <v>0.13250000000000001</v>
      </c>
      <c r="F44" s="3">
        <f t="shared" si="12"/>
        <v>70.370370370370367</v>
      </c>
      <c r="G44" s="17">
        <f t="shared" si="5"/>
        <v>132.5</v>
      </c>
      <c r="I44" s="18">
        <v>3770</v>
      </c>
      <c r="J44" s="18">
        <v>3708</v>
      </c>
      <c r="K44" s="18">
        <v>1254</v>
      </c>
      <c r="L44" s="1">
        <f t="shared" si="6"/>
        <v>0.155</v>
      </c>
      <c r="M44" s="3">
        <f t="shared" si="13"/>
        <v>70.212765957446805</v>
      </c>
      <c r="N44" s="17">
        <f t="shared" si="7"/>
        <v>155</v>
      </c>
      <c r="P44" s="18">
        <v>3778</v>
      </c>
      <c r="Q44" s="18">
        <v>3669</v>
      </c>
      <c r="R44" s="18">
        <v>1254</v>
      </c>
      <c r="S44" s="1">
        <f t="shared" si="8"/>
        <v>0.27250000000000002</v>
      </c>
      <c r="T44" s="3">
        <f t="shared" si="14"/>
        <v>71.657142857142858</v>
      </c>
      <c r="U44" s="17">
        <f t="shared" si="9"/>
        <v>272.5</v>
      </c>
      <c r="W44" s="18">
        <v>3769</v>
      </c>
      <c r="X44" s="18">
        <v>3575</v>
      </c>
      <c r="Y44" s="18">
        <v>1254</v>
      </c>
      <c r="Z44" s="1">
        <f t="shared" si="10"/>
        <v>0.48499999999999999</v>
      </c>
      <c r="AA44" s="3">
        <f t="shared" si="15"/>
        <v>74.687313877307929</v>
      </c>
      <c r="AB44" s="17">
        <f t="shared" si="11"/>
        <v>485</v>
      </c>
    </row>
    <row r="45" spans="2:28">
      <c r="B45" s="18">
        <v>3750</v>
      </c>
      <c r="C45" s="18">
        <v>3696</v>
      </c>
      <c r="D45" s="18">
        <v>1283</v>
      </c>
      <c r="E45" s="1">
        <f t="shared" si="4"/>
        <v>0.13500000000000001</v>
      </c>
      <c r="F45" s="3">
        <f t="shared" si="12"/>
        <v>71.997755331088669</v>
      </c>
      <c r="G45" s="17">
        <f t="shared" si="5"/>
        <v>135</v>
      </c>
      <c r="I45" s="18">
        <v>3766</v>
      </c>
      <c r="J45" s="18">
        <v>3705</v>
      </c>
      <c r="K45" s="18">
        <v>1283</v>
      </c>
      <c r="L45" s="1">
        <f t="shared" si="6"/>
        <v>0.1525</v>
      </c>
      <c r="M45" s="3">
        <f t="shared" si="13"/>
        <v>71.836506159014561</v>
      </c>
      <c r="N45" s="17">
        <f t="shared" si="7"/>
        <v>152.5</v>
      </c>
      <c r="P45" s="18">
        <v>3775</v>
      </c>
      <c r="Q45" s="18">
        <v>3666</v>
      </c>
      <c r="R45" s="18">
        <v>1284</v>
      </c>
      <c r="S45" s="1">
        <f t="shared" si="8"/>
        <v>0.27250000000000002</v>
      </c>
      <c r="T45" s="3">
        <f t="shared" si="14"/>
        <v>73.371428571428581</v>
      </c>
      <c r="U45" s="17">
        <f t="shared" si="9"/>
        <v>272.5</v>
      </c>
      <c r="W45" s="18">
        <v>3762</v>
      </c>
      <c r="X45" s="18">
        <v>3568</v>
      </c>
      <c r="Y45" s="18">
        <v>1283</v>
      </c>
      <c r="Z45" s="1">
        <f t="shared" si="10"/>
        <v>0.48499999999999999</v>
      </c>
      <c r="AA45" s="3">
        <f t="shared" si="15"/>
        <v>76.414532459797499</v>
      </c>
      <c r="AB45" s="17">
        <f t="shared" si="11"/>
        <v>485</v>
      </c>
    </row>
    <row r="46" spans="2:28">
      <c r="B46" s="18">
        <v>3744</v>
      </c>
      <c r="C46" s="18">
        <v>3691</v>
      </c>
      <c r="D46" s="18">
        <v>1313</v>
      </c>
      <c r="E46" s="1">
        <f t="shared" si="4"/>
        <v>0.13250000000000001</v>
      </c>
      <c r="F46" s="3">
        <f t="shared" si="12"/>
        <v>73.681257014590358</v>
      </c>
      <c r="G46" s="17">
        <f t="shared" si="5"/>
        <v>132.5</v>
      </c>
      <c r="I46" s="18">
        <v>3762</v>
      </c>
      <c r="J46" s="18">
        <v>3701</v>
      </c>
      <c r="K46" s="18">
        <v>1313</v>
      </c>
      <c r="L46" s="1">
        <f t="shared" si="6"/>
        <v>0.1525</v>
      </c>
      <c r="M46" s="3">
        <f t="shared" si="13"/>
        <v>73.516237402015676</v>
      </c>
      <c r="N46" s="17">
        <f t="shared" si="7"/>
        <v>152.5</v>
      </c>
      <c r="P46" s="18">
        <v>3770</v>
      </c>
      <c r="Q46" s="18">
        <v>3662</v>
      </c>
      <c r="R46" s="18">
        <v>1313</v>
      </c>
      <c r="S46" s="1">
        <f t="shared" si="8"/>
        <v>0.27</v>
      </c>
      <c r="T46" s="3">
        <f t="shared" si="14"/>
        <v>75.028571428571439</v>
      </c>
      <c r="U46" s="17">
        <f t="shared" si="9"/>
        <v>270</v>
      </c>
      <c r="W46" s="18">
        <v>3754</v>
      </c>
      <c r="X46" s="18">
        <v>3558</v>
      </c>
      <c r="Y46" s="18">
        <v>1313</v>
      </c>
      <c r="Z46" s="1">
        <f t="shared" si="10"/>
        <v>0.49</v>
      </c>
      <c r="AA46" s="3">
        <f t="shared" si="15"/>
        <v>78.201310303752237</v>
      </c>
      <c r="AB46" s="17">
        <f t="shared" si="11"/>
        <v>490</v>
      </c>
    </row>
    <row r="47" spans="2:28">
      <c r="B47" s="18">
        <v>3739</v>
      </c>
      <c r="C47" s="18">
        <v>3685</v>
      </c>
      <c r="D47" s="18">
        <v>1343</v>
      </c>
      <c r="E47" s="1">
        <f t="shared" si="4"/>
        <v>0.13500000000000001</v>
      </c>
      <c r="F47" s="3">
        <f t="shared" si="12"/>
        <v>75.364758698092032</v>
      </c>
      <c r="G47" s="17">
        <f t="shared" si="5"/>
        <v>135</v>
      </c>
      <c r="I47" s="18">
        <v>3756</v>
      </c>
      <c r="J47" s="18">
        <v>3696</v>
      </c>
      <c r="K47" s="18">
        <v>1343</v>
      </c>
      <c r="L47" s="1">
        <f t="shared" si="6"/>
        <v>0.15</v>
      </c>
      <c r="M47" s="3">
        <f t="shared" si="13"/>
        <v>75.195968645016791</v>
      </c>
      <c r="N47" s="17">
        <f t="shared" si="7"/>
        <v>150</v>
      </c>
      <c r="P47" s="18">
        <v>3764</v>
      </c>
      <c r="Q47" s="18">
        <v>3658</v>
      </c>
      <c r="R47" s="18">
        <v>1343</v>
      </c>
      <c r="S47" s="1">
        <f t="shared" si="8"/>
        <v>0.26500000000000001</v>
      </c>
      <c r="T47" s="3">
        <f t="shared" si="14"/>
        <v>76.742857142857147</v>
      </c>
      <c r="U47" s="17">
        <f t="shared" si="9"/>
        <v>265</v>
      </c>
      <c r="W47" s="18">
        <v>3745</v>
      </c>
      <c r="X47" s="18">
        <v>3547</v>
      </c>
      <c r="Y47" s="18">
        <v>1343</v>
      </c>
      <c r="Z47" s="1">
        <f t="shared" si="10"/>
        <v>0.495</v>
      </c>
      <c r="AA47" s="3">
        <f t="shared" si="15"/>
        <v>79.988088147706975</v>
      </c>
      <c r="AB47" s="17">
        <f t="shared" si="11"/>
        <v>495</v>
      </c>
    </row>
    <row r="48" spans="2:28">
      <c r="B48" s="18">
        <v>3732</v>
      </c>
      <c r="C48" s="18">
        <v>3679</v>
      </c>
      <c r="D48" s="18">
        <v>1373</v>
      </c>
      <c r="E48" s="1">
        <f t="shared" si="4"/>
        <v>0.13250000000000001</v>
      </c>
      <c r="F48" s="3">
        <f t="shared" si="12"/>
        <v>77.048260381593707</v>
      </c>
      <c r="G48" s="17">
        <f t="shared" si="5"/>
        <v>132.5</v>
      </c>
      <c r="I48" s="18">
        <v>3749</v>
      </c>
      <c r="J48" s="18">
        <v>3690</v>
      </c>
      <c r="K48" s="18">
        <v>1373</v>
      </c>
      <c r="L48" s="1">
        <f t="shared" si="6"/>
        <v>0.14749999999999999</v>
      </c>
      <c r="M48" s="3">
        <f t="shared" si="13"/>
        <v>76.875699888017905</v>
      </c>
      <c r="N48" s="17">
        <f t="shared" si="7"/>
        <v>147.5</v>
      </c>
      <c r="P48" s="18">
        <v>3758</v>
      </c>
      <c r="Q48" s="18">
        <v>3651</v>
      </c>
      <c r="R48" s="18">
        <v>1373</v>
      </c>
      <c r="S48" s="1">
        <f t="shared" si="8"/>
        <v>0.26750000000000002</v>
      </c>
      <c r="T48" s="3">
        <f t="shared" si="14"/>
        <v>78.457142857142856</v>
      </c>
      <c r="U48" s="17">
        <f t="shared" si="9"/>
        <v>267.5</v>
      </c>
      <c r="W48" s="18">
        <v>3735</v>
      </c>
      <c r="X48" s="18">
        <v>3535</v>
      </c>
      <c r="Y48" s="18">
        <v>1373</v>
      </c>
      <c r="Z48" s="1">
        <f t="shared" si="10"/>
        <v>0.5</v>
      </c>
      <c r="AA48" s="3">
        <f t="shared" si="15"/>
        <v>81.774865991661699</v>
      </c>
      <c r="AB48" s="17">
        <f t="shared" si="11"/>
        <v>500</v>
      </c>
    </row>
    <row r="49" spans="2:28">
      <c r="B49" s="18">
        <v>3725</v>
      </c>
      <c r="C49" s="18">
        <v>3673</v>
      </c>
      <c r="D49" s="18">
        <v>1403</v>
      </c>
      <c r="E49" s="1">
        <f t="shared" si="4"/>
        <v>0.13</v>
      </c>
      <c r="F49" s="3">
        <f t="shared" si="12"/>
        <v>78.731762065095396</v>
      </c>
      <c r="G49" s="17">
        <f t="shared" si="5"/>
        <v>130</v>
      </c>
      <c r="I49" s="18">
        <v>3743</v>
      </c>
      <c r="J49" s="18">
        <v>3684</v>
      </c>
      <c r="K49" s="18">
        <v>1403</v>
      </c>
      <c r="L49" s="1">
        <f t="shared" si="6"/>
        <v>0.14749999999999999</v>
      </c>
      <c r="M49" s="3">
        <f t="shared" si="13"/>
        <v>78.555431131019034</v>
      </c>
      <c r="N49" s="17">
        <f t="shared" si="7"/>
        <v>147.5</v>
      </c>
      <c r="P49" s="18">
        <v>3749</v>
      </c>
      <c r="Q49" s="18">
        <v>3642</v>
      </c>
      <c r="R49" s="18">
        <v>1403</v>
      </c>
      <c r="S49" s="1">
        <f t="shared" si="8"/>
        <v>0.26750000000000002</v>
      </c>
      <c r="T49" s="3">
        <f t="shared" si="14"/>
        <v>80.171428571428578</v>
      </c>
      <c r="U49" s="17">
        <f t="shared" si="9"/>
        <v>267.5</v>
      </c>
      <c r="W49" s="18">
        <v>3724</v>
      </c>
      <c r="X49" s="18">
        <v>3522</v>
      </c>
      <c r="Y49" s="18">
        <v>1403</v>
      </c>
      <c r="Z49" s="1">
        <f t="shared" si="10"/>
        <v>0.505</v>
      </c>
      <c r="AA49" s="3">
        <f t="shared" si="15"/>
        <v>83.561643835616437</v>
      </c>
      <c r="AB49" s="17">
        <f t="shared" si="11"/>
        <v>505</v>
      </c>
    </row>
    <row r="50" spans="2:28">
      <c r="B50" s="18">
        <v>3720</v>
      </c>
      <c r="C50" s="18">
        <v>3667</v>
      </c>
      <c r="D50" s="18">
        <v>1433</v>
      </c>
      <c r="E50" s="1">
        <f t="shared" si="4"/>
        <v>0.13250000000000001</v>
      </c>
      <c r="F50" s="3">
        <f t="shared" si="12"/>
        <v>80.41526374859707</v>
      </c>
      <c r="G50" s="17">
        <f t="shared" si="5"/>
        <v>132.5</v>
      </c>
      <c r="I50" s="18">
        <v>3737</v>
      </c>
      <c r="J50" s="18">
        <v>3678</v>
      </c>
      <c r="K50" s="18">
        <v>1433</v>
      </c>
      <c r="L50" s="1">
        <f t="shared" si="6"/>
        <v>0.14749999999999999</v>
      </c>
      <c r="M50" s="3">
        <f t="shared" si="13"/>
        <v>80.235162374020149</v>
      </c>
      <c r="N50" s="17">
        <f t="shared" si="7"/>
        <v>147.5</v>
      </c>
      <c r="P50" s="18">
        <v>3737</v>
      </c>
      <c r="Q50" s="18">
        <v>3631</v>
      </c>
      <c r="R50" s="18">
        <v>1433</v>
      </c>
      <c r="S50" s="1">
        <f t="shared" si="8"/>
        <v>0.26500000000000001</v>
      </c>
      <c r="T50" s="3">
        <f t="shared" si="14"/>
        <v>81.885714285714286</v>
      </c>
      <c r="U50" s="17">
        <f t="shared" si="9"/>
        <v>265</v>
      </c>
      <c r="W50" s="18">
        <v>3714</v>
      </c>
      <c r="X50" s="18">
        <v>3509</v>
      </c>
      <c r="Y50" s="18">
        <v>1433</v>
      </c>
      <c r="Z50" s="1">
        <f t="shared" si="10"/>
        <v>0.51249999999999996</v>
      </c>
      <c r="AA50" s="3">
        <f t="shared" si="15"/>
        <v>85.348421679571175</v>
      </c>
      <c r="AB50" s="17">
        <f t="shared" si="11"/>
        <v>512.5</v>
      </c>
    </row>
    <row r="51" spans="2:28">
      <c r="B51" s="18">
        <v>3711</v>
      </c>
      <c r="C51" s="18">
        <v>3659</v>
      </c>
      <c r="D51" s="18">
        <v>1462</v>
      </c>
      <c r="E51" s="1">
        <f t="shared" si="4"/>
        <v>0.13</v>
      </c>
      <c r="F51" s="3">
        <f t="shared" si="12"/>
        <v>82.042648709315387</v>
      </c>
      <c r="G51" s="17">
        <f t="shared" si="5"/>
        <v>130</v>
      </c>
      <c r="I51" s="18">
        <v>3727</v>
      </c>
      <c r="J51" s="18">
        <v>3668</v>
      </c>
      <c r="K51" s="18">
        <v>1462</v>
      </c>
      <c r="L51" s="1">
        <f t="shared" si="6"/>
        <v>0.14749999999999999</v>
      </c>
      <c r="M51" s="3">
        <f t="shared" si="13"/>
        <v>81.858902575587905</v>
      </c>
      <c r="N51" s="17">
        <f t="shared" si="7"/>
        <v>147.5</v>
      </c>
      <c r="P51" s="18">
        <v>3726</v>
      </c>
      <c r="Q51" s="18">
        <v>3619</v>
      </c>
      <c r="R51" s="18">
        <v>1463</v>
      </c>
      <c r="S51" s="1">
        <f t="shared" si="8"/>
        <v>0.26750000000000002</v>
      </c>
      <c r="T51" s="3">
        <f t="shared" si="14"/>
        <v>83.6</v>
      </c>
      <c r="U51" s="17">
        <f t="shared" si="9"/>
        <v>267.5</v>
      </c>
      <c r="W51" s="18">
        <v>3708</v>
      </c>
      <c r="X51" s="18">
        <v>3498</v>
      </c>
      <c r="Y51" s="18">
        <v>1462</v>
      </c>
      <c r="Z51" s="1">
        <f t="shared" si="10"/>
        <v>0.52500000000000002</v>
      </c>
      <c r="AA51" s="3">
        <f t="shared" si="15"/>
        <v>87.075640262060745</v>
      </c>
      <c r="AB51" s="17">
        <f t="shared" si="11"/>
        <v>525</v>
      </c>
    </row>
    <row r="52" spans="2:28">
      <c r="B52" s="18">
        <v>3699</v>
      </c>
      <c r="C52" s="18">
        <v>3647</v>
      </c>
      <c r="D52" s="18">
        <v>1492</v>
      </c>
      <c r="E52" s="1">
        <f t="shared" si="4"/>
        <v>0.13</v>
      </c>
      <c r="F52" s="3">
        <f t="shared" si="12"/>
        <v>83.726150392817061</v>
      </c>
      <c r="G52" s="17">
        <f t="shared" si="5"/>
        <v>130</v>
      </c>
      <c r="I52" s="18">
        <v>3715</v>
      </c>
      <c r="J52" s="18">
        <v>3656</v>
      </c>
      <c r="K52" s="18">
        <v>1492</v>
      </c>
      <c r="L52" s="1">
        <f t="shared" si="6"/>
        <v>0.14749999999999999</v>
      </c>
      <c r="M52" s="3">
        <f t="shared" si="13"/>
        <v>83.53863381858902</v>
      </c>
      <c r="N52" s="17">
        <f t="shared" si="7"/>
        <v>147.5</v>
      </c>
      <c r="P52" s="18">
        <v>3712</v>
      </c>
      <c r="Q52" s="18">
        <v>3605</v>
      </c>
      <c r="R52" s="18">
        <v>1492</v>
      </c>
      <c r="S52" s="1">
        <f t="shared" si="8"/>
        <v>0.26750000000000002</v>
      </c>
      <c r="T52" s="3">
        <f t="shared" si="14"/>
        <v>85.257142857142853</v>
      </c>
      <c r="U52" s="17">
        <f t="shared" si="9"/>
        <v>267.5</v>
      </c>
      <c r="W52" s="18">
        <v>3703</v>
      </c>
      <c r="X52" s="18">
        <v>3487</v>
      </c>
      <c r="Y52" s="18">
        <v>1492</v>
      </c>
      <c r="Z52" s="1">
        <f t="shared" si="10"/>
        <v>0.54</v>
      </c>
      <c r="AA52" s="3">
        <f t="shared" si="15"/>
        <v>88.862418106015483</v>
      </c>
      <c r="AB52" s="17">
        <f t="shared" si="11"/>
        <v>540</v>
      </c>
    </row>
    <row r="53" spans="2:28">
      <c r="B53" s="18">
        <v>3688</v>
      </c>
      <c r="C53" s="18">
        <v>3636</v>
      </c>
      <c r="D53" s="18">
        <v>1522</v>
      </c>
      <c r="E53" s="1">
        <f t="shared" si="4"/>
        <v>0.13</v>
      </c>
      <c r="F53" s="3">
        <f t="shared" si="12"/>
        <v>85.409652076318736</v>
      </c>
      <c r="G53" s="17">
        <f t="shared" si="5"/>
        <v>130</v>
      </c>
      <c r="I53" s="18">
        <v>3704</v>
      </c>
      <c r="J53" s="18">
        <v>3645</v>
      </c>
      <c r="K53" s="18">
        <v>1522</v>
      </c>
      <c r="L53" s="1">
        <f t="shared" si="6"/>
        <v>0.14749999999999999</v>
      </c>
      <c r="M53" s="3">
        <f t="shared" si="13"/>
        <v>85.218365061590148</v>
      </c>
      <c r="N53" s="17">
        <f t="shared" si="7"/>
        <v>147.5</v>
      </c>
      <c r="P53" s="18">
        <v>3704</v>
      </c>
      <c r="Q53" s="18">
        <v>3597</v>
      </c>
      <c r="R53" s="18">
        <v>1522</v>
      </c>
      <c r="S53" s="1">
        <f t="shared" si="8"/>
        <v>0.26750000000000002</v>
      </c>
      <c r="T53" s="3">
        <f t="shared" si="14"/>
        <v>86.971428571428561</v>
      </c>
      <c r="U53" s="17">
        <f t="shared" si="9"/>
        <v>267.5</v>
      </c>
      <c r="W53" s="18">
        <v>3701</v>
      </c>
      <c r="X53" s="18">
        <v>3471</v>
      </c>
      <c r="Y53" s="18">
        <v>1522</v>
      </c>
      <c r="Z53" s="1">
        <f t="shared" si="10"/>
        <v>0.57499999999999996</v>
      </c>
      <c r="AA53" s="3">
        <f t="shared" si="15"/>
        <v>90.64919594997022</v>
      </c>
      <c r="AB53" s="17">
        <f t="shared" si="11"/>
        <v>575</v>
      </c>
    </row>
    <row r="54" spans="2:28">
      <c r="B54" s="18">
        <v>3674</v>
      </c>
      <c r="C54" s="18">
        <v>3622</v>
      </c>
      <c r="D54" s="18">
        <v>1552</v>
      </c>
      <c r="E54" s="1">
        <f t="shared" si="4"/>
        <v>0.13</v>
      </c>
      <c r="F54" s="3">
        <f t="shared" si="12"/>
        <v>87.093153759820424</v>
      </c>
      <c r="G54" s="17">
        <f t="shared" si="5"/>
        <v>130</v>
      </c>
      <c r="I54" s="18">
        <v>3690</v>
      </c>
      <c r="J54" s="18">
        <v>3631</v>
      </c>
      <c r="K54" s="18">
        <v>1552</v>
      </c>
      <c r="L54" s="1">
        <f t="shared" si="6"/>
        <v>0.14749999999999999</v>
      </c>
      <c r="M54" s="3">
        <f t="shared" si="13"/>
        <v>86.898096304591263</v>
      </c>
      <c r="N54" s="17">
        <f t="shared" si="7"/>
        <v>147.5</v>
      </c>
      <c r="P54" s="18">
        <v>3701</v>
      </c>
      <c r="Q54" s="18">
        <v>3593</v>
      </c>
      <c r="R54" s="18">
        <v>1552</v>
      </c>
      <c r="S54" s="1">
        <f t="shared" si="8"/>
        <v>0.27</v>
      </c>
      <c r="T54" s="3">
        <f t="shared" si="14"/>
        <v>88.685714285714283</v>
      </c>
      <c r="U54" s="17">
        <f t="shared" si="9"/>
        <v>270</v>
      </c>
      <c r="W54" s="18">
        <v>3696</v>
      </c>
      <c r="X54" s="18">
        <v>3447</v>
      </c>
      <c r="Y54" s="18">
        <v>1552</v>
      </c>
      <c r="Z54" s="1">
        <f t="shared" si="10"/>
        <v>0.62250000000000005</v>
      </c>
      <c r="AA54" s="3">
        <f t="shared" si="15"/>
        <v>92.435973793924958</v>
      </c>
      <c r="AB54" s="17">
        <f t="shared" si="11"/>
        <v>622.5</v>
      </c>
    </row>
    <row r="55" spans="2:28">
      <c r="B55" s="18">
        <v>3672</v>
      </c>
      <c r="C55" s="18">
        <v>3619</v>
      </c>
      <c r="D55" s="18">
        <v>1582</v>
      </c>
      <c r="E55" s="1">
        <f t="shared" si="4"/>
        <v>0.13250000000000001</v>
      </c>
      <c r="F55" s="3">
        <f t="shared" si="12"/>
        <v>88.776655443322099</v>
      </c>
      <c r="G55" s="17">
        <f t="shared" si="5"/>
        <v>132.5</v>
      </c>
      <c r="I55" s="18">
        <v>3687</v>
      </c>
      <c r="J55" s="18">
        <v>3629</v>
      </c>
      <c r="K55" s="18">
        <v>1582</v>
      </c>
      <c r="L55" s="1">
        <f t="shared" si="6"/>
        <v>0.14499999999999999</v>
      </c>
      <c r="M55" s="3">
        <f t="shared" si="13"/>
        <v>88.577827547592378</v>
      </c>
      <c r="N55" s="17">
        <f t="shared" si="7"/>
        <v>145</v>
      </c>
      <c r="P55" s="18">
        <v>3698</v>
      </c>
      <c r="Q55" s="18">
        <v>3587</v>
      </c>
      <c r="R55" s="18">
        <v>1582</v>
      </c>
      <c r="S55" s="1">
        <f t="shared" si="8"/>
        <v>0.27750000000000002</v>
      </c>
      <c r="T55" s="3">
        <f t="shared" si="14"/>
        <v>90.4</v>
      </c>
      <c r="U55" s="17">
        <f t="shared" si="9"/>
        <v>277.5</v>
      </c>
      <c r="W55" s="18">
        <v>3684</v>
      </c>
      <c r="X55" s="18">
        <v>3409</v>
      </c>
      <c r="Y55" s="18">
        <v>1582</v>
      </c>
      <c r="Z55" s="1">
        <f t="shared" si="10"/>
        <v>0.6875</v>
      </c>
      <c r="AA55" s="3">
        <f t="shared" si="15"/>
        <v>94.222751637879682</v>
      </c>
      <c r="AB55" s="17">
        <f t="shared" si="11"/>
        <v>687.5</v>
      </c>
    </row>
    <row r="56" spans="2:28">
      <c r="B56" s="18">
        <v>3670</v>
      </c>
      <c r="C56" s="18">
        <v>3617</v>
      </c>
      <c r="D56" s="18">
        <v>1612</v>
      </c>
      <c r="E56" s="1">
        <f t="shared" si="4"/>
        <v>0.13250000000000001</v>
      </c>
      <c r="F56" s="3">
        <f t="shared" si="12"/>
        <v>90.460157126823788</v>
      </c>
      <c r="G56" s="17">
        <f t="shared" si="5"/>
        <v>132.5</v>
      </c>
      <c r="I56" s="18">
        <v>3685</v>
      </c>
      <c r="J56" s="18">
        <v>3625</v>
      </c>
      <c r="K56" s="18">
        <v>1612</v>
      </c>
      <c r="L56" s="1">
        <f t="shared" si="6"/>
        <v>0.15</v>
      </c>
      <c r="M56" s="3">
        <f t="shared" si="13"/>
        <v>90.257558790593507</v>
      </c>
      <c r="N56" s="17">
        <f t="shared" si="7"/>
        <v>150</v>
      </c>
      <c r="P56" s="18">
        <v>3695</v>
      </c>
      <c r="Q56" s="18">
        <v>3580</v>
      </c>
      <c r="R56" s="18">
        <v>1612</v>
      </c>
      <c r="S56" s="1">
        <f t="shared" si="8"/>
        <v>0.28749999999999998</v>
      </c>
      <c r="T56" s="3">
        <f t="shared" si="14"/>
        <v>92.114285714285714</v>
      </c>
      <c r="U56" s="17">
        <f t="shared" si="9"/>
        <v>287.5</v>
      </c>
      <c r="W56" s="18">
        <v>3638</v>
      </c>
      <c r="X56" s="18">
        <v>3342</v>
      </c>
      <c r="Y56" s="18">
        <v>1612</v>
      </c>
      <c r="Z56" s="1">
        <f t="shared" si="10"/>
        <v>0.74</v>
      </c>
      <c r="AA56" s="3">
        <f t="shared" si="15"/>
        <v>96.00952948183442</v>
      </c>
      <c r="AB56" s="17">
        <f t="shared" si="11"/>
        <v>740</v>
      </c>
    </row>
    <row r="57" spans="2:28">
      <c r="B57" s="18">
        <v>3668</v>
      </c>
      <c r="C57" s="18">
        <v>3614</v>
      </c>
      <c r="D57" s="18">
        <v>1642</v>
      </c>
      <c r="E57" s="1">
        <f t="shared" si="4"/>
        <v>0.13500000000000001</v>
      </c>
      <c r="F57" s="3">
        <f t="shared" si="12"/>
        <v>92.143658810325476</v>
      </c>
      <c r="G57" s="17">
        <f t="shared" si="5"/>
        <v>135</v>
      </c>
      <c r="I57" s="18">
        <v>3684</v>
      </c>
      <c r="J57" s="18">
        <v>3623</v>
      </c>
      <c r="K57" s="18">
        <v>1642</v>
      </c>
      <c r="L57" s="1">
        <f t="shared" si="6"/>
        <v>0.1525</v>
      </c>
      <c r="M57" s="3">
        <f t="shared" si="13"/>
        <v>91.937290033594621</v>
      </c>
      <c r="N57" s="17">
        <f t="shared" si="7"/>
        <v>152.5</v>
      </c>
      <c r="P57" s="18">
        <v>3692</v>
      </c>
      <c r="Q57" s="18">
        <v>3566</v>
      </c>
      <c r="R57" s="18">
        <v>1642</v>
      </c>
      <c r="S57" s="1">
        <f t="shared" si="8"/>
        <v>0.315</v>
      </c>
      <c r="T57" s="3">
        <f t="shared" si="14"/>
        <v>93.828571428571422</v>
      </c>
      <c r="U57" s="17">
        <f t="shared" si="9"/>
        <v>315</v>
      </c>
      <c r="W57" s="18">
        <v>3558</v>
      </c>
      <c r="X57" s="18">
        <v>3221</v>
      </c>
      <c r="Y57" s="18">
        <v>1642</v>
      </c>
      <c r="Z57" s="1">
        <f t="shared" si="10"/>
        <v>0.84250000000000003</v>
      </c>
      <c r="AA57" s="3">
        <f t="shared" si="15"/>
        <v>97.796307325789158</v>
      </c>
      <c r="AB57" s="17">
        <f t="shared" si="11"/>
        <v>842.5</v>
      </c>
    </row>
    <row r="58" spans="2:28" ht="15.75" customHeight="1">
      <c r="B58" s="18">
        <v>3663</v>
      </c>
      <c r="C58" s="18">
        <v>3608</v>
      </c>
      <c r="D58" s="18">
        <v>1671</v>
      </c>
      <c r="E58" s="1">
        <f t="shared" ref="E58:E64" si="16">(B58-C58)/400</f>
        <v>0.13750000000000001</v>
      </c>
      <c r="F58" s="3">
        <f t="shared" ref="F58:F64" si="17">D58/$D$84*100</f>
        <v>93.771043771043765</v>
      </c>
      <c r="G58" s="17">
        <f t="shared" ref="G58:G64" si="18">E58*1000</f>
        <v>137.5</v>
      </c>
      <c r="I58" s="18">
        <v>3680</v>
      </c>
      <c r="J58" s="18">
        <v>3616</v>
      </c>
      <c r="K58" s="18">
        <v>1671</v>
      </c>
      <c r="L58" s="1">
        <f t="shared" ref="L58:L70" si="19">(I58-J58)/400</f>
        <v>0.16</v>
      </c>
      <c r="M58" s="3">
        <f t="shared" ref="M58:M70" si="20">K58/$K$84*100</f>
        <v>93.561030235162377</v>
      </c>
      <c r="N58" s="17">
        <f t="shared" ref="N58:N70" si="21">L58*1000</f>
        <v>160</v>
      </c>
      <c r="O58" s="4"/>
      <c r="P58" s="18">
        <v>3664</v>
      </c>
      <c r="Q58" s="18">
        <v>3535</v>
      </c>
      <c r="R58" s="18">
        <v>1672</v>
      </c>
      <c r="S58" s="1">
        <f t="shared" ref="S58:S70" si="22">(P58-Q58)/400</f>
        <v>0.32250000000000001</v>
      </c>
      <c r="T58" s="3">
        <f t="shared" ref="T58:T70" si="23">R58/$R$84*100</f>
        <v>95.542857142857144</v>
      </c>
      <c r="U58" s="17">
        <f t="shared" ref="U58:U70" si="24">S58*1000</f>
        <v>322.5</v>
      </c>
      <c r="W58" s="18">
        <v>3510</v>
      </c>
      <c r="X58" s="18">
        <v>3199</v>
      </c>
      <c r="Y58" s="18">
        <v>1655</v>
      </c>
      <c r="Z58" s="1">
        <f t="shared" ref="Z58:Z70" si="25">(W58-X58)/400</f>
        <v>0.77749999999999997</v>
      </c>
      <c r="AA58" s="3">
        <f t="shared" ref="AA58:AA70" si="26">(Y58)/$Y$84*100</f>
        <v>98.570577724836212</v>
      </c>
      <c r="AB58" s="17">
        <f t="shared" ref="AB58:AB70" si="27">Z58*1000</f>
        <v>777.5</v>
      </c>
    </row>
    <row r="59" spans="2:28" ht="15.75" customHeight="1">
      <c r="B59" s="18">
        <v>3640</v>
      </c>
      <c r="C59" s="18">
        <v>3586</v>
      </c>
      <c r="D59" s="18">
        <v>1701</v>
      </c>
      <c r="E59" s="1">
        <f t="shared" si="16"/>
        <v>0.13500000000000001</v>
      </c>
      <c r="F59" s="3">
        <f t="shared" si="17"/>
        <v>95.454545454545453</v>
      </c>
      <c r="G59" s="17">
        <f t="shared" si="18"/>
        <v>135</v>
      </c>
      <c r="I59" s="18">
        <v>3660</v>
      </c>
      <c r="J59" s="18">
        <v>3598</v>
      </c>
      <c r="K59" s="18">
        <v>1701</v>
      </c>
      <c r="L59" s="1">
        <f t="shared" si="19"/>
        <v>0.155</v>
      </c>
      <c r="M59" s="3">
        <f t="shared" si="20"/>
        <v>95.240761478163492</v>
      </c>
      <c r="N59" s="17">
        <f t="shared" si="21"/>
        <v>155</v>
      </c>
      <c r="O59" s="4"/>
      <c r="P59" s="18">
        <v>3595</v>
      </c>
      <c r="Q59" s="18">
        <v>3462</v>
      </c>
      <c r="R59" s="18">
        <v>1702</v>
      </c>
      <c r="S59" s="1">
        <f t="shared" si="22"/>
        <v>0.33250000000000002</v>
      </c>
      <c r="T59" s="3">
        <f t="shared" si="23"/>
        <v>97.257142857142853</v>
      </c>
      <c r="U59" s="17">
        <f t="shared" si="24"/>
        <v>332.5</v>
      </c>
      <c r="W59" s="18">
        <v>3479</v>
      </c>
      <c r="X59" s="18">
        <v>3199</v>
      </c>
      <c r="Y59" s="18">
        <v>1663</v>
      </c>
      <c r="Z59" s="1">
        <f t="shared" si="25"/>
        <v>0.7</v>
      </c>
      <c r="AA59" s="3">
        <f t="shared" si="26"/>
        <v>99.04705181655747</v>
      </c>
      <c r="AB59" s="17">
        <f t="shared" si="27"/>
        <v>700</v>
      </c>
    </row>
    <row r="60" spans="2:28" ht="15.75" customHeight="1">
      <c r="B60" s="18">
        <v>3582</v>
      </c>
      <c r="C60" s="18">
        <v>3524</v>
      </c>
      <c r="D60" s="18">
        <v>1731</v>
      </c>
      <c r="E60" s="1">
        <f t="shared" si="16"/>
        <v>0.14499999999999999</v>
      </c>
      <c r="F60" s="3">
        <f t="shared" si="17"/>
        <v>97.138047138047128</v>
      </c>
      <c r="G60" s="17">
        <f t="shared" si="18"/>
        <v>145</v>
      </c>
      <c r="I60" s="18">
        <v>3601</v>
      </c>
      <c r="J60" s="18">
        <v>3534</v>
      </c>
      <c r="K60" s="18">
        <v>1731</v>
      </c>
      <c r="L60" s="1">
        <f t="shared" si="19"/>
        <v>0.16750000000000001</v>
      </c>
      <c r="M60" s="3">
        <f t="shared" si="20"/>
        <v>96.920492721164607</v>
      </c>
      <c r="N60" s="17">
        <f t="shared" si="21"/>
        <v>167.5</v>
      </c>
      <c r="O60" s="4"/>
      <c r="P60" s="18">
        <v>3495</v>
      </c>
      <c r="Q60" s="18">
        <v>3343</v>
      </c>
      <c r="R60" s="18">
        <v>1731</v>
      </c>
      <c r="S60" s="1">
        <f t="shared" si="22"/>
        <v>0.38</v>
      </c>
      <c r="T60" s="3">
        <f t="shared" si="23"/>
        <v>98.914285714285711</v>
      </c>
      <c r="U60" s="17">
        <f t="shared" si="24"/>
        <v>380</v>
      </c>
      <c r="W60" s="18">
        <v>3458</v>
      </c>
      <c r="X60" s="18">
        <v>3198</v>
      </c>
      <c r="Y60" s="18">
        <v>1668</v>
      </c>
      <c r="Z60" s="1">
        <f t="shared" si="25"/>
        <v>0.65</v>
      </c>
      <c r="AA60" s="3">
        <f t="shared" si="26"/>
        <v>99.344848123883267</v>
      </c>
      <c r="AB60" s="17">
        <f t="shared" si="27"/>
        <v>650</v>
      </c>
    </row>
    <row r="61" spans="2:28" ht="15.75" customHeight="1">
      <c r="B61" s="18">
        <v>3496</v>
      </c>
      <c r="C61" s="18">
        <v>3437</v>
      </c>
      <c r="D61" s="18">
        <v>1761</v>
      </c>
      <c r="E61" s="1">
        <f t="shared" si="16"/>
        <v>0.14749999999999999</v>
      </c>
      <c r="F61" s="3">
        <f t="shared" si="17"/>
        <v>98.821548821548816</v>
      </c>
      <c r="G61" s="17">
        <f t="shared" si="18"/>
        <v>147.5</v>
      </c>
      <c r="I61" s="18">
        <v>3514</v>
      </c>
      <c r="J61" s="18">
        <v>3444</v>
      </c>
      <c r="K61" s="18">
        <v>1761</v>
      </c>
      <c r="L61" s="1">
        <f t="shared" si="19"/>
        <v>0.17499999999999999</v>
      </c>
      <c r="M61" s="3">
        <f t="shared" si="20"/>
        <v>98.600223964165735</v>
      </c>
      <c r="N61" s="17">
        <f t="shared" si="21"/>
        <v>175</v>
      </c>
      <c r="O61" s="4"/>
      <c r="P61" s="18">
        <v>3376</v>
      </c>
      <c r="Q61" s="18">
        <v>3200</v>
      </c>
      <c r="R61" s="18">
        <v>1755</v>
      </c>
      <c r="S61" s="1">
        <f t="shared" si="22"/>
        <v>0.44</v>
      </c>
      <c r="T61" s="3">
        <f t="shared" si="23"/>
        <v>100.28571428571429</v>
      </c>
      <c r="U61" s="17">
        <f t="shared" si="24"/>
        <v>440</v>
      </c>
      <c r="W61" s="18">
        <v>3444</v>
      </c>
      <c r="X61" s="18">
        <v>3199</v>
      </c>
      <c r="Y61" s="18">
        <v>1671</v>
      </c>
      <c r="Z61" s="1">
        <f t="shared" si="25"/>
        <v>0.61250000000000004</v>
      </c>
      <c r="AA61" s="3">
        <f t="shared" si="26"/>
        <v>99.523525908278742</v>
      </c>
      <c r="AB61" s="17">
        <f t="shared" si="27"/>
        <v>612.5</v>
      </c>
    </row>
    <row r="62" spans="2:28" ht="15.75" customHeight="1">
      <c r="B62" s="18">
        <v>3363</v>
      </c>
      <c r="C62" s="18">
        <v>3300</v>
      </c>
      <c r="D62" s="18">
        <v>1791</v>
      </c>
      <c r="E62" s="1">
        <f t="shared" si="16"/>
        <v>0.1575</v>
      </c>
      <c r="F62" s="3">
        <f t="shared" si="17"/>
        <v>100.50505050505049</v>
      </c>
      <c r="G62" s="17">
        <f t="shared" si="18"/>
        <v>157.5</v>
      </c>
      <c r="I62" s="18">
        <v>3377</v>
      </c>
      <c r="J62" s="18">
        <v>3301</v>
      </c>
      <c r="K62" s="18">
        <v>1791</v>
      </c>
      <c r="L62" s="1">
        <f t="shared" si="19"/>
        <v>0.19</v>
      </c>
      <c r="M62" s="3">
        <f t="shared" si="20"/>
        <v>100.27995520716686</v>
      </c>
      <c r="N62" s="17">
        <f t="shared" si="21"/>
        <v>190</v>
      </c>
      <c r="O62" s="4"/>
      <c r="P62" s="18">
        <v>3341</v>
      </c>
      <c r="Q62" s="18">
        <v>3198</v>
      </c>
      <c r="R62" s="18">
        <v>1761</v>
      </c>
      <c r="S62" s="1">
        <f t="shared" si="22"/>
        <v>0.35749999999999998</v>
      </c>
      <c r="T62" s="3">
        <f t="shared" si="23"/>
        <v>100.62857142857142</v>
      </c>
      <c r="U62" s="17">
        <f t="shared" si="24"/>
        <v>357.5</v>
      </c>
      <c r="W62" s="18">
        <v>3432</v>
      </c>
      <c r="X62" s="18">
        <v>3199</v>
      </c>
      <c r="Y62" s="18">
        <v>1674</v>
      </c>
      <c r="Z62" s="1">
        <f t="shared" si="25"/>
        <v>0.58250000000000002</v>
      </c>
      <c r="AA62" s="3">
        <f t="shared" si="26"/>
        <v>99.702203692674203</v>
      </c>
      <c r="AB62" s="17">
        <f t="shared" si="27"/>
        <v>582.5</v>
      </c>
    </row>
    <row r="63" spans="2:28" ht="15.75" customHeight="1">
      <c r="B63" s="18">
        <v>3264</v>
      </c>
      <c r="C63" s="18">
        <v>3198</v>
      </c>
      <c r="D63" s="18">
        <v>1806</v>
      </c>
      <c r="E63" s="1">
        <f t="shared" si="16"/>
        <v>0.16500000000000001</v>
      </c>
      <c r="F63" s="3">
        <f t="shared" si="17"/>
        <v>101.34680134680134</v>
      </c>
      <c r="G63" s="17">
        <f t="shared" si="18"/>
        <v>165</v>
      </c>
      <c r="I63" s="18">
        <v>3275</v>
      </c>
      <c r="J63" s="18">
        <v>3198</v>
      </c>
      <c r="K63" s="18">
        <v>1805</v>
      </c>
      <c r="L63" s="1">
        <f t="shared" si="19"/>
        <v>0.1925</v>
      </c>
      <c r="M63" s="3">
        <f t="shared" si="20"/>
        <v>101.06382978723406</v>
      </c>
      <c r="N63" s="17">
        <f t="shared" si="21"/>
        <v>192.5</v>
      </c>
      <c r="O63" s="4"/>
      <c r="P63" s="18">
        <v>3323</v>
      </c>
      <c r="Q63" s="18">
        <v>3199</v>
      </c>
      <c r="R63" s="18">
        <v>1763</v>
      </c>
      <c r="S63" s="1">
        <f t="shared" si="22"/>
        <v>0.31</v>
      </c>
      <c r="T63" s="3">
        <f t="shared" si="23"/>
        <v>100.74285714285713</v>
      </c>
      <c r="U63" s="17">
        <f t="shared" si="24"/>
        <v>310</v>
      </c>
      <c r="W63" s="18">
        <v>3424</v>
      </c>
      <c r="X63" s="18">
        <v>3198</v>
      </c>
      <c r="Y63" s="18">
        <v>1675</v>
      </c>
      <c r="Z63" s="1">
        <f t="shared" si="25"/>
        <v>0.56499999999999995</v>
      </c>
      <c r="AA63" s="3">
        <f t="shared" si="26"/>
        <v>99.761762954139371</v>
      </c>
      <c r="AB63" s="17">
        <f t="shared" si="27"/>
        <v>565</v>
      </c>
    </row>
    <row r="64" spans="2:28" ht="15.75" customHeight="1">
      <c r="B64" s="18">
        <v>3255</v>
      </c>
      <c r="C64" s="18">
        <v>3199</v>
      </c>
      <c r="D64" s="18">
        <v>1807</v>
      </c>
      <c r="E64" s="1">
        <f t="shared" si="16"/>
        <v>0.14000000000000001</v>
      </c>
      <c r="F64" s="3">
        <f t="shared" si="17"/>
        <v>101.40291806958474</v>
      </c>
      <c r="G64" s="17">
        <f t="shared" si="18"/>
        <v>140</v>
      </c>
      <c r="I64" s="18">
        <v>3259</v>
      </c>
      <c r="J64" s="18">
        <v>3198</v>
      </c>
      <c r="K64" s="18">
        <v>1807</v>
      </c>
      <c r="L64" s="1">
        <f t="shared" si="19"/>
        <v>0.1525</v>
      </c>
      <c r="M64" s="3">
        <f t="shared" si="20"/>
        <v>101.17581187010079</v>
      </c>
      <c r="N64" s="17">
        <f t="shared" si="21"/>
        <v>152.5</v>
      </c>
      <c r="O64" s="4"/>
      <c r="P64" s="18">
        <v>3314</v>
      </c>
      <c r="Q64" s="18">
        <v>3199</v>
      </c>
      <c r="R64" s="18">
        <v>1765</v>
      </c>
      <c r="S64" s="1">
        <f t="shared" si="22"/>
        <v>0.28749999999999998</v>
      </c>
      <c r="T64" s="3">
        <f t="shared" si="23"/>
        <v>100.85714285714286</v>
      </c>
      <c r="U64" s="17">
        <f t="shared" si="24"/>
        <v>287.5</v>
      </c>
      <c r="W64" s="18">
        <v>3417</v>
      </c>
      <c r="X64" s="18">
        <v>3199</v>
      </c>
      <c r="Y64" s="18">
        <v>1677</v>
      </c>
      <c r="Z64" s="1">
        <f t="shared" si="25"/>
        <v>0.54500000000000004</v>
      </c>
      <c r="AA64" s="3">
        <f t="shared" si="26"/>
        <v>99.880881477069678</v>
      </c>
      <c r="AB64" s="17">
        <f t="shared" si="27"/>
        <v>545</v>
      </c>
    </row>
    <row r="65" spans="2:28" ht="15.75" customHeight="1">
      <c r="B65" s="18">
        <v>3251</v>
      </c>
      <c r="C65" s="18">
        <v>3199</v>
      </c>
      <c r="D65" s="18">
        <v>1808</v>
      </c>
      <c r="E65" s="1">
        <f t="shared" ref="E65:E70" si="28">(B65-C65)/400</f>
        <v>0.13</v>
      </c>
      <c r="F65" s="3">
        <f t="shared" ref="F65:F70" si="29">D65/$D$84*100</f>
        <v>101.45903479236813</v>
      </c>
      <c r="G65" s="17">
        <f t="shared" ref="G65:G70" si="30">E65*1000</f>
        <v>130</v>
      </c>
      <c r="I65" s="18">
        <v>3254</v>
      </c>
      <c r="J65" s="18">
        <v>3199</v>
      </c>
      <c r="K65" s="18">
        <v>1808</v>
      </c>
      <c r="L65" s="1">
        <f t="shared" si="19"/>
        <v>0.13750000000000001</v>
      </c>
      <c r="M65" s="3">
        <f t="shared" si="20"/>
        <v>101.23180291153415</v>
      </c>
      <c r="N65" s="17">
        <f t="shared" si="21"/>
        <v>137.5</v>
      </c>
      <c r="O65" s="4"/>
      <c r="P65" s="18">
        <v>3307</v>
      </c>
      <c r="Q65" s="18">
        <v>3198</v>
      </c>
      <c r="R65" s="18">
        <v>1766</v>
      </c>
      <c r="S65" s="1">
        <f t="shared" si="22"/>
        <v>0.27250000000000002</v>
      </c>
      <c r="T65" s="3">
        <f t="shared" si="23"/>
        <v>100.91428571428571</v>
      </c>
      <c r="U65" s="17">
        <f t="shared" si="24"/>
        <v>272.5</v>
      </c>
      <c r="W65" s="18">
        <v>3412</v>
      </c>
      <c r="X65" s="18">
        <v>3197</v>
      </c>
      <c r="Y65" s="18">
        <v>1678</v>
      </c>
      <c r="Z65" s="1">
        <f t="shared" si="25"/>
        <v>0.53749999999999998</v>
      </c>
      <c r="AA65" s="3">
        <f t="shared" si="26"/>
        <v>99.940440738534846</v>
      </c>
      <c r="AB65" s="17">
        <f t="shared" si="27"/>
        <v>537.5</v>
      </c>
    </row>
    <row r="66" spans="2:28" ht="15.75" customHeight="1">
      <c r="B66" s="18">
        <v>3250</v>
      </c>
      <c r="C66" s="18">
        <v>3199</v>
      </c>
      <c r="D66" s="18">
        <v>1808</v>
      </c>
      <c r="E66" s="1">
        <f t="shared" si="28"/>
        <v>0.1275</v>
      </c>
      <c r="F66" s="3">
        <f t="shared" si="29"/>
        <v>101.45903479236813</v>
      </c>
      <c r="G66" s="17">
        <f t="shared" si="30"/>
        <v>127.5</v>
      </c>
      <c r="I66" s="18">
        <v>3253</v>
      </c>
      <c r="J66" s="18">
        <v>3199</v>
      </c>
      <c r="K66" s="18">
        <v>1808</v>
      </c>
      <c r="L66" s="1">
        <f t="shared" si="19"/>
        <v>0.13500000000000001</v>
      </c>
      <c r="M66" s="3">
        <f t="shared" si="20"/>
        <v>101.23180291153415</v>
      </c>
      <c r="N66" s="17">
        <f t="shared" si="21"/>
        <v>135</v>
      </c>
      <c r="O66" s="4"/>
      <c r="P66" s="18">
        <v>3305</v>
      </c>
      <c r="Q66" s="18">
        <v>3199</v>
      </c>
      <c r="R66" s="18">
        <v>1766</v>
      </c>
      <c r="S66" s="1">
        <f t="shared" si="22"/>
        <v>0.26500000000000001</v>
      </c>
      <c r="T66" s="3">
        <f t="shared" si="23"/>
        <v>100.91428571428571</v>
      </c>
      <c r="U66" s="17">
        <f t="shared" si="24"/>
        <v>265</v>
      </c>
      <c r="W66" s="18">
        <v>3407</v>
      </c>
      <c r="X66" s="18">
        <v>3200</v>
      </c>
      <c r="Y66" s="18">
        <v>1678</v>
      </c>
      <c r="Z66" s="1">
        <f t="shared" si="25"/>
        <v>0.51749999999999996</v>
      </c>
      <c r="AA66" s="3">
        <f t="shared" si="26"/>
        <v>99.940440738534846</v>
      </c>
      <c r="AB66" s="17">
        <f t="shared" si="27"/>
        <v>517.5</v>
      </c>
    </row>
    <row r="67" spans="2:28" ht="15.75" customHeight="1">
      <c r="B67" s="18">
        <v>3249</v>
      </c>
      <c r="C67" s="18">
        <v>3198</v>
      </c>
      <c r="D67" s="18">
        <v>1809</v>
      </c>
      <c r="E67" s="1">
        <f t="shared" si="28"/>
        <v>0.1275</v>
      </c>
      <c r="F67" s="3">
        <f t="shared" si="29"/>
        <v>101.51515151515152</v>
      </c>
      <c r="G67" s="17">
        <f t="shared" si="30"/>
        <v>127.5</v>
      </c>
      <c r="I67" s="18">
        <v>3251</v>
      </c>
      <c r="J67" s="18">
        <v>3199</v>
      </c>
      <c r="K67" s="18">
        <v>1808</v>
      </c>
      <c r="L67" s="1">
        <f t="shared" si="19"/>
        <v>0.13</v>
      </c>
      <c r="M67" s="3">
        <f t="shared" si="20"/>
        <v>101.23180291153415</v>
      </c>
      <c r="N67" s="17">
        <f t="shared" si="21"/>
        <v>130</v>
      </c>
      <c r="O67" s="4"/>
      <c r="P67" s="18">
        <v>3302</v>
      </c>
      <c r="Q67" s="18">
        <v>3200</v>
      </c>
      <c r="R67" s="18">
        <v>1766</v>
      </c>
      <c r="S67" s="1">
        <f t="shared" si="22"/>
        <v>0.255</v>
      </c>
      <c r="T67" s="3">
        <f t="shared" si="23"/>
        <v>100.91428571428571</v>
      </c>
      <c r="U67" s="17">
        <f t="shared" si="24"/>
        <v>255</v>
      </c>
      <c r="W67" s="18">
        <v>3403</v>
      </c>
      <c r="X67" s="18">
        <v>3198</v>
      </c>
      <c r="Y67" s="18">
        <v>1679</v>
      </c>
      <c r="Z67" s="1">
        <f t="shared" si="25"/>
        <v>0.51249999999999996</v>
      </c>
      <c r="AA67" s="3">
        <f t="shared" si="26"/>
        <v>100</v>
      </c>
      <c r="AB67" s="17">
        <f t="shared" si="27"/>
        <v>512.5</v>
      </c>
    </row>
    <row r="68" spans="2:28" ht="15.75" customHeight="1">
      <c r="B68" s="18">
        <v>3248</v>
      </c>
      <c r="C68" s="18">
        <v>3198</v>
      </c>
      <c r="D68" s="18">
        <v>1809</v>
      </c>
      <c r="E68" s="1">
        <f t="shared" si="28"/>
        <v>0.125</v>
      </c>
      <c r="F68" s="3">
        <f t="shared" si="29"/>
        <v>101.51515151515152</v>
      </c>
      <c r="G68" s="17">
        <f t="shared" si="30"/>
        <v>125</v>
      </c>
      <c r="I68" s="18">
        <v>3251</v>
      </c>
      <c r="J68" s="18">
        <v>3199</v>
      </c>
      <c r="K68" s="18">
        <v>1808</v>
      </c>
      <c r="L68" s="1">
        <f t="shared" si="19"/>
        <v>0.13</v>
      </c>
      <c r="M68" s="3">
        <f t="shared" si="20"/>
        <v>101.23180291153415</v>
      </c>
      <c r="N68" s="17">
        <f t="shared" si="21"/>
        <v>130</v>
      </c>
      <c r="O68" s="4"/>
      <c r="P68" s="18">
        <v>3300</v>
      </c>
      <c r="Q68" s="18">
        <v>3200</v>
      </c>
      <c r="R68" s="18">
        <v>1766</v>
      </c>
      <c r="S68" s="1">
        <f t="shared" si="22"/>
        <v>0.25</v>
      </c>
      <c r="T68" s="3">
        <f t="shared" si="23"/>
        <v>100.91428571428571</v>
      </c>
      <c r="U68" s="17">
        <f t="shared" si="24"/>
        <v>250</v>
      </c>
      <c r="W68" s="18">
        <v>3401</v>
      </c>
      <c r="X68" s="18">
        <v>3199</v>
      </c>
      <c r="Y68" s="18">
        <v>1679</v>
      </c>
      <c r="Z68" s="1">
        <f t="shared" si="25"/>
        <v>0.505</v>
      </c>
      <c r="AA68" s="3">
        <f t="shared" si="26"/>
        <v>100</v>
      </c>
      <c r="AB68" s="17">
        <f t="shared" si="27"/>
        <v>505</v>
      </c>
    </row>
    <row r="69" spans="2:28" ht="15.75" customHeight="1">
      <c r="B69" s="18">
        <v>3247</v>
      </c>
      <c r="C69" s="18">
        <v>3199</v>
      </c>
      <c r="D69" s="18">
        <v>1809</v>
      </c>
      <c r="E69" s="1">
        <f t="shared" si="28"/>
        <v>0.12</v>
      </c>
      <c r="F69" s="3">
        <f t="shared" si="29"/>
        <v>101.51515151515152</v>
      </c>
      <c r="G69" s="17">
        <f t="shared" si="30"/>
        <v>120</v>
      </c>
      <c r="I69" s="18">
        <v>3250</v>
      </c>
      <c r="J69" s="18">
        <v>3198</v>
      </c>
      <c r="K69" s="18">
        <v>1808</v>
      </c>
      <c r="L69" s="1">
        <f t="shared" si="19"/>
        <v>0.13</v>
      </c>
      <c r="M69" s="3">
        <f t="shared" si="20"/>
        <v>101.23180291153415</v>
      </c>
      <c r="N69" s="17">
        <f t="shared" si="21"/>
        <v>130</v>
      </c>
      <c r="O69" s="4"/>
      <c r="P69" s="18">
        <v>3299</v>
      </c>
      <c r="Q69" s="18">
        <v>3198</v>
      </c>
      <c r="R69" s="18">
        <v>1766</v>
      </c>
      <c r="S69" s="1">
        <f t="shared" si="22"/>
        <v>0.2525</v>
      </c>
      <c r="T69" s="3">
        <f t="shared" si="23"/>
        <v>100.91428571428571</v>
      </c>
      <c r="U69" s="17">
        <f t="shared" si="24"/>
        <v>252.5</v>
      </c>
      <c r="W69" s="18">
        <v>3399</v>
      </c>
      <c r="X69" s="18">
        <v>3196</v>
      </c>
      <c r="Y69" s="18">
        <v>1680</v>
      </c>
      <c r="Z69" s="1">
        <f t="shared" si="25"/>
        <v>0.50749999999999995</v>
      </c>
      <c r="AA69" s="3">
        <f t="shared" si="26"/>
        <v>100.05955926146515</v>
      </c>
      <c r="AB69" s="17">
        <f t="shared" si="27"/>
        <v>507.49999999999994</v>
      </c>
    </row>
    <row r="70" spans="2:28" ht="15.75" customHeight="1">
      <c r="B70" s="18">
        <v>3247</v>
      </c>
      <c r="C70" s="18">
        <v>3198</v>
      </c>
      <c r="D70" s="18">
        <v>1809</v>
      </c>
      <c r="E70" s="1">
        <f t="shared" si="28"/>
        <v>0.1225</v>
      </c>
      <c r="F70" s="3">
        <f t="shared" si="29"/>
        <v>101.51515151515152</v>
      </c>
      <c r="G70" s="17">
        <f t="shared" si="30"/>
        <v>122.5</v>
      </c>
      <c r="I70" s="18">
        <v>3250</v>
      </c>
      <c r="J70" s="18">
        <v>3198</v>
      </c>
      <c r="K70" s="18">
        <v>1808</v>
      </c>
      <c r="L70" s="1">
        <f t="shared" si="19"/>
        <v>0.13</v>
      </c>
      <c r="M70" s="3">
        <f t="shared" si="20"/>
        <v>101.23180291153415</v>
      </c>
      <c r="N70" s="17">
        <f t="shared" si="21"/>
        <v>130</v>
      </c>
      <c r="O70" s="4"/>
      <c r="P70" s="18">
        <v>3299</v>
      </c>
      <c r="Q70" s="18">
        <v>3197</v>
      </c>
      <c r="R70" s="18">
        <v>1767</v>
      </c>
      <c r="S70" s="1">
        <f t="shared" si="22"/>
        <v>0.255</v>
      </c>
      <c r="T70" s="3">
        <f t="shared" si="23"/>
        <v>100.97142857142858</v>
      </c>
      <c r="U70" s="17">
        <f t="shared" si="24"/>
        <v>255</v>
      </c>
      <c r="W70" s="18">
        <v>3399</v>
      </c>
      <c r="X70" s="18">
        <v>3198</v>
      </c>
      <c r="Y70" s="18">
        <v>1680</v>
      </c>
      <c r="Z70" s="1">
        <f t="shared" si="25"/>
        <v>0.50249999999999995</v>
      </c>
      <c r="AA70" s="3">
        <f t="shared" si="26"/>
        <v>100.05955926146515</v>
      </c>
      <c r="AB70" s="17">
        <f t="shared" si="27"/>
        <v>502.49999999999994</v>
      </c>
    </row>
    <row r="71" spans="2:28" ht="15.75" customHeight="1">
      <c r="B71" s="19"/>
      <c r="C71" s="19"/>
      <c r="D71" s="19"/>
      <c r="E71" s="4"/>
      <c r="F71" s="20"/>
      <c r="G71" s="20"/>
      <c r="I71" s="19"/>
      <c r="J71" s="19"/>
      <c r="K71" s="19"/>
      <c r="L71" s="4"/>
      <c r="M71" s="20"/>
      <c r="N71" s="20"/>
      <c r="O71" s="4"/>
      <c r="P71" s="19"/>
      <c r="Q71" s="19"/>
      <c r="R71" s="19"/>
      <c r="S71" s="4"/>
      <c r="T71" s="20"/>
      <c r="U71" s="20"/>
      <c r="W71" s="19"/>
      <c r="X71" s="19"/>
      <c r="Y71" s="19"/>
      <c r="Z71" s="4"/>
      <c r="AA71" s="20"/>
      <c r="AB71" s="20"/>
    </row>
    <row r="72" spans="2:28" ht="15.75" customHeight="1">
      <c r="B72" s="19"/>
      <c r="C72" s="19"/>
      <c r="D72" s="19"/>
      <c r="E72" s="4"/>
      <c r="F72" s="20"/>
      <c r="G72" s="20"/>
      <c r="I72" s="19"/>
      <c r="J72" s="19"/>
      <c r="K72" s="19"/>
      <c r="L72" s="4"/>
      <c r="M72" s="20"/>
      <c r="N72" s="20"/>
      <c r="O72" s="4"/>
      <c r="P72" s="19"/>
      <c r="Q72" s="19"/>
      <c r="R72" s="19"/>
      <c r="S72" s="4"/>
      <c r="T72" s="20"/>
      <c r="U72" s="20"/>
      <c r="W72" s="19"/>
      <c r="X72" s="19"/>
      <c r="Y72" s="19"/>
      <c r="Z72" s="4"/>
      <c r="AA72" s="20"/>
      <c r="AB72" s="20"/>
    </row>
    <row r="73" spans="2:28" ht="15.75" customHeight="1">
      <c r="B73" s="19"/>
      <c r="C73" s="19"/>
      <c r="D73" s="19"/>
      <c r="E73" s="4"/>
      <c r="F73" s="20"/>
      <c r="G73" s="20"/>
      <c r="I73" s="19"/>
      <c r="J73" s="19"/>
      <c r="K73" s="19"/>
      <c r="L73" s="4"/>
      <c r="M73" s="20"/>
      <c r="N73" s="20"/>
      <c r="O73" s="4"/>
      <c r="P73" s="19"/>
      <c r="Q73" s="19"/>
      <c r="R73" s="19"/>
      <c r="S73" s="4"/>
      <c r="T73" s="20"/>
      <c r="U73" s="20"/>
      <c r="W73" s="19"/>
      <c r="X73" s="19"/>
      <c r="Y73" s="19"/>
      <c r="Z73" s="4"/>
      <c r="AA73" s="20"/>
      <c r="AB73" s="20"/>
    </row>
    <row r="74" spans="2:28" ht="15.75" customHeight="1">
      <c r="B74" s="19"/>
      <c r="C74" s="19"/>
      <c r="D74" s="19"/>
      <c r="E74" s="4"/>
      <c r="F74" s="20"/>
      <c r="G74" s="20"/>
      <c r="I74" s="19"/>
      <c r="J74" s="19"/>
      <c r="K74" s="19"/>
      <c r="L74" s="4"/>
      <c r="M74" s="20"/>
      <c r="N74" s="20"/>
      <c r="O74" s="4"/>
      <c r="P74" s="19"/>
      <c r="Q74" s="19"/>
      <c r="R74" s="19"/>
      <c r="S74" s="4"/>
      <c r="T74" s="20"/>
      <c r="U74" s="20"/>
      <c r="W74" s="19"/>
      <c r="X74" s="19"/>
      <c r="Y74" s="19"/>
      <c r="Z74" s="4"/>
      <c r="AA74" s="20"/>
      <c r="AB74" s="20"/>
    </row>
    <row r="75" spans="2:28" ht="15.75" customHeight="1">
      <c r="B75" s="19"/>
      <c r="C75" s="19"/>
      <c r="D75" s="19"/>
      <c r="E75" s="4"/>
      <c r="F75" s="20"/>
      <c r="G75" s="20"/>
      <c r="I75" s="19"/>
      <c r="J75" s="19"/>
      <c r="K75" s="19"/>
      <c r="L75" s="4"/>
      <c r="M75" s="20"/>
      <c r="N75" s="20"/>
      <c r="O75" s="4"/>
      <c r="P75" s="19"/>
      <c r="Q75" s="19"/>
      <c r="R75" s="19"/>
      <c r="S75" s="4"/>
      <c r="T75" s="20"/>
      <c r="U75" s="20"/>
      <c r="W75" s="19"/>
      <c r="X75" s="19"/>
      <c r="Y75" s="19"/>
      <c r="Z75" s="4"/>
      <c r="AA75" s="20"/>
      <c r="AB75" s="20"/>
    </row>
    <row r="76" spans="2:28" ht="15.75" customHeight="1">
      <c r="B76" s="19"/>
      <c r="C76" s="19"/>
      <c r="D76" s="19"/>
      <c r="E76" s="4"/>
      <c r="F76" s="20"/>
      <c r="G76" s="20"/>
      <c r="I76" s="19"/>
      <c r="J76" s="19"/>
      <c r="K76" s="19"/>
      <c r="L76" s="4"/>
      <c r="M76" s="20"/>
      <c r="N76" s="20"/>
      <c r="O76" s="4"/>
      <c r="P76" s="19"/>
      <c r="Q76" s="19"/>
      <c r="R76" s="19"/>
      <c r="S76" s="4"/>
      <c r="T76" s="20"/>
      <c r="U76" s="20"/>
      <c r="W76" s="19"/>
      <c r="X76" s="19"/>
      <c r="Y76" s="19"/>
      <c r="Z76" s="4"/>
      <c r="AA76" s="20"/>
      <c r="AB76" s="20"/>
    </row>
    <row r="77" spans="2:28" ht="15.75" customHeight="1">
      <c r="B77" s="19"/>
      <c r="C77" s="19"/>
      <c r="D77" s="19"/>
      <c r="E77" s="4"/>
      <c r="F77" s="20"/>
      <c r="G77" s="20"/>
      <c r="I77" s="19"/>
      <c r="J77" s="19"/>
      <c r="K77" s="19"/>
      <c r="L77" s="4"/>
      <c r="M77" s="20"/>
      <c r="N77" s="20"/>
      <c r="O77" s="4"/>
      <c r="P77" s="19"/>
      <c r="Q77" s="19"/>
      <c r="R77" s="19"/>
      <c r="S77" s="4"/>
      <c r="T77" s="20"/>
      <c r="U77" s="20"/>
      <c r="W77" s="19"/>
      <c r="X77" s="19"/>
      <c r="Y77" s="19"/>
      <c r="Z77" s="4"/>
      <c r="AA77" s="20"/>
      <c r="AB77" s="20"/>
    </row>
    <row r="78" spans="2:28" ht="15.75" customHeight="1">
      <c r="B78" s="19"/>
      <c r="C78" s="19"/>
      <c r="D78" s="19"/>
      <c r="E78" s="4"/>
      <c r="F78" s="20"/>
      <c r="G78" s="20"/>
      <c r="I78" s="19"/>
      <c r="J78" s="19"/>
      <c r="K78" s="19"/>
      <c r="L78" s="4"/>
      <c r="M78" s="20"/>
      <c r="N78" s="20"/>
      <c r="O78" s="4"/>
      <c r="P78" s="19"/>
      <c r="Q78" s="19"/>
      <c r="R78" s="19"/>
      <c r="S78" s="4"/>
      <c r="T78" s="20"/>
      <c r="U78" s="20"/>
      <c r="W78" s="19"/>
      <c r="X78" s="19"/>
      <c r="Y78" s="19"/>
      <c r="Z78" s="4"/>
      <c r="AA78" s="20"/>
      <c r="AB78" s="20"/>
    </row>
    <row r="79" spans="2:28" ht="15.75" customHeight="1">
      <c r="B79" s="19"/>
      <c r="C79" s="19"/>
      <c r="D79" s="19"/>
      <c r="E79" s="4"/>
      <c r="F79" s="20"/>
      <c r="G79" s="20"/>
      <c r="I79" s="19"/>
      <c r="J79" s="19"/>
      <c r="K79" s="19"/>
      <c r="L79" s="4"/>
      <c r="M79" s="20"/>
      <c r="N79" s="20"/>
      <c r="O79" s="4"/>
      <c r="P79" s="19"/>
      <c r="Q79" s="19"/>
      <c r="R79" s="19"/>
      <c r="S79" s="4"/>
      <c r="T79" s="20"/>
      <c r="U79" s="20"/>
      <c r="W79" s="19"/>
      <c r="X79" s="19"/>
      <c r="Y79" s="19"/>
      <c r="Z79" s="4"/>
      <c r="AA79" s="20"/>
      <c r="AB79" s="20"/>
    </row>
    <row r="80" spans="2:28" ht="15.75" customHeight="1">
      <c r="B80" s="19"/>
      <c r="C80" s="19"/>
      <c r="D80" s="19"/>
      <c r="E80" s="4"/>
      <c r="F80" s="20"/>
      <c r="G80" s="20"/>
      <c r="P80" s="18"/>
      <c r="W80" s="4"/>
      <c r="X80" s="19"/>
      <c r="Y80" s="19"/>
      <c r="Z80" s="4"/>
      <c r="AA80" s="20"/>
      <c r="AB80" s="20"/>
    </row>
    <row r="81" spans="1:25" ht="15.75" customHeight="1">
      <c r="P81" s="18"/>
    </row>
    <row r="82" spans="1:25" ht="13.5" customHeight="1">
      <c r="P82" s="18"/>
    </row>
    <row r="83" spans="1:25" ht="13.5" customHeight="1">
      <c r="P83" s="18"/>
    </row>
    <row r="84" spans="1:25">
      <c r="B84" s="2" t="s">
        <v>8</v>
      </c>
      <c r="D84">
        <v>1782</v>
      </c>
      <c r="I84" s="2" t="s">
        <v>8</v>
      </c>
      <c r="K84">
        <v>1786</v>
      </c>
      <c r="P84" s="2" t="s">
        <v>8</v>
      </c>
      <c r="R84">
        <v>1750</v>
      </c>
      <c r="W84" s="2" t="s">
        <v>8</v>
      </c>
      <c r="Y84">
        <v>1679</v>
      </c>
    </row>
    <row r="85" spans="1:25">
      <c r="B85" s="2" t="s">
        <v>9</v>
      </c>
      <c r="D85">
        <v>1769</v>
      </c>
      <c r="I85" s="2" t="s">
        <v>9</v>
      </c>
      <c r="K85">
        <v>1770</v>
      </c>
      <c r="P85" s="2" t="s">
        <v>9</v>
      </c>
      <c r="R85">
        <v>1717</v>
      </c>
      <c r="W85" s="2" t="s">
        <v>9</v>
      </c>
      <c r="Y85">
        <v>1586</v>
      </c>
    </row>
    <row r="87" spans="1:25">
      <c r="A87" s="6" t="s">
        <v>20</v>
      </c>
      <c r="B87" s="11" t="s">
        <v>12</v>
      </c>
      <c r="C87" s="11" t="s">
        <v>13</v>
      </c>
      <c r="D87" s="11" t="s">
        <v>14</v>
      </c>
      <c r="E87" s="11" t="s">
        <v>15</v>
      </c>
      <c r="F87" s="11" t="s">
        <v>16</v>
      </c>
      <c r="H87" s="6" t="s">
        <v>21</v>
      </c>
      <c r="I87" s="11" t="s">
        <v>12</v>
      </c>
      <c r="J87" s="11" t="s">
        <v>13</v>
      </c>
      <c r="K87" s="11" t="s">
        <v>14</v>
      </c>
      <c r="L87" s="11" t="s">
        <v>15</v>
      </c>
      <c r="M87" s="11" t="s">
        <v>17</v>
      </c>
    </row>
    <row r="88" spans="1:25">
      <c r="B88" s="21"/>
      <c r="C88" s="21"/>
      <c r="D88" s="21"/>
      <c r="E88" s="21"/>
      <c r="F88" s="14" t="e">
        <f>D88-((B88-E94*1000)*((D88-E88)/(B88-C88)))</f>
        <v>#DIV/0!</v>
      </c>
      <c r="I88" s="16">
        <v>3741</v>
      </c>
      <c r="J88" s="15">
        <v>3736</v>
      </c>
      <c r="K88" s="16">
        <v>80</v>
      </c>
      <c r="L88" s="15">
        <v>81</v>
      </c>
      <c r="M88" s="11">
        <f>K88-((I88-L94*1000)*((K88-L88)/(I88-J88)))</f>
        <v>80.452000000000041</v>
      </c>
    </row>
    <row r="89" spans="1:25">
      <c r="B89" s="21"/>
      <c r="C89" s="21"/>
      <c r="D89" s="21"/>
      <c r="E89" s="11"/>
      <c r="F89" s="11"/>
      <c r="I89" s="11"/>
      <c r="J89" s="11"/>
      <c r="K89" s="11"/>
      <c r="L89" s="11"/>
      <c r="M89" s="11">
        <f>100-M88</f>
        <v>19.547999999999959</v>
      </c>
    </row>
    <row r="90" spans="1:25">
      <c r="B90" s="11"/>
      <c r="C90" s="11"/>
      <c r="D90" s="11"/>
      <c r="E90" s="11"/>
      <c r="F90" s="11"/>
      <c r="I90" s="11"/>
      <c r="J90" s="11"/>
      <c r="K90" s="11"/>
      <c r="L90" s="11" t="s">
        <v>10</v>
      </c>
      <c r="M90" s="14">
        <f>M89-M88*0.0107</f>
        <v>18.687163599999959</v>
      </c>
    </row>
    <row r="91" spans="1:25">
      <c r="B91" s="11"/>
      <c r="C91" s="11"/>
      <c r="D91" s="11"/>
      <c r="E91" s="11"/>
      <c r="F91" s="11"/>
      <c r="G91" s="18"/>
      <c r="I91" s="11"/>
      <c r="J91" s="11"/>
      <c r="K91" s="11"/>
      <c r="L91" s="11"/>
      <c r="M91" s="11"/>
    </row>
    <row r="92" spans="1:25">
      <c r="B92" s="11"/>
      <c r="C92" s="11"/>
      <c r="D92" s="11"/>
      <c r="E92" s="11"/>
      <c r="F92" s="11"/>
      <c r="G92" s="18"/>
      <c r="I92" s="11"/>
      <c r="J92" s="11"/>
      <c r="K92" s="11"/>
      <c r="L92" s="11"/>
      <c r="M92" s="11"/>
    </row>
    <row r="93" spans="1:25">
      <c r="B93" s="11"/>
      <c r="C93" s="11"/>
      <c r="D93" s="11"/>
      <c r="E93" s="11"/>
      <c r="F93" s="11"/>
      <c r="I93" s="11"/>
      <c r="J93" s="11"/>
      <c r="K93" s="11"/>
      <c r="L93" s="11"/>
      <c r="M93" s="11"/>
    </row>
    <row r="94" spans="1:25">
      <c r="B94" s="11"/>
      <c r="C94" s="11"/>
      <c r="D94" s="12" t="s">
        <v>19</v>
      </c>
      <c r="E94" s="11">
        <v>3.4</v>
      </c>
      <c r="F94" s="11"/>
      <c r="I94" s="11"/>
      <c r="J94" s="11"/>
      <c r="K94" s="11" t="s">
        <v>11</v>
      </c>
      <c r="L94" s="13">
        <v>3.73874</v>
      </c>
      <c r="M94" s="11"/>
    </row>
    <row r="96" spans="1:25">
      <c r="B96" s="22" t="s">
        <v>23</v>
      </c>
      <c r="C96" s="22"/>
      <c r="D96" s="22"/>
      <c r="E96" s="22"/>
      <c r="F96" s="22"/>
      <c r="I96" s="23" t="s">
        <v>22</v>
      </c>
      <c r="J96" s="23"/>
      <c r="K96" s="23"/>
      <c r="L96" s="23"/>
      <c r="M96" s="23"/>
    </row>
    <row r="97" spans="2:13">
      <c r="B97" s="22"/>
      <c r="C97" s="22"/>
      <c r="D97" s="22"/>
      <c r="E97" s="22"/>
      <c r="F97" s="22"/>
      <c r="I97" s="23"/>
      <c r="J97" s="23"/>
      <c r="K97" s="23"/>
      <c r="L97" s="23"/>
      <c r="M97" s="23"/>
    </row>
  </sheetData>
  <mergeCells count="2">
    <mergeCell ref="B96:F97"/>
    <mergeCell ref="I96:M9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2012-05-07T11:16:19Z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