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M61" i="25"/>
  <c r="F2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58"/>
  <c r="N58" s="1"/>
  <c r="L59"/>
  <c r="N59" s="1"/>
  <c r="L60"/>
  <c r="N60" s="1"/>
  <c r="L61"/>
  <c r="N61" s="1"/>
  <c r="L62"/>
  <c r="N62" s="1"/>
  <c r="L63"/>
  <c r="N63" s="1"/>
  <c r="L64"/>
  <c r="N64" s="1"/>
  <c r="L65"/>
  <c r="N65" s="1"/>
  <c r="L66"/>
  <c r="N66" s="1"/>
  <c r="L67"/>
  <c r="N67" s="1"/>
  <c r="L68"/>
  <c r="N68" s="1"/>
  <c r="L69"/>
  <c r="N69" s="1"/>
  <c r="L70"/>
  <c r="N70" s="1"/>
  <c r="L71"/>
  <c r="N71" s="1"/>
  <c r="L72"/>
  <c r="N72" s="1"/>
  <c r="L73"/>
  <c r="N73" s="1"/>
  <c r="L74"/>
  <c r="N74" s="1"/>
  <c r="L75"/>
  <c r="N75" s="1"/>
  <c r="L76"/>
  <c r="N76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Z57"/>
  <c r="AB57" s="1"/>
  <c r="Z58"/>
  <c r="AB58" s="1"/>
  <c r="Z59"/>
  <c r="AB59" s="1"/>
  <c r="Z60"/>
  <c r="AB60" s="1"/>
  <c r="Z61"/>
  <c r="AB61" s="1"/>
  <c r="Z62"/>
  <c r="AB62" s="1"/>
  <c r="Z63"/>
  <c r="AB63" s="1"/>
  <c r="Z64"/>
  <c r="AB64" s="1"/>
  <c r="Z65"/>
  <c r="AB65" s="1"/>
  <c r="Z66"/>
  <c r="AB66" s="1"/>
  <c r="Z67"/>
  <c r="AB67" s="1"/>
  <c r="Z68"/>
  <c r="AB68" s="1"/>
  <c r="Z69"/>
  <c r="AB69" s="1"/>
  <c r="Z70"/>
  <c r="AB70" s="1"/>
  <c r="Z71"/>
  <c r="AB71" s="1"/>
  <c r="Z72"/>
  <c r="AB72" s="1"/>
  <c r="Z73"/>
  <c r="AB73" s="1"/>
  <c r="Z74"/>
  <c r="AB74" s="1"/>
  <c r="Z75"/>
  <c r="AB75" s="1"/>
  <c r="Z76"/>
  <c r="AB76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S58"/>
  <c r="U58" s="1"/>
  <c r="S59"/>
  <c r="U59" s="1"/>
  <c r="S60"/>
  <c r="U60" s="1"/>
  <c r="S61"/>
  <c r="U61" s="1"/>
  <c r="S62"/>
  <c r="U62" s="1"/>
  <c r="S63"/>
  <c r="U63" s="1"/>
  <c r="S64"/>
  <c r="U64" s="1"/>
  <c r="S65"/>
  <c r="U65" s="1"/>
  <c r="S66"/>
  <c r="U66" s="1"/>
  <c r="S67"/>
  <c r="U67" s="1"/>
  <c r="S68"/>
  <c r="U68" s="1"/>
  <c r="S69"/>
  <c r="U69" s="1"/>
  <c r="S70"/>
  <c r="U70" s="1"/>
  <c r="S71"/>
  <c r="U71" s="1"/>
  <c r="S72"/>
  <c r="U72" s="1"/>
  <c r="S73"/>
  <c r="U73" s="1"/>
  <c r="S74"/>
  <c r="U74" s="1"/>
  <c r="S75"/>
  <c r="U75" s="1"/>
  <c r="S76"/>
  <c r="U76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M85"/>
  <c r="M86" s="1"/>
  <c r="M87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2"/>
  <c r="M63"/>
  <c r="M64"/>
  <c r="M65"/>
  <c r="M66"/>
  <c r="M67"/>
  <c r="M68"/>
  <c r="M69"/>
  <c r="M70"/>
  <c r="M71"/>
  <c r="M72"/>
  <c r="M73"/>
  <c r="M74"/>
  <c r="M75"/>
  <c r="M76"/>
  <c r="M2"/>
  <c r="F85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<sst xmlns="http://schemas.openxmlformats.org/spreadsheetml/2006/main" count="53" uniqueCount="25">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</sst>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Fill="1"/>
    <xf numFmtId="0" fontId="0" fillId="0" borderId="0" xfId="0" applyFill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ZCV!$F$2:$F$78</c:f>
              <c:numCache>
                <c:formatCode>0</c:formatCode>
                <c:ptCount val="77"/>
                <c:pt idx="0">
                  <c:v>0</c:v>
                </c:pt>
                <c:pt idx="1">
                  <c:v>1.4184397163120568</c:v>
                </c:pt>
                <c:pt idx="2">
                  <c:v>2.8368794326241136</c:v>
                </c:pt>
                <c:pt idx="3">
                  <c:v>4.2553191489361701</c:v>
                </c:pt>
                <c:pt idx="4">
                  <c:v>5.6264775413711581</c:v>
                </c:pt>
                <c:pt idx="5">
                  <c:v>7.044917257683216</c:v>
                </c:pt>
                <c:pt idx="6">
                  <c:v>8.4633569739952712</c:v>
                </c:pt>
                <c:pt idx="7">
                  <c:v>9.8817966903073291</c:v>
                </c:pt>
                <c:pt idx="8">
                  <c:v>11.300236406619385</c:v>
                </c:pt>
                <c:pt idx="9">
                  <c:v>12.718676122931441</c:v>
                </c:pt>
                <c:pt idx="10">
                  <c:v>14.089834515366432</c:v>
                </c:pt>
                <c:pt idx="11">
                  <c:v>15.508274231678488</c:v>
                </c:pt>
                <c:pt idx="12">
                  <c:v>16.926713947990542</c:v>
                </c:pt>
                <c:pt idx="13">
                  <c:v>18.3451536643026</c:v>
                </c:pt>
                <c:pt idx="14">
                  <c:v>19.763593380614658</c:v>
                </c:pt>
                <c:pt idx="15">
                  <c:v>21.182033096926713</c:v>
                </c:pt>
                <c:pt idx="16">
                  <c:v>22.60047281323877</c:v>
                </c:pt>
                <c:pt idx="17">
                  <c:v>23.971631205673759</c:v>
                </c:pt>
                <c:pt idx="18">
                  <c:v>25.390070921985814</c:v>
                </c:pt>
                <c:pt idx="19">
                  <c:v>26.808510638297872</c:v>
                </c:pt>
                <c:pt idx="20">
                  <c:v>28.226950354609929</c:v>
                </c:pt>
                <c:pt idx="21">
                  <c:v>29.645390070921984</c:v>
                </c:pt>
                <c:pt idx="22">
                  <c:v>31.063829787234042</c:v>
                </c:pt>
                <c:pt idx="23">
                  <c:v>32.434988179669034</c:v>
                </c:pt>
                <c:pt idx="24">
                  <c:v>33.853427895981085</c:v>
                </c:pt>
                <c:pt idx="25">
                  <c:v>35.271867612293143</c:v>
                </c:pt>
                <c:pt idx="26">
                  <c:v>36.690307328605201</c:v>
                </c:pt>
                <c:pt idx="27">
                  <c:v>38.108747044917259</c:v>
                </c:pt>
                <c:pt idx="28">
                  <c:v>39.527186761229316</c:v>
                </c:pt>
                <c:pt idx="29">
                  <c:v>40.945626477541367</c:v>
                </c:pt>
                <c:pt idx="30">
                  <c:v>42.31678486997636</c:v>
                </c:pt>
                <c:pt idx="31">
                  <c:v>43.735224586288417</c:v>
                </c:pt>
                <c:pt idx="32">
                  <c:v>45.153664302600468</c:v>
                </c:pt>
                <c:pt idx="33">
                  <c:v>46.572104018912533</c:v>
                </c:pt>
                <c:pt idx="34">
                  <c:v>47.990543735224591</c:v>
                </c:pt>
                <c:pt idx="35">
                  <c:v>49.408983451536642</c:v>
                </c:pt>
                <c:pt idx="36">
                  <c:v>50.780141843971627</c:v>
                </c:pt>
                <c:pt idx="37">
                  <c:v>52.198581560283685</c:v>
                </c:pt>
                <c:pt idx="38">
                  <c:v>53.617021276595743</c:v>
                </c:pt>
                <c:pt idx="39">
                  <c:v>55.035460992907801</c:v>
                </c:pt>
                <c:pt idx="40">
                  <c:v>56.453900709219859</c:v>
                </c:pt>
                <c:pt idx="41">
                  <c:v>57.87234042553191</c:v>
                </c:pt>
                <c:pt idx="42">
                  <c:v>59.290780141843967</c:v>
                </c:pt>
                <c:pt idx="43">
                  <c:v>60.66193853427896</c:v>
                </c:pt>
                <c:pt idx="44">
                  <c:v>62.080378250591018</c:v>
                </c:pt>
                <c:pt idx="45">
                  <c:v>63.498817966903076</c:v>
                </c:pt>
                <c:pt idx="46">
                  <c:v>64.917257683215141</c:v>
                </c:pt>
                <c:pt idx="47">
                  <c:v>66.335697399527177</c:v>
                </c:pt>
                <c:pt idx="48">
                  <c:v>67.754137115839242</c:v>
                </c:pt>
                <c:pt idx="49">
                  <c:v>69.125295508274235</c:v>
                </c:pt>
                <c:pt idx="50">
                  <c:v>70.543735224586285</c:v>
                </c:pt>
                <c:pt idx="51">
                  <c:v>71.96217494089835</c:v>
                </c:pt>
                <c:pt idx="52">
                  <c:v>73.380614657210401</c:v>
                </c:pt>
                <c:pt idx="53">
                  <c:v>74.799054373522452</c:v>
                </c:pt>
                <c:pt idx="54">
                  <c:v>76.217494089834517</c:v>
                </c:pt>
                <c:pt idx="55">
                  <c:v>77.635933806146568</c:v>
                </c:pt>
                <c:pt idx="56">
                  <c:v>79.00709219858156</c:v>
                </c:pt>
                <c:pt idx="57">
                  <c:v>80.425531914893625</c:v>
                </c:pt>
                <c:pt idx="58">
                  <c:v>81.843971631205676</c:v>
                </c:pt>
                <c:pt idx="59">
                  <c:v>83.262411347517727</c:v>
                </c:pt>
                <c:pt idx="60">
                  <c:v>84.680851063829792</c:v>
                </c:pt>
                <c:pt idx="61">
                  <c:v>86.099290780141843</c:v>
                </c:pt>
                <c:pt idx="62">
                  <c:v>87.470449172576835</c:v>
                </c:pt>
                <c:pt idx="63">
                  <c:v>88.888888888888886</c:v>
                </c:pt>
                <c:pt idx="64">
                  <c:v>90.307328605200937</c:v>
                </c:pt>
                <c:pt idx="65">
                  <c:v>91.725768321513002</c:v>
                </c:pt>
                <c:pt idx="66">
                  <c:v>93.144208037825067</c:v>
                </c:pt>
                <c:pt idx="67">
                  <c:v>94.562647754137117</c:v>
                </c:pt>
                <c:pt idx="68">
                  <c:v>95.981087470449182</c:v>
                </c:pt>
                <c:pt idx="69">
                  <c:v>97.35224586288416</c:v>
                </c:pt>
                <c:pt idx="70">
                  <c:v>98.770685579196211</c:v>
                </c:pt>
                <c:pt idx="71">
                  <c:v>100.18912529550828</c:v>
                </c:pt>
                <c:pt idx="72">
                  <c:v>101.13475177304964</c:v>
                </c:pt>
                <c:pt idx="73">
                  <c:v>101.22931442080379</c:v>
                </c:pt>
                <c:pt idx="74">
                  <c:v>101.27659574468085</c:v>
                </c:pt>
              </c:numCache>
            </c:numRef>
          </c:xVal>
          <c:yVal>
            <c:numRef>
              <c:f>ZCV!$B$2:$B$78</c:f>
              <c:numCache>
                <c:formatCode>General</c:formatCode>
                <c:ptCount val="77"/>
                <c:pt idx="0">
                  <c:v>4192</c:v>
                </c:pt>
                <c:pt idx="1">
                  <c:v>4175</c:v>
                </c:pt>
                <c:pt idx="2">
                  <c:v>4161</c:v>
                </c:pt>
                <c:pt idx="3">
                  <c:v>4147</c:v>
                </c:pt>
                <c:pt idx="4">
                  <c:v>4132</c:v>
                </c:pt>
                <c:pt idx="5">
                  <c:v>4119</c:v>
                </c:pt>
                <c:pt idx="6">
                  <c:v>4106</c:v>
                </c:pt>
                <c:pt idx="7">
                  <c:v>4094</c:v>
                </c:pt>
                <c:pt idx="8">
                  <c:v>4081</c:v>
                </c:pt>
                <c:pt idx="9">
                  <c:v>4069</c:v>
                </c:pt>
                <c:pt idx="10">
                  <c:v>4057</c:v>
                </c:pt>
                <c:pt idx="11">
                  <c:v>4046</c:v>
                </c:pt>
                <c:pt idx="12">
                  <c:v>4034</c:v>
                </c:pt>
                <c:pt idx="13">
                  <c:v>4023</c:v>
                </c:pt>
                <c:pt idx="14">
                  <c:v>4013</c:v>
                </c:pt>
                <c:pt idx="15">
                  <c:v>4002</c:v>
                </c:pt>
                <c:pt idx="16">
                  <c:v>3992</c:v>
                </c:pt>
                <c:pt idx="17">
                  <c:v>3982</c:v>
                </c:pt>
                <c:pt idx="18">
                  <c:v>3973</c:v>
                </c:pt>
                <c:pt idx="19">
                  <c:v>3963</c:v>
                </c:pt>
                <c:pt idx="20">
                  <c:v>3954</c:v>
                </c:pt>
                <c:pt idx="21">
                  <c:v>3945</c:v>
                </c:pt>
                <c:pt idx="22">
                  <c:v>3936</c:v>
                </c:pt>
                <c:pt idx="23">
                  <c:v>3927</c:v>
                </c:pt>
                <c:pt idx="24">
                  <c:v>3919</c:v>
                </c:pt>
                <c:pt idx="25">
                  <c:v>3910</c:v>
                </c:pt>
                <c:pt idx="26">
                  <c:v>3901</c:v>
                </c:pt>
                <c:pt idx="27">
                  <c:v>3890</c:v>
                </c:pt>
                <c:pt idx="28">
                  <c:v>3878</c:v>
                </c:pt>
                <c:pt idx="29">
                  <c:v>3865</c:v>
                </c:pt>
                <c:pt idx="30">
                  <c:v>3855</c:v>
                </c:pt>
                <c:pt idx="31">
                  <c:v>3847</c:v>
                </c:pt>
                <c:pt idx="32">
                  <c:v>3840</c:v>
                </c:pt>
                <c:pt idx="33">
                  <c:v>3833</c:v>
                </c:pt>
                <c:pt idx="34">
                  <c:v>3828</c:v>
                </c:pt>
                <c:pt idx="35">
                  <c:v>3821</c:v>
                </c:pt>
                <c:pt idx="36">
                  <c:v>3817</c:v>
                </c:pt>
                <c:pt idx="37">
                  <c:v>3812</c:v>
                </c:pt>
                <c:pt idx="38">
                  <c:v>3807</c:v>
                </c:pt>
                <c:pt idx="39">
                  <c:v>3803</c:v>
                </c:pt>
                <c:pt idx="40">
                  <c:v>3799</c:v>
                </c:pt>
                <c:pt idx="41">
                  <c:v>3795</c:v>
                </c:pt>
                <c:pt idx="42">
                  <c:v>3791</c:v>
                </c:pt>
                <c:pt idx="43">
                  <c:v>3788</c:v>
                </c:pt>
                <c:pt idx="44">
                  <c:v>3785</c:v>
                </c:pt>
                <c:pt idx="45">
                  <c:v>3782</c:v>
                </c:pt>
                <c:pt idx="46">
                  <c:v>3778</c:v>
                </c:pt>
                <c:pt idx="47">
                  <c:v>3775</c:v>
                </c:pt>
                <c:pt idx="48">
                  <c:v>3773</c:v>
                </c:pt>
                <c:pt idx="49">
                  <c:v>3767</c:v>
                </c:pt>
                <c:pt idx="50">
                  <c:v>3758</c:v>
                </c:pt>
                <c:pt idx="51">
                  <c:v>3749</c:v>
                </c:pt>
                <c:pt idx="52">
                  <c:v>3744</c:v>
                </c:pt>
                <c:pt idx="53">
                  <c:v>3738</c:v>
                </c:pt>
                <c:pt idx="54">
                  <c:v>3733</c:v>
                </c:pt>
                <c:pt idx="55">
                  <c:v>3728</c:v>
                </c:pt>
                <c:pt idx="56">
                  <c:v>3724</c:v>
                </c:pt>
                <c:pt idx="57">
                  <c:v>3719</c:v>
                </c:pt>
                <c:pt idx="58">
                  <c:v>3714</c:v>
                </c:pt>
                <c:pt idx="59">
                  <c:v>3708</c:v>
                </c:pt>
                <c:pt idx="60">
                  <c:v>3701</c:v>
                </c:pt>
                <c:pt idx="61">
                  <c:v>3694</c:v>
                </c:pt>
                <c:pt idx="62">
                  <c:v>3687</c:v>
                </c:pt>
                <c:pt idx="63">
                  <c:v>3678</c:v>
                </c:pt>
                <c:pt idx="64">
                  <c:v>3674</c:v>
                </c:pt>
                <c:pt idx="65">
                  <c:v>3672</c:v>
                </c:pt>
                <c:pt idx="66">
                  <c:v>3668</c:v>
                </c:pt>
                <c:pt idx="67">
                  <c:v>3659</c:v>
                </c:pt>
                <c:pt idx="68">
                  <c:v>3628</c:v>
                </c:pt>
                <c:pt idx="69">
                  <c:v>3574</c:v>
                </c:pt>
                <c:pt idx="70">
                  <c:v>3500</c:v>
                </c:pt>
                <c:pt idx="71">
                  <c:v>3387</c:v>
                </c:pt>
                <c:pt idx="72">
                  <c:v>3269</c:v>
                </c:pt>
                <c:pt idx="73">
                  <c:v>3256</c:v>
                </c:pt>
                <c:pt idx="74">
                  <c:v>3256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ZCV!$M$2:$M$78</c:f>
              <c:numCache>
                <c:formatCode>0</c:formatCode>
                <c:ptCount val="77"/>
                <c:pt idx="0">
                  <c:v>0</c:v>
                </c:pt>
                <c:pt idx="1">
                  <c:v>1.4238253440911248</c:v>
                </c:pt>
                <c:pt idx="2">
                  <c:v>2.8476506881822496</c:v>
                </c:pt>
                <c:pt idx="3">
                  <c:v>4.2714760322733749</c:v>
                </c:pt>
                <c:pt idx="4">
                  <c:v>5.6478405315614619</c:v>
                </c:pt>
                <c:pt idx="5">
                  <c:v>7.0716658756525872</c:v>
                </c:pt>
                <c:pt idx="6">
                  <c:v>8.4954912197437125</c:v>
                </c:pt>
                <c:pt idx="7">
                  <c:v>9.9193165638348368</c:v>
                </c:pt>
                <c:pt idx="8">
                  <c:v>11.343141907925961</c:v>
                </c:pt>
                <c:pt idx="9">
                  <c:v>12.766967252017086</c:v>
                </c:pt>
                <c:pt idx="10">
                  <c:v>14.143331751305174</c:v>
                </c:pt>
                <c:pt idx="11">
                  <c:v>15.567157095396297</c:v>
                </c:pt>
                <c:pt idx="12">
                  <c:v>16.990982439487425</c:v>
                </c:pt>
                <c:pt idx="13">
                  <c:v>18.414807783578549</c:v>
                </c:pt>
                <c:pt idx="14">
                  <c:v>19.838633127669674</c:v>
                </c:pt>
                <c:pt idx="15">
                  <c:v>21.262458471760798</c:v>
                </c:pt>
                <c:pt idx="16">
                  <c:v>22.686283815851922</c:v>
                </c:pt>
                <c:pt idx="17">
                  <c:v>24.062648315140009</c:v>
                </c:pt>
                <c:pt idx="18">
                  <c:v>25.486473659231134</c:v>
                </c:pt>
                <c:pt idx="19">
                  <c:v>26.910299003322258</c:v>
                </c:pt>
                <c:pt idx="20">
                  <c:v>28.334124347413386</c:v>
                </c:pt>
                <c:pt idx="21">
                  <c:v>29.757949691504511</c:v>
                </c:pt>
                <c:pt idx="22">
                  <c:v>31.181775035595631</c:v>
                </c:pt>
                <c:pt idx="23">
                  <c:v>32.558139534883722</c:v>
                </c:pt>
                <c:pt idx="24">
                  <c:v>33.98196487897485</c:v>
                </c:pt>
                <c:pt idx="25">
                  <c:v>35.405790223065971</c:v>
                </c:pt>
                <c:pt idx="26">
                  <c:v>36.829615567157099</c:v>
                </c:pt>
                <c:pt idx="27">
                  <c:v>38.253440911248219</c:v>
                </c:pt>
                <c:pt idx="28">
                  <c:v>39.677266255339347</c:v>
                </c:pt>
                <c:pt idx="29">
                  <c:v>41.101091599430475</c:v>
                </c:pt>
                <c:pt idx="30">
                  <c:v>42.477456098718555</c:v>
                </c:pt>
                <c:pt idx="31">
                  <c:v>43.901281442809683</c:v>
                </c:pt>
                <c:pt idx="32">
                  <c:v>45.325106786900811</c:v>
                </c:pt>
                <c:pt idx="33">
                  <c:v>46.748932130991932</c:v>
                </c:pt>
                <c:pt idx="34">
                  <c:v>48.172757475083053</c:v>
                </c:pt>
                <c:pt idx="35">
                  <c:v>49.596582819174181</c:v>
                </c:pt>
                <c:pt idx="36">
                  <c:v>50.972947318462268</c:v>
                </c:pt>
                <c:pt idx="37">
                  <c:v>52.396772662553396</c:v>
                </c:pt>
                <c:pt idx="38">
                  <c:v>53.820598006644516</c:v>
                </c:pt>
                <c:pt idx="39">
                  <c:v>55.244423350735637</c:v>
                </c:pt>
                <c:pt idx="40">
                  <c:v>56.668248694826772</c:v>
                </c:pt>
                <c:pt idx="41">
                  <c:v>58.092074038917893</c:v>
                </c:pt>
                <c:pt idx="42">
                  <c:v>59.515899383009021</c:v>
                </c:pt>
                <c:pt idx="43">
                  <c:v>60.892263882297101</c:v>
                </c:pt>
                <c:pt idx="44">
                  <c:v>62.316089226388229</c:v>
                </c:pt>
                <c:pt idx="45">
                  <c:v>63.73991457047935</c:v>
                </c:pt>
                <c:pt idx="46">
                  <c:v>65.163739914570485</c:v>
                </c:pt>
                <c:pt idx="47">
                  <c:v>66.587565258661613</c:v>
                </c:pt>
                <c:pt idx="48">
                  <c:v>68.011390602752726</c:v>
                </c:pt>
                <c:pt idx="49">
                  <c:v>69.387755102040813</c:v>
                </c:pt>
                <c:pt idx="50">
                  <c:v>70.811580446131941</c:v>
                </c:pt>
                <c:pt idx="51">
                  <c:v>72.235405790223055</c:v>
                </c:pt>
                <c:pt idx="52">
                  <c:v>73.659231134314197</c:v>
                </c:pt>
                <c:pt idx="53">
                  <c:v>75.083056478405325</c:v>
                </c:pt>
                <c:pt idx="54">
                  <c:v>76.506881822496439</c:v>
                </c:pt>
                <c:pt idx="55">
                  <c:v>77.930707166587567</c:v>
                </c:pt>
                <c:pt idx="56">
                  <c:v>79.307071665875654</c:v>
                </c:pt>
                <c:pt idx="57">
                  <c:v>80.730897009966768</c:v>
                </c:pt>
                <c:pt idx="58">
                  <c:v>82.15472235405791</c:v>
                </c:pt>
                <c:pt idx="59">
                  <c:v>83.578547698149038</c:v>
                </c:pt>
                <c:pt idx="60">
                  <c:v>85.002373042240151</c:v>
                </c:pt>
                <c:pt idx="61">
                  <c:v>86.426198386331279</c:v>
                </c:pt>
                <c:pt idx="62">
                  <c:v>87.802562885619366</c:v>
                </c:pt>
                <c:pt idx="63">
                  <c:v>89.22638822971048</c:v>
                </c:pt>
                <c:pt idx="64">
                  <c:v>90.650213573801622</c:v>
                </c:pt>
                <c:pt idx="65">
                  <c:v>92.074038917892736</c:v>
                </c:pt>
                <c:pt idx="66">
                  <c:v>93.497864261983864</c:v>
                </c:pt>
                <c:pt idx="67">
                  <c:v>94.921689606074992</c:v>
                </c:pt>
                <c:pt idx="68">
                  <c:v>96.345514950166105</c:v>
                </c:pt>
                <c:pt idx="69">
                  <c:v>97.721879449454192</c:v>
                </c:pt>
                <c:pt idx="70">
                  <c:v>99.145704793545335</c:v>
                </c:pt>
                <c:pt idx="71">
                  <c:v>100.56953013763645</c:v>
                </c:pt>
                <c:pt idx="72">
                  <c:v>101.04413858566683</c:v>
                </c:pt>
                <c:pt idx="73">
                  <c:v>101.13906027527291</c:v>
                </c:pt>
                <c:pt idx="74">
                  <c:v>101.13906027527291</c:v>
                </c:pt>
              </c:numCache>
            </c:numRef>
          </c:xVal>
          <c:yVal>
            <c:numRef>
              <c:f>ZCV!$I$2:$I$78</c:f>
              <c:numCache>
                <c:formatCode>General</c:formatCode>
                <c:ptCount val="77"/>
                <c:pt idx="0">
                  <c:v>4188</c:v>
                </c:pt>
                <c:pt idx="1">
                  <c:v>4172</c:v>
                </c:pt>
                <c:pt idx="2">
                  <c:v>4157</c:v>
                </c:pt>
                <c:pt idx="3">
                  <c:v>4143</c:v>
                </c:pt>
                <c:pt idx="4">
                  <c:v>4129</c:v>
                </c:pt>
                <c:pt idx="5">
                  <c:v>4116</c:v>
                </c:pt>
                <c:pt idx="6">
                  <c:v>4103</c:v>
                </c:pt>
                <c:pt idx="7">
                  <c:v>4090</c:v>
                </c:pt>
                <c:pt idx="8">
                  <c:v>4079</c:v>
                </c:pt>
                <c:pt idx="9">
                  <c:v>4068</c:v>
                </c:pt>
                <c:pt idx="10">
                  <c:v>4056</c:v>
                </c:pt>
                <c:pt idx="11">
                  <c:v>4044</c:v>
                </c:pt>
                <c:pt idx="12">
                  <c:v>4031</c:v>
                </c:pt>
                <c:pt idx="13">
                  <c:v>4020</c:v>
                </c:pt>
                <c:pt idx="14">
                  <c:v>4009</c:v>
                </c:pt>
                <c:pt idx="15">
                  <c:v>3999</c:v>
                </c:pt>
                <c:pt idx="16">
                  <c:v>3990</c:v>
                </c:pt>
                <c:pt idx="17">
                  <c:v>3980</c:v>
                </c:pt>
                <c:pt idx="18">
                  <c:v>3971</c:v>
                </c:pt>
                <c:pt idx="19">
                  <c:v>3962</c:v>
                </c:pt>
                <c:pt idx="20">
                  <c:v>3954</c:v>
                </c:pt>
                <c:pt idx="21">
                  <c:v>3945</c:v>
                </c:pt>
                <c:pt idx="22">
                  <c:v>3936</c:v>
                </c:pt>
                <c:pt idx="23">
                  <c:v>3927</c:v>
                </c:pt>
                <c:pt idx="24">
                  <c:v>3919</c:v>
                </c:pt>
                <c:pt idx="25">
                  <c:v>3909</c:v>
                </c:pt>
                <c:pt idx="26">
                  <c:v>3899</c:v>
                </c:pt>
                <c:pt idx="27">
                  <c:v>3887</c:v>
                </c:pt>
                <c:pt idx="28">
                  <c:v>3874</c:v>
                </c:pt>
                <c:pt idx="29">
                  <c:v>3863</c:v>
                </c:pt>
                <c:pt idx="30">
                  <c:v>3854</c:v>
                </c:pt>
                <c:pt idx="31">
                  <c:v>3846</c:v>
                </c:pt>
                <c:pt idx="32">
                  <c:v>3839</c:v>
                </c:pt>
                <c:pt idx="33">
                  <c:v>3833</c:v>
                </c:pt>
                <c:pt idx="34">
                  <c:v>3827</c:v>
                </c:pt>
                <c:pt idx="35">
                  <c:v>3822</c:v>
                </c:pt>
                <c:pt idx="36">
                  <c:v>3817</c:v>
                </c:pt>
                <c:pt idx="37">
                  <c:v>3813</c:v>
                </c:pt>
                <c:pt idx="38">
                  <c:v>3808</c:v>
                </c:pt>
                <c:pt idx="39">
                  <c:v>3804</c:v>
                </c:pt>
                <c:pt idx="40">
                  <c:v>3800</c:v>
                </c:pt>
                <c:pt idx="41">
                  <c:v>3797</c:v>
                </c:pt>
                <c:pt idx="42">
                  <c:v>3794</c:v>
                </c:pt>
                <c:pt idx="43">
                  <c:v>3790</c:v>
                </c:pt>
                <c:pt idx="44">
                  <c:v>3787</c:v>
                </c:pt>
                <c:pt idx="45">
                  <c:v>3785</c:v>
                </c:pt>
                <c:pt idx="46">
                  <c:v>3782</c:v>
                </c:pt>
                <c:pt idx="47">
                  <c:v>3779</c:v>
                </c:pt>
                <c:pt idx="48">
                  <c:v>3776</c:v>
                </c:pt>
                <c:pt idx="49">
                  <c:v>3773</c:v>
                </c:pt>
                <c:pt idx="50">
                  <c:v>3768</c:v>
                </c:pt>
                <c:pt idx="51">
                  <c:v>3762</c:v>
                </c:pt>
                <c:pt idx="52">
                  <c:v>3757</c:v>
                </c:pt>
                <c:pt idx="53">
                  <c:v>3751</c:v>
                </c:pt>
                <c:pt idx="54">
                  <c:v>3746</c:v>
                </c:pt>
                <c:pt idx="55">
                  <c:v>3742</c:v>
                </c:pt>
                <c:pt idx="56">
                  <c:v>3738</c:v>
                </c:pt>
                <c:pt idx="57">
                  <c:v>3733</c:v>
                </c:pt>
                <c:pt idx="58">
                  <c:v>3728</c:v>
                </c:pt>
                <c:pt idx="59">
                  <c:v>3722</c:v>
                </c:pt>
                <c:pt idx="60">
                  <c:v>3715</c:v>
                </c:pt>
                <c:pt idx="61">
                  <c:v>3709</c:v>
                </c:pt>
                <c:pt idx="62">
                  <c:v>3700</c:v>
                </c:pt>
                <c:pt idx="63">
                  <c:v>3691</c:v>
                </c:pt>
                <c:pt idx="64">
                  <c:v>3688</c:v>
                </c:pt>
                <c:pt idx="65">
                  <c:v>3686</c:v>
                </c:pt>
                <c:pt idx="66">
                  <c:v>3683</c:v>
                </c:pt>
                <c:pt idx="67">
                  <c:v>3672</c:v>
                </c:pt>
                <c:pt idx="68">
                  <c:v>3633</c:v>
                </c:pt>
                <c:pt idx="69">
                  <c:v>3572</c:v>
                </c:pt>
                <c:pt idx="70">
                  <c:v>3487</c:v>
                </c:pt>
                <c:pt idx="71">
                  <c:v>3347</c:v>
                </c:pt>
                <c:pt idx="72">
                  <c:v>3274</c:v>
                </c:pt>
                <c:pt idx="73">
                  <c:v>3261</c:v>
                </c:pt>
                <c:pt idx="74">
                  <c:v>3261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ZCV!$T$2:$T$79</c:f>
              <c:numCache>
                <c:formatCode>0</c:formatCode>
                <c:ptCount val="78"/>
                <c:pt idx="0">
                  <c:v>0</c:v>
                </c:pt>
                <c:pt idx="1">
                  <c:v>1.4785608674223756</c:v>
                </c:pt>
                <c:pt idx="2">
                  <c:v>2.9571217348447512</c:v>
                </c:pt>
                <c:pt idx="3">
                  <c:v>4.4356826022671267</c:v>
                </c:pt>
                <c:pt idx="4">
                  <c:v>5.9142434696895023</c:v>
                </c:pt>
                <c:pt idx="5">
                  <c:v>7.343518974864466</c:v>
                </c:pt>
                <c:pt idx="6">
                  <c:v>8.8220798422868416</c:v>
                </c:pt>
                <c:pt idx="7">
                  <c:v>10.300640709709215</c:v>
                </c:pt>
                <c:pt idx="8">
                  <c:v>11.779201577131591</c:v>
                </c:pt>
                <c:pt idx="9">
                  <c:v>13.257762444553967</c:v>
                </c:pt>
                <c:pt idx="10">
                  <c:v>14.736323311976344</c:v>
                </c:pt>
                <c:pt idx="11">
                  <c:v>16.165598817151306</c:v>
                </c:pt>
                <c:pt idx="12">
                  <c:v>17.644159684573683</c:v>
                </c:pt>
                <c:pt idx="13">
                  <c:v>19.122720551996057</c:v>
                </c:pt>
                <c:pt idx="14">
                  <c:v>20.601281419418431</c:v>
                </c:pt>
                <c:pt idx="15">
                  <c:v>22.079842286840808</c:v>
                </c:pt>
                <c:pt idx="16">
                  <c:v>23.558403154263182</c:v>
                </c:pt>
                <c:pt idx="17">
                  <c:v>25.036964021685559</c:v>
                </c:pt>
                <c:pt idx="18">
                  <c:v>26.466239526860523</c:v>
                </c:pt>
                <c:pt idx="19">
                  <c:v>27.944800394282897</c:v>
                </c:pt>
                <c:pt idx="20">
                  <c:v>29.423361261705271</c:v>
                </c:pt>
                <c:pt idx="21">
                  <c:v>30.901922129127652</c:v>
                </c:pt>
                <c:pt idx="22">
                  <c:v>32.380482996550022</c:v>
                </c:pt>
                <c:pt idx="23">
                  <c:v>33.859043863972396</c:v>
                </c:pt>
                <c:pt idx="24">
                  <c:v>35.288319369147366</c:v>
                </c:pt>
                <c:pt idx="25">
                  <c:v>36.76688023656974</c:v>
                </c:pt>
                <c:pt idx="26">
                  <c:v>38.245441103992114</c:v>
                </c:pt>
                <c:pt idx="27">
                  <c:v>39.724001971414488</c:v>
                </c:pt>
                <c:pt idx="28">
                  <c:v>41.202562838836862</c:v>
                </c:pt>
                <c:pt idx="29">
                  <c:v>42.681123706259235</c:v>
                </c:pt>
                <c:pt idx="30">
                  <c:v>44.159684573681616</c:v>
                </c:pt>
                <c:pt idx="31">
                  <c:v>45.58896007885658</c:v>
                </c:pt>
                <c:pt idx="32">
                  <c:v>47.067520946278954</c:v>
                </c:pt>
                <c:pt idx="33">
                  <c:v>48.546081813701328</c:v>
                </c:pt>
                <c:pt idx="34">
                  <c:v>50.024642681123709</c:v>
                </c:pt>
                <c:pt idx="35">
                  <c:v>51.503203548546082</c:v>
                </c:pt>
                <c:pt idx="36">
                  <c:v>52.981764415968456</c:v>
                </c:pt>
                <c:pt idx="37">
                  <c:v>54.41103992114342</c:v>
                </c:pt>
                <c:pt idx="38">
                  <c:v>55.889600788565794</c:v>
                </c:pt>
                <c:pt idx="39">
                  <c:v>57.368161655988168</c:v>
                </c:pt>
                <c:pt idx="40">
                  <c:v>58.846722523410541</c:v>
                </c:pt>
                <c:pt idx="41">
                  <c:v>60.325283390832915</c:v>
                </c:pt>
                <c:pt idx="42">
                  <c:v>61.803844258255303</c:v>
                </c:pt>
                <c:pt idx="43">
                  <c:v>63.282405125677677</c:v>
                </c:pt>
                <c:pt idx="44">
                  <c:v>64.711680630852641</c:v>
                </c:pt>
                <c:pt idx="45">
                  <c:v>66.190241498275014</c:v>
                </c:pt>
                <c:pt idx="46">
                  <c:v>67.668802365697388</c:v>
                </c:pt>
                <c:pt idx="47">
                  <c:v>69.147363233119762</c:v>
                </c:pt>
                <c:pt idx="48">
                  <c:v>70.625924100542136</c:v>
                </c:pt>
                <c:pt idx="49">
                  <c:v>72.10448496796451</c:v>
                </c:pt>
                <c:pt idx="50">
                  <c:v>73.53376047313948</c:v>
                </c:pt>
                <c:pt idx="51">
                  <c:v>75.012321340561854</c:v>
                </c:pt>
                <c:pt idx="52">
                  <c:v>76.490882207984228</c:v>
                </c:pt>
                <c:pt idx="53">
                  <c:v>77.969443075406602</c:v>
                </c:pt>
                <c:pt idx="54">
                  <c:v>79.448003942828976</c:v>
                </c:pt>
                <c:pt idx="55">
                  <c:v>80.92656481025135</c:v>
                </c:pt>
                <c:pt idx="56">
                  <c:v>82.405125677673723</c:v>
                </c:pt>
                <c:pt idx="57">
                  <c:v>83.834401182848694</c:v>
                </c:pt>
                <c:pt idx="58">
                  <c:v>85.312962050271068</c:v>
                </c:pt>
                <c:pt idx="59">
                  <c:v>86.791522917693442</c:v>
                </c:pt>
                <c:pt idx="60">
                  <c:v>88.270083785115816</c:v>
                </c:pt>
                <c:pt idx="61">
                  <c:v>89.748644652538204</c:v>
                </c:pt>
                <c:pt idx="62">
                  <c:v>91.227205519960577</c:v>
                </c:pt>
                <c:pt idx="63">
                  <c:v>92.656481025135534</c:v>
                </c:pt>
                <c:pt idx="64">
                  <c:v>94.135041892557908</c:v>
                </c:pt>
                <c:pt idx="65">
                  <c:v>95.613602759980282</c:v>
                </c:pt>
                <c:pt idx="66">
                  <c:v>97.092163627402655</c:v>
                </c:pt>
                <c:pt idx="67">
                  <c:v>98.570724494825029</c:v>
                </c:pt>
                <c:pt idx="68">
                  <c:v>100.04928536224742</c:v>
                </c:pt>
                <c:pt idx="69">
                  <c:v>100.44356826022671</c:v>
                </c:pt>
                <c:pt idx="70">
                  <c:v>100.59142434696895</c:v>
                </c:pt>
                <c:pt idx="71">
                  <c:v>100.64070970921637</c:v>
                </c:pt>
                <c:pt idx="72">
                  <c:v>100.68999507146377</c:v>
                </c:pt>
                <c:pt idx="73">
                  <c:v>100.68999507146377</c:v>
                </c:pt>
                <c:pt idx="74">
                  <c:v>100.68999507146377</c:v>
                </c:pt>
              </c:numCache>
            </c:numRef>
          </c:xVal>
          <c:yVal>
            <c:numRef>
              <c:f>ZCV!$P$2:$P$79</c:f>
              <c:numCache>
                <c:formatCode>General</c:formatCode>
                <c:ptCount val="78"/>
                <c:pt idx="0">
                  <c:v>4171</c:v>
                </c:pt>
                <c:pt idx="1">
                  <c:v>4147</c:v>
                </c:pt>
                <c:pt idx="2">
                  <c:v>4129</c:v>
                </c:pt>
                <c:pt idx="3">
                  <c:v>4114</c:v>
                </c:pt>
                <c:pt idx="4">
                  <c:v>4100</c:v>
                </c:pt>
                <c:pt idx="5">
                  <c:v>4089</c:v>
                </c:pt>
                <c:pt idx="6">
                  <c:v>4079</c:v>
                </c:pt>
                <c:pt idx="7">
                  <c:v>4069</c:v>
                </c:pt>
                <c:pt idx="8">
                  <c:v>4053</c:v>
                </c:pt>
                <c:pt idx="9">
                  <c:v>4037</c:v>
                </c:pt>
                <c:pt idx="10">
                  <c:v>4021</c:v>
                </c:pt>
                <c:pt idx="11">
                  <c:v>4007</c:v>
                </c:pt>
                <c:pt idx="12">
                  <c:v>3997</c:v>
                </c:pt>
                <c:pt idx="13">
                  <c:v>3988</c:v>
                </c:pt>
                <c:pt idx="14">
                  <c:v>3980</c:v>
                </c:pt>
                <c:pt idx="15">
                  <c:v>3972</c:v>
                </c:pt>
                <c:pt idx="16">
                  <c:v>3965</c:v>
                </c:pt>
                <c:pt idx="17">
                  <c:v>3957</c:v>
                </c:pt>
                <c:pt idx="18">
                  <c:v>3948</c:v>
                </c:pt>
                <c:pt idx="19">
                  <c:v>3939</c:v>
                </c:pt>
                <c:pt idx="20">
                  <c:v>3930</c:v>
                </c:pt>
                <c:pt idx="21">
                  <c:v>3921</c:v>
                </c:pt>
                <c:pt idx="22">
                  <c:v>3910</c:v>
                </c:pt>
                <c:pt idx="23">
                  <c:v>3899</c:v>
                </c:pt>
                <c:pt idx="24">
                  <c:v>3887</c:v>
                </c:pt>
                <c:pt idx="25">
                  <c:v>3876</c:v>
                </c:pt>
                <c:pt idx="26">
                  <c:v>3866</c:v>
                </c:pt>
                <c:pt idx="27">
                  <c:v>3857</c:v>
                </c:pt>
                <c:pt idx="28">
                  <c:v>3849</c:v>
                </c:pt>
                <c:pt idx="29">
                  <c:v>3842</c:v>
                </c:pt>
                <c:pt idx="30">
                  <c:v>3836</c:v>
                </c:pt>
                <c:pt idx="31">
                  <c:v>3829</c:v>
                </c:pt>
                <c:pt idx="32">
                  <c:v>3824</c:v>
                </c:pt>
                <c:pt idx="33">
                  <c:v>3820</c:v>
                </c:pt>
                <c:pt idx="34">
                  <c:v>3815</c:v>
                </c:pt>
                <c:pt idx="35">
                  <c:v>3811</c:v>
                </c:pt>
                <c:pt idx="36">
                  <c:v>3806</c:v>
                </c:pt>
                <c:pt idx="37">
                  <c:v>3803</c:v>
                </c:pt>
                <c:pt idx="38">
                  <c:v>3800</c:v>
                </c:pt>
                <c:pt idx="39">
                  <c:v>3796</c:v>
                </c:pt>
                <c:pt idx="40">
                  <c:v>3793</c:v>
                </c:pt>
                <c:pt idx="41">
                  <c:v>3790</c:v>
                </c:pt>
                <c:pt idx="42">
                  <c:v>3788</c:v>
                </c:pt>
                <c:pt idx="43">
                  <c:v>3785</c:v>
                </c:pt>
                <c:pt idx="44">
                  <c:v>3782</c:v>
                </c:pt>
                <c:pt idx="45">
                  <c:v>3780</c:v>
                </c:pt>
                <c:pt idx="46">
                  <c:v>3778</c:v>
                </c:pt>
                <c:pt idx="47">
                  <c:v>3775</c:v>
                </c:pt>
                <c:pt idx="48">
                  <c:v>3773</c:v>
                </c:pt>
                <c:pt idx="49">
                  <c:v>3769</c:v>
                </c:pt>
                <c:pt idx="50">
                  <c:v>3766</c:v>
                </c:pt>
                <c:pt idx="51">
                  <c:v>3762</c:v>
                </c:pt>
                <c:pt idx="52">
                  <c:v>3758</c:v>
                </c:pt>
                <c:pt idx="53">
                  <c:v>3754</c:v>
                </c:pt>
                <c:pt idx="54">
                  <c:v>3749</c:v>
                </c:pt>
                <c:pt idx="55">
                  <c:v>3743</c:v>
                </c:pt>
                <c:pt idx="56">
                  <c:v>3737</c:v>
                </c:pt>
                <c:pt idx="57">
                  <c:v>3731</c:v>
                </c:pt>
                <c:pt idx="58">
                  <c:v>3724</c:v>
                </c:pt>
                <c:pt idx="59">
                  <c:v>3716</c:v>
                </c:pt>
                <c:pt idx="60">
                  <c:v>3707</c:v>
                </c:pt>
                <c:pt idx="61">
                  <c:v>3702</c:v>
                </c:pt>
                <c:pt idx="62">
                  <c:v>3699</c:v>
                </c:pt>
                <c:pt idx="63">
                  <c:v>3696</c:v>
                </c:pt>
                <c:pt idx="64">
                  <c:v>3689</c:v>
                </c:pt>
                <c:pt idx="65">
                  <c:v>3660</c:v>
                </c:pt>
                <c:pt idx="66">
                  <c:v>3604</c:v>
                </c:pt>
                <c:pt idx="67">
                  <c:v>3525</c:v>
                </c:pt>
                <c:pt idx="68">
                  <c:v>3398</c:v>
                </c:pt>
                <c:pt idx="69">
                  <c:v>3348</c:v>
                </c:pt>
                <c:pt idx="70">
                  <c:v>3330</c:v>
                </c:pt>
                <c:pt idx="71">
                  <c:v>3321</c:v>
                </c:pt>
                <c:pt idx="72">
                  <c:v>3315</c:v>
                </c:pt>
                <c:pt idx="73">
                  <c:v>3313</c:v>
                </c:pt>
                <c:pt idx="74">
                  <c:v>3313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ZCV!$AA$2:$AA$79</c:f>
              <c:numCache>
                <c:formatCode>0</c:formatCode>
                <c:ptCount val="78"/>
                <c:pt idx="0">
                  <c:v>0</c:v>
                </c:pt>
                <c:pt idx="1">
                  <c:v>1.5649452269170578</c:v>
                </c:pt>
                <c:pt idx="2">
                  <c:v>3.1298904538341157</c:v>
                </c:pt>
                <c:pt idx="3">
                  <c:v>4.6948356807511731</c:v>
                </c:pt>
                <c:pt idx="4">
                  <c:v>6.2076160667709965</c:v>
                </c:pt>
                <c:pt idx="5">
                  <c:v>7.7725612936880548</c:v>
                </c:pt>
                <c:pt idx="6">
                  <c:v>9.3375065206051122</c:v>
                </c:pt>
                <c:pt idx="7">
                  <c:v>10.90245174752217</c:v>
                </c:pt>
                <c:pt idx="8">
                  <c:v>12.467396974439229</c:v>
                </c:pt>
                <c:pt idx="9">
                  <c:v>14.032342201356284</c:v>
                </c:pt>
                <c:pt idx="10">
                  <c:v>15.54512258737611</c:v>
                </c:pt>
                <c:pt idx="11">
                  <c:v>17.110067814293167</c:v>
                </c:pt>
                <c:pt idx="12">
                  <c:v>18.675013041210224</c:v>
                </c:pt>
                <c:pt idx="13">
                  <c:v>20.239958268127282</c:v>
                </c:pt>
                <c:pt idx="14">
                  <c:v>21.804903495044339</c:v>
                </c:pt>
                <c:pt idx="15">
                  <c:v>23.369848721961397</c:v>
                </c:pt>
                <c:pt idx="16">
                  <c:v>24.934793948878458</c:v>
                </c:pt>
                <c:pt idx="17">
                  <c:v>26.447574334898277</c:v>
                </c:pt>
                <c:pt idx="18">
                  <c:v>28.012519561815335</c:v>
                </c:pt>
                <c:pt idx="19">
                  <c:v>29.577464788732392</c:v>
                </c:pt>
                <c:pt idx="20">
                  <c:v>31.142410015649453</c:v>
                </c:pt>
                <c:pt idx="21">
                  <c:v>32.707355242566507</c:v>
                </c:pt>
                <c:pt idx="22">
                  <c:v>34.272300469483568</c:v>
                </c:pt>
                <c:pt idx="23">
                  <c:v>35.785080855503395</c:v>
                </c:pt>
                <c:pt idx="24">
                  <c:v>37.350026082420449</c:v>
                </c:pt>
                <c:pt idx="25">
                  <c:v>38.914971309337503</c:v>
                </c:pt>
                <c:pt idx="26">
                  <c:v>40.479916536254564</c:v>
                </c:pt>
                <c:pt idx="27">
                  <c:v>42.044861763171617</c:v>
                </c:pt>
                <c:pt idx="28">
                  <c:v>43.609806990088678</c:v>
                </c:pt>
                <c:pt idx="29">
                  <c:v>45.174752217005739</c:v>
                </c:pt>
                <c:pt idx="30">
                  <c:v>46.687532603025559</c:v>
                </c:pt>
                <c:pt idx="31">
                  <c:v>48.25247782994262</c:v>
                </c:pt>
                <c:pt idx="32">
                  <c:v>49.817423056859681</c:v>
                </c:pt>
                <c:pt idx="33">
                  <c:v>51.382368283776735</c:v>
                </c:pt>
                <c:pt idx="34">
                  <c:v>52.947313510693796</c:v>
                </c:pt>
                <c:pt idx="35">
                  <c:v>54.51225873761085</c:v>
                </c:pt>
                <c:pt idx="36">
                  <c:v>56.02503912363067</c:v>
                </c:pt>
                <c:pt idx="37">
                  <c:v>57.589984350547731</c:v>
                </c:pt>
                <c:pt idx="38">
                  <c:v>59.154929577464785</c:v>
                </c:pt>
                <c:pt idx="39">
                  <c:v>60.719874804381845</c:v>
                </c:pt>
                <c:pt idx="40">
                  <c:v>62.284820031298906</c:v>
                </c:pt>
                <c:pt idx="41">
                  <c:v>63.84976525821596</c:v>
                </c:pt>
                <c:pt idx="42">
                  <c:v>65.414710485133014</c:v>
                </c:pt>
                <c:pt idx="43">
                  <c:v>66.927490871152841</c:v>
                </c:pt>
                <c:pt idx="44">
                  <c:v>68.492436098069902</c:v>
                </c:pt>
                <c:pt idx="45">
                  <c:v>70.057381324986949</c:v>
                </c:pt>
                <c:pt idx="46">
                  <c:v>71.62232655190401</c:v>
                </c:pt>
                <c:pt idx="47">
                  <c:v>73.187271778821071</c:v>
                </c:pt>
                <c:pt idx="48">
                  <c:v>74.752217005738132</c:v>
                </c:pt>
                <c:pt idx="49">
                  <c:v>76.264997391757959</c:v>
                </c:pt>
                <c:pt idx="50">
                  <c:v>77.829942618675005</c:v>
                </c:pt>
                <c:pt idx="51">
                  <c:v>79.394887845592066</c:v>
                </c:pt>
                <c:pt idx="52">
                  <c:v>80.959833072509127</c:v>
                </c:pt>
                <c:pt idx="53">
                  <c:v>82.524778299426188</c:v>
                </c:pt>
                <c:pt idx="54">
                  <c:v>84.089723526343235</c:v>
                </c:pt>
                <c:pt idx="55">
                  <c:v>85.654668753260296</c:v>
                </c:pt>
                <c:pt idx="56">
                  <c:v>87.167449139280123</c:v>
                </c:pt>
                <c:pt idx="57">
                  <c:v>88.732394366197184</c:v>
                </c:pt>
                <c:pt idx="58">
                  <c:v>90.297339593114245</c:v>
                </c:pt>
                <c:pt idx="59">
                  <c:v>91.862284820031306</c:v>
                </c:pt>
                <c:pt idx="60">
                  <c:v>93.427230046948367</c:v>
                </c:pt>
                <c:pt idx="61">
                  <c:v>94.992175273865413</c:v>
                </c:pt>
                <c:pt idx="62">
                  <c:v>96.50495565988524</c:v>
                </c:pt>
                <c:pt idx="63">
                  <c:v>98.069900886802301</c:v>
                </c:pt>
                <c:pt idx="64">
                  <c:v>98.852373500260825</c:v>
                </c:pt>
                <c:pt idx="65">
                  <c:v>99.217527386541477</c:v>
                </c:pt>
                <c:pt idx="66">
                  <c:v>99.426186750130412</c:v>
                </c:pt>
                <c:pt idx="67">
                  <c:v>99.582681272822114</c:v>
                </c:pt>
                <c:pt idx="68">
                  <c:v>99.687010954616582</c:v>
                </c:pt>
                <c:pt idx="69">
                  <c:v>99.73917579551383</c:v>
                </c:pt>
                <c:pt idx="70">
                  <c:v>99.843505477308298</c:v>
                </c:pt>
                <c:pt idx="71">
                  <c:v>99.895670318205532</c:v>
                </c:pt>
                <c:pt idx="72">
                  <c:v>99.895670318205532</c:v>
                </c:pt>
                <c:pt idx="73">
                  <c:v>99.947835159102766</c:v>
                </c:pt>
                <c:pt idx="74">
                  <c:v>100</c:v>
                </c:pt>
              </c:numCache>
            </c:numRef>
          </c:xVal>
          <c:yVal>
            <c:numRef>
              <c:f>ZCV!$W$2:$W$79</c:f>
              <c:numCache>
                <c:formatCode>General</c:formatCode>
                <c:ptCount val="78"/>
                <c:pt idx="0">
                  <c:v>4177</c:v>
                </c:pt>
                <c:pt idx="1">
                  <c:v>4162</c:v>
                </c:pt>
                <c:pt idx="2">
                  <c:v>4145</c:v>
                </c:pt>
                <c:pt idx="3">
                  <c:v>4118</c:v>
                </c:pt>
                <c:pt idx="4">
                  <c:v>4091</c:v>
                </c:pt>
                <c:pt idx="5">
                  <c:v>4071</c:v>
                </c:pt>
                <c:pt idx="6">
                  <c:v>4052</c:v>
                </c:pt>
                <c:pt idx="7">
                  <c:v>4032</c:v>
                </c:pt>
                <c:pt idx="8">
                  <c:v>4012</c:v>
                </c:pt>
                <c:pt idx="9">
                  <c:v>3996</c:v>
                </c:pt>
                <c:pt idx="10">
                  <c:v>3986</c:v>
                </c:pt>
                <c:pt idx="11">
                  <c:v>3978</c:v>
                </c:pt>
                <c:pt idx="12">
                  <c:v>3969</c:v>
                </c:pt>
                <c:pt idx="13">
                  <c:v>3961</c:v>
                </c:pt>
                <c:pt idx="14">
                  <c:v>3953</c:v>
                </c:pt>
                <c:pt idx="15">
                  <c:v>3945</c:v>
                </c:pt>
                <c:pt idx="16">
                  <c:v>3936</c:v>
                </c:pt>
                <c:pt idx="17">
                  <c:v>3926</c:v>
                </c:pt>
                <c:pt idx="18">
                  <c:v>3916</c:v>
                </c:pt>
                <c:pt idx="19">
                  <c:v>3904</c:v>
                </c:pt>
                <c:pt idx="20">
                  <c:v>3894</c:v>
                </c:pt>
                <c:pt idx="21">
                  <c:v>3882</c:v>
                </c:pt>
                <c:pt idx="22">
                  <c:v>3872</c:v>
                </c:pt>
                <c:pt idx="23">
                  <c:v>3862</c:v>
                </c:pt>
                <c:pt idx="24">
                  <c:v>3854</c:v>
                </c:pt>
                <c:pt idx="25">
                  <c:v>3847</c:v>
                </c:pt>
                <c:pt idx="26">
                  <c:v>3839</c:v>
                </c:pt>
                <c:pt idx="27">
                  <c:v>3833</c:v>
                </c:pt>
                <c:pt idx="28">
                  <c:v>3827</c:v>
                </c:pt>
                <c:pt idx="29">
                  <c:v>3823</c:v>
                </c:pt>
                <c:pt idx="30">
                  <c:v>3817</c:v>
                </c:pt>
                <c:pt idx="31">
                  <c:v>3813</c:v>
                </c:pt>
                <c:pt idx="32">
                  <c:v>3808</c:v>
                </c:pt>
                <c:pt idx="33">
                  <c:v>3804</c:v>
                </c:pt>
                <c:pt idx="34">
                  <c:v>3801</c:v>
                </c:pt>
                <c:pt idx="35">
                  <c:v>3797</c:v>
                </c:pt>
                <c:pt idx="36">
                  <c:v>3794</c:v>
                </c:pt>
                <c:pt idx="37">
                  <c:v>3791</c:v>
                </c:pt>
                <c:pt idx="38">
                  <c:v>3788</c:v>
                </c:pt>
                <c:pt idx="39">
                  <c:v>3784</c:v>
                </c:pt>
                <c:pt idx="40">
                  <c:v>3782</c:v>
                </c:pt>
                <c:pt idx="41">
                  <c:v>3780</c:v>
                </c:pt>
                <c:pt idx="42">
                  <c:v>3778</c:v>
                </c:pt>
                <c:pt idx="43">
                  <c:v>3776</c:v>
                </c:pt>
                <c:pt idx="44">
                  <c:v>3773</c:v>
                </c:pt>
                <c:pt idx="45">
                  <c:v>3770</c:v>
                </c:pt>
                <c:pt idx="46">
                  <c:v>3766</c:v>
                </c:pt>
                <c:pt idx="47">
                  <c:v>3763</c:v>
                </c:pt>
                <c:pt idx="48">
                  <c:v>3759</c:v>
                </c:pt>
                <c:pt idx="49">
                  <c:v>3754</c:v>
                </c:pt>
                <c:pt idx="50">
                  <c:v>3749</c:v>
                </c:pt>
                <c:pt idx="51">
                  <c:v>3744</c:v>
                </c:pt>
                <c:pt idx="52">
                  <c:v>3738</c:v>
                </c:pt>
                <c:pt idx="53">
                  <c:v>3731</c:v>
                </c:pt>
                <c:pt idx="54">
                  <c:v>3724</c:v>
                </c:pt>
                <c:pt idx="55">
                  <c:v>3717</c:v>
                </c:pt>
                <c:pt idx="56">
                  <c:v>3711</c:v>
                </c:pt>
                <c:pt idx="57">
                  <c:v>3707</c:v>
                </c:pt>
                <c:pt idx="58">
                  <c:v>3702</c:v>
                </c:pt>
                <c:pt idx="59">
                  <c:v>3695</c:v>
                </c:pt>
                <c:pt idx="60">
                  <c:v>3678</c:v>
                </c:pt>
                <c:pt idx="61">
                  <c:v>3646</c:v>
                </c:pt>
                <c:pt idx="62">
                  <c:v>3595</c:v>
                </c:pt>
                <c:pt idx="63">
                  <c:v>3521</c:v>
                </c:pt>
                <c:pt idx="64">
                  <c:v>3474</c:v>
                </c:pt>
                <c:pt idx="65">
                  <c:v>3453</c:v>
                </c:pt>
                <c:pt idx="66">
                  <c:v>3441</c:v>
                </c:pt>
                <c:pt idx="67">
                  <c:v>3433</c:v>
                </c:pt>
                <c:pt idx="68">
                  <c:v>3427</c:v>
                </c:pt>
                <c:pt idx="69">
                  <c:v>3425</c:v>
                </c:pt>
                <c:pt idx="70">
                  <c:v>3422</c:v>
                </c:pt>
                <c:pt idx="71">
                  <c:v>3420</c:v>
                </c:pt>
                <c:pt idx="72">
                  <c:v>3418</c:v>
                </c:pt>
                <c:pt idx="73">
                  <c:v>3417</c:v>
                </c:pt>
                <c:pt idx="74">
                  <c:v>3400</c:v>
                </c:pt>
              </c:numCache>
            </c:numRef>
          </c:yVal>
        </c:ser>
        <c:axId val="116692096"/>
        <c:axId val="116694400"/>
      </c:scatterChart>
      <c:valAx>
        <c:axId val="11669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0" sourceLinked="1"/>
        <c:majorTickMark val="none"/>
        <c:tickLblPos val="nextTo"/>
        <c:crossAx val="116694400"/>
        <c:crosses val="autoZero"/>
        <c:crossBetween val="midCat"/>
      </c:valAx>
      <c:valAx>
        <c:axId val="11669440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669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ZCV!$D$2:$D$78</c:f>
              <c:numCache>
                <c:formatCode>General</c:formatCode>
                <c:ptCount val="7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  <c:pt idx="60">
                  <c:v>1791</c:v>
                </c:pt>
                <c:pt idx="61">
                  <c:v>1821</c:v>
                </c:pt>
                <c:pt idx="62">
                  <c:v>1850</c:v>
                </c:pt>
                <c:pt idx="63">
                  <c:v>1880</c:v>
                </c:pt>
                <c:pt idx="64">
                  <c:v>1910</c:v>
                </c:pt>
                <c:pt idx="65">
                  <c:v>1940</c:v>
                </c:pt>
                <c:pt idx="66">
                  <c:v>1970</c:v>
                </c:pt>
                <c:pt idx="67">
                  <c:v>2000</c:v>
                </c:pt>
                <c:pt idx="68">
                  <c:v>2030</c:v>
                </c:pt>
                <c:pt idx="69">
                  <c:v>2059</c:v>
                </c:pt>
                <c:pt idx="70">
                  <c:v>2089</c:v>
                </c:pt>
                <c:pt idx="71">
                  <c:v>2119</c:v>
                </c:pt>
                <c:pt idx="72">
                  <c:v>2139</c:v>
                </c:pt>
                <c:pt idx="73">
                  <c:v>2141</c:v>
                </c:pt>
                <c:pt idx="74">
                  <c:v>2142</c:v>
                </c:pt>
              </c:numCache>
            </c:numRef>
          </c:xVal>
          <c:yVal>
            <c:numRef>
              <c:f>ZCV!$B$2:$B$78</c:f>
              <c:numCache>
                <c:formatCode>General</c:formatCode>
                <c:ptCount val="77"/>
                <c:pt idx="0">
                  <c:v>4192</c:v>
                </c:pt>
                <c:pt idx="1">
                  <c:v>4175</c:v>
                </c:pt>
                <c:pt idx="2">
                  <c:v>4161</c:v>
                </c:pt>
                <c:pt idx="3">
                  <c:v>4147</c:v>
                </c:pt>
                <c:pt idx="4">
                  <c:v>4132</c:v>
                </c:pt>
                <c:pt idx="5">
                  <c:v>4119</c:v>
                </c:pt>
                <c:pt idx="6">
                  <c:v>4106</c:v>
                </c:pt>
                <c:pt idx="7">
                  <c:v>4094</c:v>
                </c:pt>
                <c:pt idx="8">
                  <c:v>4081</c:v>
                </c:pt>
                <c:pt idx="9">
                  <c:v>4069</c:v>
                </c:pt>
                <c:pt idx="10">
                  <c:v>4057</c:v>
                </c:pt>
                <c:pt idx="11">
                  <c:v>4046</c:v>
                </c:pt>
                <c:pt idx="12">
                  <c:v>4034</c:v>
                </c:pt>
                <c:pt idx="13">
                  <c:v>4023</c:v>
                </c:pt>
                <c:pt idx="14">
                  <c:v>4013</c:v>
                </c:pt>
                <c:pt idx="15">
                  <c:v>4002</c:v>
                </c:pt>
                <c:pt idx="16">
                  <c:v>3992</c:v>
                </c:pt>
                <c:pt idx="17">
                  <c:v>3982</c:v>
                </c:pt>
                <c:pt idx="18">
                  <c:v>3973</c:v>
                </c:pt>
                <c:pt idx="19">
                  <c:v>3963</c:v>
                </c:pt>
                <c:pt idx="20">
                  <c:v>3954</c:v>
                </c:pt>
                <c:pt idx="21">
                  <c:v>3945</c:v>
                </c:pt>
                <c:pt idx="22">
                  <c:v>3936</c:v>
                </c:pt>
                <c:pt idx="23">
                  <c:v>3927</c:v>
                </c:pt>
                <c:pt idx="24">
                  <c:v>3919</c:v>
                </c:pt>
                <c:pt idx="25">
                  <c:v>3910</c:v>
                </c:pt>
                <c:pt idx="26">
                  <c:v>3901</c:v>
                </c:pt>
                <c:pt idx="27">
                  <c:v>3890</c:v>
                </c:pt>
                <c:pt idx="28">
                  <c:v>3878</c:v>
                </c:pt>
                <c:pt idx="29">
                  <c:v>3865</c:v>
                </c:pt>
                <c:pt idx="30">
                  <c:v>3855</c:v>
                </c:pt>
                <c:pt idx="31">
                  <c:v>3847</c:v>
                </c:pt>
                <c:pt idx="32">
                  <c:v>3840</c:v>
                </c:pt>
                <c:pt idx="33">
                  <c:v>3833</c:v>
                </c:pt>
                <c:pt idx="34">
                  <c:v>3828</c:v>
                </c:pt>
                <c:pt idx="35">
                  <c:v>3821</c:v>
                </c:pt>
                <c:pt idx="36">
                  <c:v>3817</c:v>
                </c:pt>
                <c:pt idx="37">
                  <c:v>3812</c:v>
                </c:pt>
                <c:pt idx="38">
                  <c:v>3807</c:v>
                </c:pt>
                <c:pt idx="39">
                  <c:v>3803</c:v>
                </c:pt>
                <c:pt idx="40">
                  <c:v>3799</c:v>
                </c:pt>
                <c:pt idx="41">
                  <c:v>3795</c:v>
                </c:pt>
                <c:pt idx="42">
                  <c:v>3791</c:v>
                </c:pt>
                <c:pt idx="43">
                  <c:v>3788</c:v>
                </c:pt>
                <c:pt idx="44">
                  <c:v>3785</c:v>
                </c:pt>
                <c:pt idx="45">
                  <c:v>3782</c:v>
                </c:pt>
                <c:pt idx="46">
                  <c:v>3778</c:v>
                </c:pt>
                <c:pt idx="47">
                  <c:v>3775</c:v>
                </c:pt>
                <c:pt idx="48">
                  <c:v>3773</c:v>
                </c:pt>
                <c:pt idx="49">
                  <c:v>3767</c:v>
                </c:pt>
                <c:pt idx="50">
                  <c:v>3758</c:v>
                </c:pt>
                <c:pt idx="51">
                  <c:v>3749</c:v>
                </c:pt>
                <c:pt idx="52">
                  <c:v>3744</c:v>
                </c:pt>
                <c:pt idx="53">
                  <c:v>3738</c:v>
                </c:pt>
                <c:pt idx="54">
                  <c:v>3733</c:v>
                </c:pt>
                <c:pt idx="55">
                  <c:v>3728</c:v>
                </c:pt>
                <c:pt idx="56">
                  <c:v>3724</c:v>
                </c:pt>
                <c:pt idx="57">
                  <c:v>3719</c:v>
                </c:pt>
                <c:pt idx="58">
                  <c:v>3714</c:v>
                </c:pt>
                <c:pt idx="59">
                  <c:v>3708</c:v>
                </c:pt>
                <c:pt idx="60">
                  <c:v>3701</c:v>
                </c:pt>
                <c:pt idx="61">
                  <c:v>3694</c:v>
                </c:pt>
                <c:pt idx="62">
                  <c:v>3687</c:v>
                </c:pt>
                <c:pt idx="63">
                  <c:v>3678</c:v>
                </c:pt>
                <c:pt idx="64">
                  <c:v>3674</c:v>
                </c:pt>
                <c:pt idx="65">
                  <c:v>3672</c:v>
                </c:pt>
                <c:pt idx="66">
                  <c:v>3668</c:v>
                </c:pt>
                <c:pt idx="67">
                  <c:v>3659</c:v>
                </c:pt>
                <c:pt idx="68">
                  <c:v>3628</c:v>
                </c:pt>
                <c:pt idx="69">
                  <c:v>3574</c:v>
                </c:pt>
                <c:pt idx="70">
                  <c:v>3500</c:v>
                </c:pt>
                <c:pt idx="71">
                  <c:v>3387</c:v>
                </c:pt>
                <c:pt idx="72">
                  <c:v>3269</c:v>
                </c:pt>
                <c:pt idx="73">
                  <c:v>3256</c:v>
                </c:pt>
                <c:pt idx="74">
                  <c:v>3256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ZCV!$K$2:$K$78</c:f>
              <c:numCache>
                <c:formatCode>General</c:formatCode>
                <c:ptCount val="7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  <c:pt idx="60">
                  <c:v>1791</c:v>
                </c:pt>
                <c:pt idx="61">
                  <c:v>1821</c:v>
                </c:pt>
                <c:pt idx="62">
                  <c:v>1850</c:v>
                </c:pt>
                <c:pt idx="63">
                  <c:v>1880</c:v>
                </c:pt>
                <c:pt idx="64">
                  <c:v>1910</c:v>
                </c:pt>
                <c:pt idx="65">
                  <c:v>1940</c:v>
                </c:pt>
                <c:pt idx="66">
                  <c:v>1970</c:v>
                </c:pt>
                <c:pt idx="67">
                  <c:v>2000</c:v>
                </c:pt>
                <c:pt idx="68">
                  <c:v>2030</c:v>
                </c:pt>
                <c:pt idx="69">
                  <c:v>2059</c:v>
                </c:pt>
                <c:pt idx="70">
                  <c:v>2089</c:v>
                </c:pt>
                <c:pt idx="71">
                  <c:v>2119</c:v>
                </c:pt>
                <c:pt idx="72">
                  <c:v>2129</c:v>
                </c:pt>
                <c:pt idx="73">
                  <c:v>2131</c:v>
                </c:pt>
                <c:pt idx="74">
                  <c:v>2131</c:v>
                </c:pt>
              </c:numCache>
            </c:numRef>
          </c:xVal>
          <c:yVal>
            <c:numRef>
              <c:f>ZCV!$I$2:$I$78</c:f>
              <c:numCache>
                <c:formatCode>General</c:formatCode>
                <c:ptCount val="77"/>
                <c:pt idx="0">
                  <c:v>4188</c:v>
                </c:pt>
                <c:pt idx="1">
                  <c:v>4172</c:v>
                </c:pt>
                <c:pt idx="2">
                  <c:v>4157</c:v>
                </c:pt>
                <c:pt idx="3">
                  <c:v>4143</c:v>
                </c:pt>
                <c:pt idx="4">
                  <c:v>4129</c:v>
                </c:pt>
                <c:pt idx="5">
                  <c:v>4116</c:v>
                </c:pt>
                <c:pt idx="6">
                  <c:v>4103</c:v>
                </c:pt>
                <c:pt idx="7">
                  <c:v>4090</c:v>
                </c:pt>
                <c:pt idx="8">
                  <c:v>4079</c:v>
                </c:pt>
                <c:pt idx="9">
                  <c:v>4068</c:v>
                </c:pt>
                <c:pt idx="10">
                  <c:v>4056</c:v>
                </c:pt>
                <c:pt idx="11">
                  <c:v>4044</c:v>
                </c:pt>
                <c:pt idx="12">
                  <c:v>4031</c:v>
                </c:pt>
                <c:pt idx="13">
                  <c:v>4020</c:v>
                </c:pt>
                <c:pt idx="14">
                  <c:v>4009</c:v>
                </c:pt>
                <c:pt idx="15">
                  <c:v>3999</c:v>
                </c:pt>
                <c:pt idx="16">
                  <c:v>3990</c:v>
                </c:pt>
                <c:pt idx="17">
                  <c:v>3980</c:v>
                </c:pt>
                <c:pt idx="18">
                  <c:v>3971</c:v>
                </c:pt>
                <c:pt idx="19">
                  <c:v>3962</c:v>
                </c:pt>
                <c:pt idx="20">
                  <c:v>3954</c:v>
                </c:pt>
                <c:pt idx="21">
                  <c:v>3945</c:v>
                </c:pt>
                <c:pt idx="22">
                  <c:v>3936</c:v>
                </c:pt>
                <c:pt idx="23">
                  <c:v>3927</c:v>
                </c:pt>
                <c:pt idx="24">
                  <c:v>3919</c:v>
                </c:pt>
                <c:pt idx="25">
                  <c:v>3909</c:v>
                </c:pt>
                <c:pt idx="26">
                  <c:v>3899</c:v>
                </c:pt>
                <c:pt idx="27">
                  <c:v>3887</c:v>
                </c:pt>
                <c:pt idx="28">
                  <c:v>3874</c:v>
                </c:pt>
                <c:pt idx="29">
                  <c:v>3863</c:v>
                </c:pt>
                <c:pt idx="30">
                  <c:v>3854</c:v>
                </c:pt>
                <c:pt idx="31">
                  <c:v>3846</c:v>
                </c:pt>
                <c:pt idx="32">
                  <c:v>3839</c:v>
                </c:pt>
                <c:pt idx="33">
                  <c:v>3833</c:v>
                </c:pt>
                <c:pt idx="34">
                  <c:v>3827</c:v>
                </c:pt>
                <c:pt idx="35">
                  <c:v>3822</c:v>
                </c:pt>
                <c:pt idx="36">
                  <c:v>3817</c:v>
                </c:pt>
                <c:pt idx="37">
                  <c:v>3813</c:v>
                </c:pt>
                <c:pt idx="38">
                  <c:v>3808</c:v>
                </c:pt>
                <c:pt idx="39">
                  <c:v>3804</c:v>
                </c:pt>
                <c:pt idx="40">
                  <c:v>3800</c:v>
                </c:pt>
                <c:pt idx="41">
                  <c:v>3797</c:v>
                </c:pt>
                <c:pt idx="42">
                  <c:v>3794</c:v>
                </c:pt>
                <c:pt idx="43">
                  <c:v>3790</c:v>
                </c:pt>
                <c:pt idx="44">
                  <c:v>3787</c:v>
                </c:pt>
                <c:pt idx="45">
                  <c:v>3785</c:v>
                </c:pt>
                <c:pt idx="46">
                  <c:v>3782</c:v>
                </c:pt>
                <c:pt idx="47">
                  <c:v>3779</c:v>
                </c:pt>
                <c:pt idx="48">
                  <c:v>3776</c:v>
                </c:pt>
                <c:pt idx="49">
                  <c:v>3773</c:v>
                </c:pt>
                <c:pt idx="50">
                  <c:v>3768</c:v>
                </c:pt>
                <c:pt idx="51">
                  <c:v>3762</c:v>
                </c:pt>
                <c:pt idx="52">
                  <c:v>3757</c:v>
                </c:pt>
                <c:pt idx="53">
                  <c:v>3751</c:v>
                </c:pt>
                <c:pt idx="54">
                  <c:v>3746</c:v>
                </c:pt>
                <c:pt idx="55">
                  <c:v>3742</c:v>
                </c:pt>
                <c:pt idx="56">
                  <c:v>3738</c:v>
                </c:pt>
                <c:pt idx="57">
                  <c:v>3733</c:v>
                </c:pt>
                <c:pt idx="58">
                  <c:v>3728</c:v>
                </c:pt>
                <c:pt idx="59">
                  <c:v>3722</c:v>
                </c:pt>
                <c:pt idx="60">
                  <c:v>3715</c:v>
                </c:pt>
                <c:pt idx="61">
                  <c:v>3709</c:v>
                </c:pt>
                <c:pt idx="62">
                  <c:v>3700</c:v>
                </c:pt>
                <c:pt idx="63">
                  <c:v>3691</c:v>
                </c:pt>
                <c:pt idx="64">
                  <c:v>3688</c:v>
                </c:pt>
                <c:pt idx="65">
                  <c:v>3686</c:v>
                </c:pt>
                <c:pt idx="66">
                  <c:v>3683</c:v>
                </c:pt>
                <c:pt idx="67">
                  <c:v>3672</c:v>
                </c:pt>
                <c:pt idx="68">
                  <c:v>3633</c:v>
                </c:pt>
                <c:pt idx="69">
                  <c:v>3572</c:v>
                </c:pt>
                <c:pt idx="70">
                  <c:v>3487</c:v>
                </c:pt>
                <c:pt idx="71">
                  <c:v>3347</c:v>
                </c:pt>
                <c:pt idx="72">
                  <c:v>3274</c:v>
                </c:pt>
                <c:pt idx="73">
                  <c:v>3261</c:v>
                </c:pt>
                <c:pt idx="74">
                  <c:v>3261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ZCV!$R$2:$R$79</c:f>
              <c:numCache>
                <c:formatCode>General</c:formatCode>
                <c:ptCount val="7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299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508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687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896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1075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1284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1463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1672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  <c:pt idx="60">
                  <c:v>1791</c:v>
                </c:pt>
                <c:pt idx="61">
                  <c:v>1821</c:v>
                </c:pt>
                <c:pt idx="62">
                  <c:v>1851</c:v>
                </c:pt>
                <c:pt idx="63">
                  <c:v>1880</c:v>
                </c:pt>
                <c:pt idx="64">
                  <c:v>1910</c:v>
                </c:pt>
                <c:pt idx="65">
                  <c:v>1940</c:v>
                </c:pt>
                <c:pt idx="66">
                  <c:v>1970</c:v>
                </c:pt>
                <c:pt idx="67">
                  <c:v>2000</c:v>
                </c:pt>
                <c:pt idx="68">
                  <c:v>2030</c:v>
                </c:pt>
                <c:pt idx="69">
                  <c:v>2038</c:v>
                </c:pt>
                <c:pt idx="70">
                  <c:v>2041</c:v>
                </c:pt>
                <c:pt idx="71">
                  <c:v>2042</c:v>
                </c:pt>
                <c:pt idx="72">
                  <c:v>2043</c:v>
                </c:pt>
                <c:pt idx="73">
                  <c:v>2043</c:v>
                </c:pt>
                <c:pt idx="74">
                  <c:v>2043</c:v>
                </c:pt>
              </c:numCache>
            </c:numRef>
          </c:xVal>
          <c:yVal>
            <c:numRef>
              <c:f>ZCV!$P$2:$P$79</c:f>
              <c:numCache>
                <c:formatCode>General</c:formatCode>
                <c:ptCount val="78"/>
                <c:pt idx="0">
                  <c:v>4171</c:v>
                </c:pt>
                <c:pt idx="1">
                  <c:v>4147</c:v>
                </c:pt>
                <c:pt idx="2">
                  <c:v>4129</c:v>
                </c:pt>
                <c:pt idx="3">
                  <c:v>4114</c:v>
                </c:pt>
                <c:pt idx="4">
                  <c:v>4100</c:v>
                </c:pt>
                <c:pt idx="5">
                  <c:v>4089</c:v>
                </c:pt>
                <c:pt idx="6">
                  <c:v>4079</c:v>
                </c:pt>
                <c:pt idx="7">
                  <c:v>4069</c:v>
                </c:pt>
                <c:pt idx="8">
                  <c:v>4053</c:v>
                </c:pt>
                <c:pt idx="9">
                  <c:v>4037</c:v>
                </c:pt>
                <c:pt idx="10">
                  <c:v>4021</c:v>
                </c:pt>
                <c:pt idx="11">
                  <c:v>4007</c:v>
                </c:pt>
                <c:pt idx="12">
                  <c:v>3997</c:v>
                </c:pt>
                <c:pt idx="13">
                  <c:v>3988</c:v>
                </c:pt>
                <c:pt idx="14">
                  <c:v>3980</c:v>
                </c:pt>
                <c:pt idx="15">
                  <c:v>3972</c:v>
                </c:pt>
                <c:pt idx="16">
                  <c:v>3965</c:v>
                </c:pt>
                <c:pt idx="17">
                  <c:v>3957</c:v>
                </c:pt>
                <c:pt idx="18">
                  <c:v>3948</c:v>
                </c:pt>
                <c:pt idx="19">
                  <c:v>3939</c:v>
                </c:pt>
                <c:pt idx="20">
                  <c:v>3930</c:v>
                </c:pt>
                <c:pt idx="21">
                  <c:v>3921</c:v>
                </c:pt>
                <c:pt idx="22">
                  <c:v>3910</c:v>
                </c:pt>
                <c:pt idx="23">
                  <c:v>3899</c:v>
                </c:pt>
                <c:pt idx="24">
                  <c:v>3887</c:v>
                </c:pt>
                <c:pt idx="25">
                  <c:v>3876</c:v>
                </c:pt>
                <c:pt idx="26">
                  <c:v>3866</c:v>
                </c:pt>
                <c:pt idx="27">
                  <c:v>3857</c:v>
                </c:pt>
                <c:pt idx="28">
                  <c:v>3849</c:v>
                </c:pt>
                <c:pt idx="29">
                  <c:v>3842</c:v>
                </c:pt>
                <c:pt idx="30">
                  <c:v>3836</c:v>
                </c:pt>
                <c:pt idx="31">
                  <c:v>3829</c:v>
                </c:pt>
                <c:pt idx="32">
                  <c:v>3824</c:v>
                </c:pt>
                <c:pt idx="33">
                  <c:v>3820</c:v>
                </c:pt>
                <c:pt idx="34">
                  <c:v>3815</c:v>
                </c:pt>
                <c:pt idx="35">
                  <c:v>3811</c:v>
                </c:pt>
                <c:pt idx="36">
                  <c:v>3806</c:v>
                </c:pt>
                <c:pt idx="37">
                  <c:v>3803</c:v>
                </c:pt>
                <c:pt idx="38">
                  <c:v>3800</c:v>
                </c:pt>
                <c:pt idx="39">
                  <c:v>3796</c:v>
                </c:pt>
                <c:pt idx="40">
                  <c:v>3793</c:v>
                </c:pt>
                <c:pt idx="41">
                  <c:v>3790</c:v>
                </c:pt>
                <c:pt idx="42">
                  <c:v>3788</c:v>
                </c:pt>
                <c:pt idx="43">
                  <c:v>3785</c:v>
                </c:pt>
                <c:pt idx="44">
                  <c:v>3782</c:v>
                </c:pt>
                <c:pt idx="45">
                  <c:v>3780</c:v>
                </c:pt>
                <c:pt idx="46">
                  <c:v>3778</c:v>
                </c:pt>
                <c:pt idx="47">
                  <c:v>3775</c:v>
                </c:pt>
                <c:pt idx="48">
                  <c:v>3773</c:v>
                </c:pt>
                <c:pt idx="49">
                  <c:v>3769</c:v>
                </c:pt>
                <c:pt idx="50">
                  <c:v>3766</c:v>
                </c:pt>
                <c:pt idx="51">
                  <c:v>3762</c:v>
                </c:pt>
                <c:pt idx="52">
                  <c:v>3758</c:v>
                </c:pt>
                <c:pt idx="53">
                  <c:v>3754</c:v>
                </c:pt>
                <c:pt idx="54">
                  <c:v>3749</c:v>
                </c:pt>
                <c:pt idx="55">
                  <c:v>3743</c:v>
                </c:pt>
                <c:pt idx="56">
                  <c:v>3737</c:v>
                </c:pt>
                <c:pt idx="57">
                  <c:v>3731</c:v>
                </c:pt>
                <c:pt idx="58">
                  <c:v>3724</c:v>
                </c:pt>
                <c:pt idx="59">
                  <c:v>3716</c:v>
                </c:pt>
                <c:pt idx="60">
                  <c:v>3707</c:v>
                </c:pt>
                <c:pt idx="61">
                  <c:v>3702</c:v>
                </c:pt>
                <c:pt idx="62">
                  <c:v>3699</c:v>
                </c:pt>
                <c:pt idx="63">
                  <c:v>3696</c:v>
                </c:pt>
                <c:pt idx="64">
                  <c:v>3689</c:v>
                </c:pt>
                <c:pt idx="65">
                  <c:v>3660</c:v>
                </c:pt>
                <c:pt idx="66">
                  <c:v>3604</c:v>
                </c:pt>
                <c:pt idx="67">
                  <c:v>3525</c:v>
                </c:pt>
                <c:pt idx="68">
                  <c:v>3398</c:v>
                </c:pt>
                <c:pt idx="69">
                  <c:v>3348</c:v>
                </c:pt>
                <c:pt idx="70">
                  <c:v>3330</c:v>
                </c:pt>
                <c:pt idx="71">
                  <c:v>3321</c:v>
                </c:pt>
                <c:pt idx="72">
                  <c:v>3315</c:v>
                </c:pt>
                <c:pt idx="73">
                  <c:v>3313</c:v>
                </c:pt>
                <c:pt idx="74">
                  <c:v>3313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ZCV!$Y$2:$Y$79</c:f>
              <c:numCache>
                <c:formatCode>General</c:formatCode>
                <c:ptCount val="7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  <c:pt idx="60">
                  <c:v>1791</c:v>
                </c:pt>
                <c:pt idx="61">
                  <c:v>1821</c:v>
                </c:pt>
                <c:pt idx="62">
                  <c:v>1850</c:v>
                </c:pt>
                <c:pt idx="63">
                  <c:v>1880</c:v>
                </c:pt>
                <c:pt idx="64">
                  <c:v>1895</c:v>
                </c:pt>
                <c:pt idx="65">
                  <c:v>1902</c:v>
                </c:pt>
                <c:pt idx="66">
                  <c:v>1906</c:v>
                </c:pt>
                <c:pt idx="67">
                  <c:v>1909</c:v>
                </c:pt>
                <c:pt idx="68">
                  <c:v>1911</c:v>
                </c:pt>
                <c:pt idx="69">
                  <c:v>1912</c:v>
                </c:pt>
                <c:pt idx="70">
                  <c:v>1914</c:v>
                </c:pt>
                <c:pt idx="71">
                  <c:v>1915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</c:numCache>
            </c:numRef>
          </c:xVal>
          <c:yVal>
            <c:numRef>
              <c:f>ZCV!$W$2:$W$79</c:f>
              <c:numCache>
                <c:formatCode>General</c:formatCode>
                <c:ptCount val="78"/>
                <c:pt idx="0">
                  <c:v>4177</c:v>
                </c:pt>
                <c:pt idx="1">
                  <c:v>4162</c:v>
                </c:pt>
                <c:pt idx="2">
                  <c:v>4145</c:v>
                </c:pt>
                <c:pt idx="3">
                  <c:v>4118</c:v>
                </c:pt>
                <c:pt idx="4">
                  <c:v>4091</c:v>
                </c:pt>
                <c:pt idx="5">
                  <c:v>4071</c:v>
                </c:pt>
                <c:pt idx="6">
                  <c:v>4052</c:v>
                </c:pt>
                <c:pt idx="7">
                  <c:v>4032</c:v>
                </c:pt>
                <c:pt idx="8">
                  <c:v>4012</c:v>
                </c:pt>
                <c:pt idx="9">
                  <c:v>3996</c:v>
                </c:pt>
                <c:pt idx="10">
                  <c:v>3986</c:v>
                </c:pt>
                <c:pt idx="11">
                  <c:v>3978</c:v>
                </c:pt>
                <c:pt idx="12">
                  <c:v>3969</c:v>
                </c:pt>
                <c:pt idx="13">
                  <c:v>3961</c:v>
                </c:pt>
                <c:pt idx="14">
                  <c:v>3953</c:v>
                </c:pt>
                <c:pt idx="15">
                  <c:v>3945</c:v>
                </c:pt>
                <c:pt idx="16">
                  <c:v>3936</c:v>
                </c:pt>
                <c:pt idx="17">
                  <c:v>3926</c:v>
                </c:pt>
                <c:pt idx="18">
                  <c:v>3916</c:v>
                </c:pt>
                <c:pt idx="19">
                  <c:v>3904</c:v>
                </c:pt>
                <c:pt idx="20">
                  <c:v>3894</c:v>
                </c:pt>
                <c:pt idx="21">
                  <c:v>3882</c:v>
                </c:pt>
                <c:pt idx="22">
                  <c:v>3872</c:v>
                </c:pt>
                <c:pt idx="23">
                  <c:v>3862</c:v>
                </c:pt>
                <c:pt idx="24">
                  <c:v>3854</c:v>
                </c:pt>
                <c:pt idx="25">
                  <c:v>3847</c:v>
                </c:pt>
                <c:pt idx="26">
                  <c:v>3839</c:v>
                </c:pt>
                <c:pt idx="27">
                  <c:v>3833</c:v>
                </c:pt>
                <c:pt idx="28">
                  <c:v>3827</c:v>
                </c:pt>
                <c:pt idx="29">
                  <c:v>3823</c:v>
                </c:pt>
                <c:pt idx="30">
                  <c:v>3817</c:v>
                </c:pt>
                <c:pt idx="31">
                  <c:v>3813</c:v>
                </c:pt>
                <c:pt idx="32">
                  <c:v>3808</c:v>
                </c:pt>
                <c:pt idx="33">
                  <c:v>3804</c:v>
                </c:pt>
                <c:pt idx="34">
                  <c:v>3801</c:v>
                </c:pt>
                <c:pt idx="35">
                  <c:v>3797</c:v>
                </c:pt>
                <c:pt idx="36">
                  <c:v>3794</c:v>
                </c:pt>
                <c:pt idx="37">
                  <c:v>3791</c:v>
                </c:pt>
                <c:pt idx="38">
                  <c:v>3788</c:v>
                </c:pt>
                <c:pt idx="39">
                  <c:v>3784</c:v>
                </c:pt>
                <c:pt idx="40">
                  <c:v>3782</c:v>
                </c:pt>
                <c:pt idx="41">
                  <c:v>3780</c:v>
                </c:pt>
                <c:pt idx="42">
                  <c:v>3778</c:v>
                </c:pt>
                <c:pt idx="43">
                  <c:v>3776</c:v>
                </c:pt>
                <c:pt idx="44">
                  <c:v>3773</c:v>
                </c:pt>
                <c:pt idx="45">
                  <c:v>3770</c:v>
                </c:pt>
                <c:pt idx="46">
                  <c:v>3766</c:v>
                </c:pt>
                <c:pt idx="47">
                  <c:v>3763</c:v>
                </c:pt>
                <c:pt idx="48">
                  <c:v>3759</c:v>
                </c:pt>
                <c:pt idx="49">
                  <c:v>3754</c:v>
                </c:pt>
                <c:pt idx="50">
                  <c:v>3749</c:v>
                </c:pt>
                <c:pt idx="51">
                  <c:v>3744</c:v>
                </c:pt>
                <c:pt idx="52">
                  <c:v>3738</c:v>
                </c:pt>
                <c:pt idx="53">
                  <c:v>3731</c:v>
                </c:pt>
                <c:pt idx="54">
                  <c:v>3724</c:v>
                </c:pt>
                <c:pt idx="55">
                  <c:v>3717</c:v>
                </c:pt>
                <c:pt idx="56">
                  <c:v>3711</c:v>
                </c:pt>
                <c:pt idx="57">
                  <c:v>3707</c:v>
                </c:pt>
                <c:pt idx="58">
                  <c:v>3702</c:v>
                </c:pt>
                <c:pt idx="59">
                  <c:v>3695</c:v>
                </c:pt>
                <c:pt idx="60">
                  <c:v>3678</c:v>
                </c:pt>
                <c:pt idx="61">
                  <c:v>3646</c:v>
                </c:pt>
                <c:pt idx="62">
                  <c:v>3595</c:v>
                </c:pt>
                <c:pt idx="63">
                  <c:v>3521</c:v>
                </c:pt>
                <c:pt idx="64">
                  <c:v>3474</c:v>
                </c:pt>
                <c:pt idx="65">
                  <c:v>3453</c:v>
                </c:pt>
                <c:pt idx="66">
                  <c:v>3441</c:v>
                </c:pt>
                <c:pt idx="67">
                  <c:v>3433</c:v>
                </c:pt>
                <c:pt idx="68">
                  <c:v>3427</c:v>
                </c:pt>
                <c:pt idx="69">
                  <c:v>3425</c:v>
                </c:pt>
                <c:pt idx="70">
                  <c:v>3422</c:v>
                </c:pt>
                <c:pt idx="71">
                  <c:v>3420</c:v>
                </c:pt>
                <c:pt idx="72">
                  <c:v>3418</c:v>
                </c:pt>
                <c:pt idx="73">
                  <c:v>3417</c:v>
                </c:pt>
                <c:pt idx="74">
                  <c:v>3400</c:v>
                </c:pt>
              </c:numCache>
            </c:numRef>
          </c:yVal>
        </c:ser>
        <c:axId val="116766592"/>
        <c:axId val="117309440"/>
      </c:scatterChart>
      <c:valAx>
        <c:axId val="11676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7309440"/>
        <c:crosses val="autoZero"/>
        <c:crossBetween val="midCat"/>
      </c:valAx>
      <c:valAx>
        <c:axId val="11730944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676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94"/>
  <sheetViews>
    <sheetView tabSelected="1" topLeftCell="A16" zoomScale="70" zoomScaleNormal="70" workbookViewId="0">
      <selection activeCell="W2" sqref="W2"/>
    </sheetView>
  </sheetViews>
  <sheetFormatPr defaultRowHeight="14.25"/>
  <cols>
    <col min="2" max="2" width="12.375" customWidth="1"/>
    <col min="9" max="9" width="12.25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18">
        <v>4192</v>
      </c>
      <c r="D2">
        <v>0</v>
      </c>
      <c r="E2" s="1"/>
      <c r="F2" s="3">
        <f>D2/$D$81*100</f>
        <v>0</v>
      </c>
      <c r="G2">
        <v>115</v>
      </c>
      <c r="I2" s="18">
        <v>4188</v>
      </c>
      <c r="K2">
        <v>0</v>
      </c>
      <c r="L2" s="1"/>
      <c r="M2" s="3">
        <f t="shared" ref="M2:M33" si="0">K2/$K$81*100</f>
        <v>0</v>
      </c>
      <c r="N2">
        <v>140</v>
      </c>
      <c r="P2" s="18">
        <v>4171</v>
      </c>
      <c r="R2">
        <v>0</v>
      </c>
      <c r="S2" s="1"/>
      <c r="T2" s="3">
        <f>R2/$R$81*100</f>
        <v>0</v>
      </c>
      <c r="U2">
        <v>235</v>
      </c>
      <c r="W2" s="18">
        <v>4177</v>
      </c>
      <c r="Y2">
        <v>0</v>
      </c>
      <c r="Z2" s="1"/>
      <c r="AA2" s="3">
        <f>(Y2)/$Y$81*100</f>
        <v>0</v>
      </c>
      <c r="AB2">
        <v>288</v>
      </c>
      <c r="BT2" s="4"/>
      <c r="BU2" s="5"/>
    </row>
    <row r="3" spans="1:73">
      <c r="B3" s="18">
        <v>4175</v>
      </c>
      <c r="C3" s="18">
        <v>4129</v>
      </c>
      <c r="D3" s="18">
        <v>30</v>
      </c>
      <c r="E3" s="1">
        <f>(B3-C3)/400</f>
        <v>0.115</v>
      </c>
      <c r="F3" s="3">
        <f>D3/$D$81*100</f>
        <v>1.4184397163120568</v>
      </c>
      <c r="G3" s="17">
        <f>E3*1000</f>
        <v>115</v>
      </c>
      <c r="I3" s="18">
        <v>4172</v>
      </c>
      <c r="J3" s="18">
        <v>4116</v>
      </c>
      <c r="K3" s="18">
        <v>30</v>
      </c>
      <c r="L3" s="1">
        <f>(I3-J3)/400</f>
        <v>0.14000000000000001</v>
      </c>
      <c r="M3" s="3">
        <f t="shared" si="0"/>
        <v>1.4238253440911248</v>
      </c>
      <c r="N3" s="17">
        <f>L3*1000</f>
        <v>140</v>
      </c>
      <c r="P3" s="18">
        <v>4147</v>
      </c>
      <c r="Q3" s="18">
        <v>4053</v>
      </c>
      <c r="R3" s="18">
        <v>30</v>
      </c>
      <c r="S3" s="1">
        <f>(P3-Q3)/400</f>
        <v>0.23499999999999999</v>
      </c>
      <c r="T3" s="3">
        <f t="shared" ref="T3:T66" si="1">R3/$R$81*100</f>
        <v>1.4785608674223756</v>
      </c>
      <c r="U3" s="17">
        <f>S3*1000</f>
        <v>235</v>
      </c>
      <c r="W3" s="18">
        <v>4162</v>
      </c>
      <c r="X3" s="18">
        <v>4047</v>
      </c>
      <c r="Y3" s="18">
        <v>30</v>
      </c>
      <c r="Z3" s="1">
        <f>(W3-X3)/400</f>
        <v>0.28749999999999998</v>
      </c>
      <c r="AA3" s="3">
        <f t="shared" ref="AA3:AA66" si="2">(Y3)/$Y$81*100</f>
        <v>1.5649452269170578</v>
      </c>
      <c r="AB3" s="17">
        <f>Z3*1000</f>
        <v>287.5</v>
      </c>
      <c r="BT3" s="4"/>
      <c r="BU3" s="5"/>
    </row>
    <row r="4" spans="1:73">
      <c r="B4" s="18">
        <v>4161</v>
      </c>
      <c r="C4" s="18">
        <v>4114</v>
      </c>
      <c r="D4" s="18">
        <v>60</v>
      </c>
      <c r="E4" s="1">
        <f t="shared" ref="E4:E67" si="3">(B4-C4)/400</f>
        <v>0.11749999999999999</v>
      </c>
      <c r="F4" s="3">
        <f t="shared" ref="F4:F67" si="4">D4/$D$81*100</f>
        <v>2.8368794326241136</v>
      </c>
      <c r="G4" s="17">
        <f t="shared" ref="G4:G67" si="5">E4*1000</f>
        <v>117.5</v>
      </c>
      <c r="I4" s="18">
        <v>4157</v>
      </c>
      <c r="J4" s="18">
        <v>4101</v>
      </c>
      <c r="K4" s="18">
        <v>60</v>
      </c>
      <c r="L4" s="1">
        <f t="shared" ref="L4:L67" si="6">(I4-J4)/400</f>
        <v>0.14000000000000001</v>
      </c>
      <c r="M4" s="3">
        <f t="shared" si="0"/>
        <v>2.8476506881822496</v>
      </c>
      <c r="N4" s="17">
        <f t="shared" ref="N4:N67" si="7">L4*1000</f>
        <v>140</v>
      </c>
      <c r="P4" s="18">
        <v>4129</v>
      </c>
      <c r="Q4" s="18">
        <v>4031</v>
      </c>
      <c r="R4" s="18">
        <v>60</v>
      </c>
      <c r="S4" s="1">
        <f t="shared" ref="S4:S67" si="8">(P4-Q4)/400</f>
        <v>0.245</v>
      </c>
      <c r="T4" s="3">
        <f t="shared" si="1"/>
        <v>2.9571217348447512</v>
      </c>
      <c r="U4" s="17">
        <f t="shared" ref="U4:U67" si="9">S4*1000</f>
        <v>245</v>
      </c>
      <c r="W4" s="18">
        <v>4145</v>
      </c>
      <c r="X4" s="18">
        <v>4029</v>
      </c>
      <c r="Y4" s="18">
        <v>60</v>
      </c>
      <c r="Z4" s="1">
        <f t="shared" ref="Z4:Z67" si="10">(W4-X4)/400</f>
        <v>0.28999999999999998</v>
      </c>
      <c r="AA4" s="3">
        <f t="shared" si="2"/>
        <v>3.1298904538341157</v>
      </c>
      <c r="AB4" s="17">
        <f t="shared" ref="AB4:AB67" si="11">Z4*1000</f>
        <v>290</v>
      </c>
      <c r="BT4" s="4"/>
      <c r="BU4" s="5"/>
    </row>
    <row r="5" spans="1:73">
      <c r="B5" s="18">
        <v>4147</v>
      </c>
      <c r="C5" s="18">
        <v>4099</v>
      </c>
      <c r="D5" s="18">
        <v>90</v>
      </c>
      <c r="E5" s="1">
        <f t="shared" si="3"/>
        <v>0.12</v>
      </c>
      <c r="F5" s="3">
        <f t="shared" si="4"/>
        <v>4.2553191489361701</v>
      </c>
      <c r="G5" s="17">
        <f t="shared" si="5"/>
        <v>120</v>
      </c>
      <c r="I5" s="18">
        <v>4143</v>
      </c>
      <c r="J5" s="18">
        <v>4086</v>
      </c>
      <c r="K5" s="18">
        <v>90</v>
      </c>
      <c r="L5" s="1">
        <f t="shared" si="6"/>
        <v>0.14249999999999999</v>
      </c>
      <c r="M5" s="3">
        <f t="shared" si="0"/>
        <v>4.2714760322733749</v>
      </c>
      <c r="N5" s="17">
        <f t="shared" si="7"/>
        <v>142.5</v>
      </c>
      <c r="P5" s="18">
        <v>4114</v>
      </c>
      <c r="Q5" s="18">
        <v>4013</v>
      </c>
      <c r="R5" s="18">
        <v>90</v>
      </c>
      <c r="S5" s="1">
        <f t="shared" si="8"/>
        <v>0.2525</v>
      </c>
      <c r="T5" s="3">
        <f t="shared" si="1"/>
        <v>4.4356826022671267</v>
      </c>
      <c r="U5" s="17">
        <f t="shared" si="9"/>
        <v>252.5</v>
      </c>
      <c r="W5" s="18">
        <v>4118</v>
      </c>
      <c r="X5" s="18">
        <v>3998</v>
      </c>
      <c r="Y5" s="18">
        <v>90</v>
      </c>
      <c r="Z5" s="1">
        <f t="shared" si="10"/>
        <v>0.3</v>
      </c>
      <c r="AA5" s="3">
        <f t="shared" si="2"/>
        <v>4.6948356807511731</v>
      </c>
      <c r="AB5" s="17">
        <f t="shared" si="11"/>
        <v>300</v>
      </c>
      <c r="BT5" s="4"/>
      <c r="BU5" s="5"/>
    </row>
    <row r="6" spans="1:73">
      <c r="B6" s="18">
        <v>4132</v>
      </c>
      <c r="C6" s="18">
        <v>4086</v>
      </c>
      <c r="D6" s="18">
        <v>119</v>
      </c>
      <c r="E6" s="1">
        <f t="shared" si="3"/>
        <v>0.115</v>
      </c>
      <c r="F6" s="3">
        <f t="shared" si="4"/>
        <v>5.6264775413711581</v>
      </c>
      <c r="G6" s="17">
        <f t="shared" si="5"/>
        <v>115</v>
      </c>
      <c r="I6" s="18">
        <v>4129</v>
      </c>
      <c r="J6" s="18">
        <v>4073</v>
      </c>
      <c r="K6" s="18">
        <v>119</v>
      </c>
      <c r="L6" s="1">
        <f t="shared" si="6"/>
        <v>0.14000000000000001</v>
      </c>
      <c r="M6" s="3">
        <f t="shared" si="0"/>
        <v>5.6478405315614619</v>
      </c>
      <c r="N6" s="17">
        <f t="shared" si="7"/>
        <v>140</v>
      </c>
      <c r="P6" s="18">
        <v>4100</v>
      </c>
      <c r="Q6" s="18">
        <v>3998</v>
      </c>
      <c r="R6" s="18">
        <v>120</v>
      </c>
      <c r="S6" s="1">
        <f t="shared" si="8"/>
        <v>0.255</v>
      </c>
      <c r="T6" s="3">
        <f t="shared" si="1"/>
        <v>5.9142434696895023</v>
      </c>
      <c r="U6" s="17">
        <f t="shared" si="9"/>
        <v>255</v>
      </c>
      <c r="W6" s="18">
        <v>4091</v>
      </c>
      <c r="X6" s="18">
        <v>3956</v>
      </c>
      <c r="Y6" s="18">
        <v>119</v>
      </c>
      <c r="Z6" s="1">
        <f t="shared" si="10"/>
        <v>0.33750000000000002</v>
      </c>
      <c r="AA6" s="3">
        <f t="shared" si="2"/>
        <v>6.2076160667709965</v>
      </c>
      <c r="AB6" s="17">
        <f t="shared" si="11"/>
        <v>337.5</v>
      </c>
      <c r="BT6" s="4"/>
      <c r="BU6" s="5"/>
    </row>
    <row r="7" spans="1:73">
      <c r="B7" s="18">
        <v>4119</v>
      </c>
      <c r="C7" s="18">
        <v>4072</v>
      </c>
      <c r="D7" s="18">
        <v>149</v>
      </c>
      <c r="E7" s="1">
        <f t="shared" si="3"/>
        <v>0.11749999999999999</v>
      </c>
      <c r="F7" s="3">
        <f t="shared" si="4"/>
        <v>7.044917257683216</v>
      </c>
      <c r="G7" s="17">
        <f t="shared" si="5"/>
        <v>117.5</v>
      </c>
      <c r="I7" s="18">
        <v>4116</v>
      </c>
      <c r="J7" s="18">
        <v>4060</v>
      </c>
      <c r="K7" s="18">
        <v>149</v>
      </c>
      <c r="L7" s="1">
        <f t="shared" si="6"/>
        <v>0.14000000000000001</v>
      </c>
      <c r="M7" s="3">
        <f t="shared" si="0"/>
        <v>7.0716658756525872</v>
      </c>
      <c r="N7" s="17">
        <f t="shared" si="7"/>
        <v>140</v>
      </c>
      <c r="P7" s="18">
        <v>4089</v>
      </c>
      <c r="Q7" s="18">
        <v>3984</v>
      </c>
      <c r="R7" s="18">
        <v>149</v>
      </c>
      <c r="S7" s="1">
        <f t="shared" si="8"/>
        <v>0.26250000000000001</v>
      </c>
      <c r="T7" s="3">
        <f t="shared" si="1"/>
        <v>7.343518974864466</v>
      </c>
      <c r="U7" s="17">
        <f t="shared" si="9"/>
        <v>262.5</v>
      </c>
      <c r="W7" s="18">
        <v>4071</v>
      </c>
      <c r="X7" s="18">
        <v>3926</v>
      </c>
      <c r="Y7" s="18">
        <v>149</v>
      </c>
      <c r="Z7" s="1">
        <f t="shared" si="10"/>
        <v>0.36249999999999999</v>
      </c>
      <c r="AA7" s="3">
        <f t="shared" si="2"/>
        <v>7.7725612936880548</v>
      </c>
      <c r="AB7" s="17">
        <f t="shared" si="11"/>
        <v>362.5</v>
      </c>
      <c r="BT7" s="4"/>
      <c r="BU7" s="5"/>
    </row>
    <row r="8" spans="1:73">
      <c r="B8" s="18">
        <v>4106</v>
      </c>
      <c r="C8" s="18">
        <v>4059</v>
      </c>
      <c r="D8" s="18">
        <v>179</v>
      </c>
      <c r="E8" s="1">
        <f t="shared" si="3"/>
        <v>0.11749999999999999</v>
      </c>
      <c r="F8" s="3">
        <f t="shared" si="4"/>
        <v>8.4633569739952712</v>
      </c>
      <c r="G8" s="17">
        <f t="shared" si="5"/>
        <v>117.5</v>
      </c>
      <c r="I8" s="18">
        <v>4103</v>
      </c>
      <c r="J8" s="18">
        <v>4046</v>
      </c>
      <c r="K8" s="18">
        <v>179</v>
      </c>
      <c r="L8" s="1">
        <f t="shared" si="6"/>
        <v>0.14249999999999999</v>
      </c>
      <c r="M8" s="3">
        <f t="shared" si="0"/>
        <v>8.4954912197437125</v>
      </c>
      <c r="N8" s="17">
        <f t="shared" si="7"/>
        <v>142.5</v>
      </c>
      <c r="P8" s="18">
        <v>4079</v>
      </c>
      <c r="Q8" s="18">
        <v>3972</v>
      </c>
      <c r="R8" s="18">
        <v>179</v>
      </c>
      <c r="S8" s="1">
        <f t="shared" si="8"/>
        <v>0.26750000000000002</v>
      </c>
      <c r="T8" s="3">
        <f t="shared" si="1"/>
        <v>8.8220798422868416</v>
      </c>
      <c r="U8" s="17">
        <f t="shared" si="9"/>
        <v>267.5</v>
      </c>
      <c r="W8" s="18">
        <v>4052</v>
      </c>
      <c r="X8" s="18">
        <v>3898</v>
      </c>
      <c r="Y8" s="18">
        <v>179</v>
      </c>
      <c r="Z8" s="1">
        <f t="shared" si="10"/>
        <v>0.38500000000000001</v>
      </c>
      <c r="AA8" s="3">
        <f t="shared" si="2"/>
        <v>9.3375065206051122</v>
      </c>
      <c r="AB8" s="17">
        <f t="shared" si="11"/>
        <v>385</v>
      </c>
      <c r="BT8" s="4"/>
      <c r="BU8" s="5"/>
    </row>
    <row r="9" spans="1:73">
      <c r="B9" s="18">
        <v>4094</v>
      </c>
      <c r="C9" s="18">
        <v>4046</v>
      </c>
      <c r="D9" s="18">
        <v>209</v>
      </c>
      <c r="E9" s="1">
        <f t="shared" si="3"/>
        <v>0.12</v>
      </c>
      <c r="F9" s="3">
        <f t="shared" si="4"/>
        <v>9.8817966903073291</v>
      </c>
      <c r="G9" s="17">
        <f t="shared" si="5"/>
        <v>120</v>
      </c>
      <c r="I9" s="18">
        <v>4090</v>
      </c>
      <c r="J9" s="18">
        <v>4033</v>
      </c>
      <c r="K9" s="18">
        <v>209</v>
      </c>
      <c r="L9" s="1">
        <f t="shared" si="6"/>
        <v>0.14249999999999999</v>
      </c>
      <c r="M9" s="3">
        <f t="shared" si="0"/>
        <v>9.9193165638348368</v>
      </c>
      <c r="N9" s="17">
        <f t="shared" si="7"/>
        <v>142.5</v>
      </c>
      <c r="P9" s="18">
        <v>4069</v>
      </c>
      <c r="Q9" s="18">
        <v>3959</v>
      </c>
      <c r="R9" s="18">
        <v>209</v>
      </c>
      <c r="S9" s="1">
        <f t="shared" si="8"/>
        <v>0.27500000000000002</v>
      </c>
      <c r="T9" s="3">
        <f t="shared" si="1"/>
        <v>10.300640709709215</v>
      </c>
      <c r="U9" s="17">
        <f t="shared" si="9"/>
        <v>275</v>
      </c>
      <c r="W9" s="18">
        <v>4032</v>
      </c>
      <c r="X9" s="18">
        <v>3866</v>
      </c>
      <c r="Y9" s="18">
        <v>209</v>
      </c>
      <c r="Z9" s="1">
        <f t="shared" si="10"/>
        <v>0.41499999999999998</v>
      </c>
      <c r="AA9" s="3">
        <f t="shared" si="2"/>
        <v>10.90245174752217</v>
      </c>
      <c r="AB9" s="17">
        <f t="shared" si="11"/>
        <v>415</v>
      </c>
      <c r="BT9" s="4"/>
      <c r="BU9" s="5"/>
    </row>
    <row r="10" spans="1:73">
      <c r="B10" s="18">
        <v>4081</v>
      </c>
      <c r="C10" s="18">
        <v>4033</v>
      </c>
      <c r="D10" s="18">
        <v>239</v>
      </c>
      <c r="E10" s="1">
        <f t="shared" si="3"/>
        <v>0.12</v>
      </c>
      <c r="F10" s="3">
        <f t="shared" si="4"/>
        <v>11.300236406619385</v>
      </c>
      <c r="G10" s="17">
        <f t="shared" si="5"/>
        <v>120</v>
      </c>
      <c r="I10" s="18">
        <v>4079</v>
      </c>
      <c r="J10" s="18">
        <v>4021</v>
      </c>
      <c r="K10" s="18">
        <v>239</v>
      </c>
      <c r="L10" s="1">
        <f t="shared" si="6"/>
        <v>0.14499999999999999</v>
      </c>
      <c r="M10" s="3">
        <f t="shared" si="0"/>
        <v>11.343141907925961</v>
      </c>
      <c r="N10" s="17">
        <f t="shared" si="7"/>
        <v>145</v>
      </c>
      <c r="P10" s="18">
        <v>4053</v>
      </c>
      <c r="Q10" s="18">
        <v>3945</v>
      </c>
      <c r="R10" s="18">
        <v>239</v>
      </c>
      <c r="S10" s="1">
        <f t="shared" si="8"/>
        <v>0.27</v>
      </c>
      <c r="T10" s="3">
        <f t="shared" si="1"/>
        <v>11.779201577131591</v>
      </c>
      <c r="U10" s="17">
        <f t="shared" si="9"/>
        <v>270</v>
      </c>
      <c r="W10" s="18">
        <v>4012</v>
      </c>
      <c r="X10" s="18">
        <v>3834</v>
      </c>
      <c r="Y10" s="18">
        <v>239</v>
      </c>
      <c r="Z10" s="1">
        <f t="shared" si="10"/>
        <v>0.44500000000000001</v>
      </c>
      <c r="AA10" s="3">
        <f t="shared" si="2"/>
        <v>12.467396974439229</v>
      </c>
      <c r="AB10" s="17">
        <f t="shared" si="11"/>
        <v>445</v>
      </c>
      <c r="BT10" s="4"/>
      <c r="BU10" s="5"/>
    </row>
    <row r="11" spans="1:73">
      <c r="B11" s="18">
        <v>4069</v>
      </c>
      <c r="C11" s="18">
        <v>4022</v>
      </c>
      <c r="D11" s="18">
        <v>269</v>
      </c>
      <c r="E11" s="1">
        <f t="shared" si="3"/>
        <v>0.11749999999999999</v>
      </c>
      <c r="F11" s="3">
        <f t="shared" si="4"/>
        <v>12.718676122931441</v>
      </c>
      <c r="G11" s="17">
        <f t="shared" si="5"/>
        <v>117.5</v>
      </c>
      <c r="I11" s="18">
        <v>4068</v>
      </c>
      <c r="J11" s="18">
        <v>4010</v>
      </c>
      <c r="K11" s="18">
        <v>269</v>
      </c>
      <c r="L11" s="1">
        <f t="shared" si="6"/>
        <v>0.14499999999999999</v>
      </c>
      <c r="M11" s="3">
        <f t="shared" si="0"/>
        <v>12.766967252017086</v>
      </c>
      <c r="N11" s="17">
        <f t="shared" si="7"/>
        <v>145</v>
      </c>
      <c r="P11" s="18">
        <v>4037</v>
      </c>
      <c r="Q11" s="18">
        <v>3926</v>
      </c>
      <c r="R11" s="18">
        <v>269</v>
      </c>
      <c r="S11" s="1">
        <f t="shared" si="8"/>
        <v>0.27750000000000002</v>
      </c>
      <c r="T11" s="3">
        <f t="shared" si="1"/>
        <v>13.257762444553967</v>
      </c>
      <c r="U11" s="17">
        <f t="shared" si="9"/>
        <v>277.5</v>
      </c>
      <c r="W11" s="18">
        <v>3996</v>
      </c>
      <c r="X11" s="18">
        <v>3807</v>
      </c>
      <c r="Y11" s="18">
        <v>269</v>
      </c>
      <c r="Z11" s="1">
        <f t="shared" si="10"/>
        <v>0.47249999999999998</v>
      </c>
      <c r="AA11" s="3">
        <f t="shared" si="2"/>
        <v>14.032342201356284</v>
      </c>
      <c r="AB11" s="17">
        <f t="shared" si="11"/>
        <v>472.5</v>
      </c>
      <c r="BT11" s="4"/>
      <c r="BU11" s="5"/>
    </row>
    <row r="12" spans="1:73">
      <c r="B12" s="18">
        <v>4057</v>
      </c>
      <c r="C12" s="18">
        <v>4010</v>
      </c>
      <c r="D12" s="18">
        <v>298</v>
      </c>
      <c r="E12" s="1">
        <f t="shared" si="3"/>
        <v>0.11749999999999999</v>
      </c>
      <c r="F12" s="3">
        <f t="shared" si="4"/>
        <v>14.089834515366432</v>
      </c>
      <c r="G12" s="17">
        <f t="shared" si="5"/>
        <v>117.5</v>
      </c>
      <c r="I12" s="18">
        <v>4056</v>
      </c>
      <c r="J12" s="18">
        <v>3998</v>
      </c>
      <c r="K12" s="18">
        <v>298</v>
      </c>
      <c r="L12" s="1">
        <f t="shared" si="6"/>
        <v>0.14499999999999999</v>
      </c>
      <c r="M12" s="3">
        <f t="shared" si="0"/>
        <v>14.143331751305174</v>
      </c>
      <c r="N12" s="17">
        <f t="shared" si="7"/>
        <v>145</v>
      </c>
      <c r="P12" s="18">
        <v>4021</v>
      </c>
      <c r="Q12" s="18">
        <v>3909</v>
      </c>
      <c r="R12" s="18">
        <v>299</v>
      </c>
      <c r="S12" s="1">
        <f t="shared" si="8"/>
        <v>0.28000000000000003</v>
      </c>
      <c r="T12" s="3">
        <f t="shared" si="1"/>
        <v>14.736323311976344</v>
      </c>
      <c r="U12" s="17">
        <f t="shared" si="9"/>
        <v>280</v>
      </c>
      <c r="W12" s="18">
        <v>3986</v>
      </c>
      <c r="X12" s="18">
        <v>3792</v>
      </c>
      <c r="Y12" s="18">
        <v>298</v>
      </c>
      <c r="Z12" s="1">
        <f t="shared" si="10"/>
        <v>0.48499999999999999</v>
      </c>
      <c r="AA12" s="3">
        <f t="shared" si="2"/>
        <v>15.54512258737611</v>
      </c>
      <c r="AB12" s="17">
        <f t="shared" si="11"/>
        <v>485</v>
      </c>
      <c r="BT12" s="4"/>
      <c r="BU12" s="5"/>
    </row>
    <row r="13" spans="1:73">
      <c r="B13" s="18">
        <v>4046</v>
      </c>
      <c r="C13" s="18">
        <v>3997</v>
      </c>
      <c r="D13" s="18">
        <v>328</v>
      </c>
      <c r="E13" s="1">
        <f t="shared" si="3"/>
        <v>0.1225</v>
      </c>
      <c r="F13" s="3">
        <f t="shared" si="4"/>
        <v>15.508274231678488</v>
      </c>
      <c r="G13" s="17">
        <f t="shared" si="5"/>
        <v>122.5</v>
      </c>
      <c r="I13" s="18">
        <v>4044</v>
      </c>
      <c r="J13" s="18">
        <v>3985</v>
      </c>
      <c r="K13" s="18">
        <v>328</v>
      </c>
      <c r="L13" s="1">
        <f t="shared" si="6"/>
        <v>0.14749999999999999</v>
      </c>
      <c r="M13" s="3">
        <f t="shared" si="0"/>
        <v>15.567157095396297</v>
      </c>
      <c r="N13" s="17">
        <f t="shared" si="7"/>
        <v>147.5</v>
      </c>
      <c r="P13" s="18">
        <v>4007</v>
      </c>
      <c r="Q13" s="18">
        <v>3895</v>
      </c>
      <c r="R13" s="18">
        <v>328</v>
      </c>
      <c r="S13" s="1">
        <f t="shared" si="8"/>
        <v>0.28000000000000003</v>
      </c>
      <c r="T13" s="3">
        <f t="shared" si="1"/>
        <v>16.165598817151306</v>
      </c>
      <c r="U13" s="17">
        <f t="shared" si="9"/>
        <v>280</v>
      </c>
      <c r="W13" s="18">
        <v>3978</v>
      </c>
      <c r="X13" s="18">
        <v>3781</v>
      </c>
      <c r="Y13" s="18">
        <v>328</v>
      </c>
      <c r="Z13" s="1">
        <f t="shared" si="10"/>
        <v>0.49249999999999999</v>
      </c>
      <c r="AA13" s="3">
        <f t="shared" si="2"/>
        <v>17.110067814293167</v>
      </c>
      <c r="AB13" s="17">
        <f t="shared" si="11"/>
        <v>492.5</v>
      </c>
      <c r="BT13" s="4"/>
      <c r="BU13" s="5"/>
    </row>
    <row r="14" spans="1:73">
      <c r="B14" s="18">
        <v>4034</v>
      </c>
      <c r="C14" s="18">
        <v>3986</v>
      </c>
      <c r="D14" s="18">
        <v>358</v>
      </c>
      <c r="E14" s="1">
        <f t="shared" si="3"/>
        <v>0.12</v>
      </c>
      <c r="F14" s="3">
        <f t="shared" si="4"/>
        <v>16.926713947990542</v>
      </c>
      <c r="G14" s="17">
        <f t="shared" si="5"/>
        <v>120</v>
      </c>
      <c r="I14" s="18">
        <v>4031</v>
      </c>
      <c r="J14" s="18">
        <v>3972</v>
      </c>
      <c r="K14" s="18">
        <v>358</v>
      </c>
      <c r="L14" s="1">
        <f t="shared" si="6"/>
        <v>0.14749999999999999</v>
      </c>
      <c r="M14" s="3">
        <f t="shared" si="0"/>
        <v>16.990982439487425</v>
      </c>
      <c r="N14" s="17">
        <f t="shared" si="7"/>
        <v>147.5</v>
      </c>
      <c r="P14" s="18">
        <v>3997</v>
      </c>
      <c r="Q14" s="18">
        <v>3883</v>
      </c>
      <c r="R14" s="18">
        <v>358</v>
      </c>
      <c r="S14" s="1">
        <f t="shared" si="8"/>
        <v>0.28499999999999998</v>
      </c>
      <c r="T14" s="3">
        <f t="shared" si="1"/>
        <v>17.644159684573683</v>
      </c>
      <c r="U14" s="17">
        <f t="shared" si="9"/>
        <v>285</v>
      </c>
      <c r="W14" s="18">
        <v>3969</v>
      </c>
      <c r="X14" s="18">
        <v>3771</v>
      </c>
      <c r="Y14" s="18">
        <v>358</v>
      </c>
      <c r="Z14" s="1">
        <f t="shared" si="10"/>
        <v>0.495</v>
      </c>
      <c r="AA14" s="3">
        <f t="shared" si="2"/>
        <v>18.675013041210224</v>
      </c>
      <c r="AB14" s="17">
        <f t="shared" si="11"/>
        <v>495</v>
      </c>
      <c r="BT14" s="4"/>
      <c r="BU14" s="5"/>
    </row>
    <row r="15" spans="1:73">
      <c r="B15" s="18">
        <v>4023</v>
      </c>
      <c r="C15" s="18">
        <v>3974</v>
      </c>
      <c r="D15" s="18">
        <v>388</v>
      </c>
      <c r="E15" s="1">
        <f t="shared" si="3"/>
        <v>0.1225</v>
      </c>
      <c r="F15" s="3">
        <f t="shared" si="4"/>
        <v>18.3451536643026</v>
      </c>
      <c r="G15" s="17">
        <f t="shared" si="5"/>
        <v>122.5</v>
      </c>
      <c r="I15" s="18">
        <v>4020</v>
      </c>
      <c r="J15" s="18">
        <v>3960</v>
      </c>
      <c r="K15" s="18">
        <v>388</v>
      </c>
      <c r="L15" s="1">
        <f t="shared" si="6"/>
        <v>0.15</v>
      </c>
      <c r="M15" s="3">
        <f t="shared" si="0"/>
        <v>18.414807783578549</v>
      </c>
      <c r="N15" s="17">
        <f t="shared" si="7"/>
        <v>150</v>
      </c>
      <c r="P15" s="18">
        <v>3988</v>
      </c>
      <c r="Q15" s="18">
        <v>3874</v>
      </c>
      <c r="R15" s="18">
        <v>388</v>
      </c>
      <c r="S15" s="1">
        <f t="shared" si="8"/>
        <v>0.28499999999999998</v>
      </c>
      <c r="T15" s="3">
        <f t="shared" si="1"/>
        <v>19.122720551996057</v>
      </c>
      <c r="U15" s="17">
        <f t="shared" si="9"/>
        <v>285</v>
      </c>
      <c r="W15" s="18">
        <v>3961</v>
      </c>
      <c r="X15" s="18">
        <v>3762</v>
      </c>
      <c r="Y15" s="18">
        <v>388</v>
      </c>
      <c r="Z15" s="1">
        <f t="shared" si="10"/>
        <v>0.4975</v>
      </c>
      <c r="AA15" s="3">
        <f t="shared" si="2"/>
        <v>20.239958268127282</v>
      </c>
      <c r="AB15" s="17">
        <f t="shared" si="11"/>
        <v>497.5</v>
      </c>
    </row>
    <row r="16" spans="1:73">
      <c r="B16" s="18">
        <v>4013</v>
      </c>
      <c r="C16" s="18">
        <v>3965</v>
      </c>
      <c r="D16" s="18">
        <v>418</v>
      </c>
      <c r="E16" s="1">
        <f t="shared" si="3"/>
        <v>0.12</v>
      </c>
      <c r="F16" s="3">
        <f t="shared" si="4"/>
        <v>19.763593380614658</v>
      </c>
      <c r="G16" s="17">
        <f t="shared" si="5"/>
        <v>120</v>
      </c>
      <c r="I16" s="18">
        <v>4009</v>
      </c>
      <c r="J16" s="18">
        <v>3948</v>
      </c>
      <c r="K16" s="18">
        <v>418</v>
      </c>
      <c r="L16" s="1">
        <f t="shared" si="6"/>
        <v>0.1525</v>
      </c>
      <c r="M16" s="3">
        <f t="shared" si="0"/>
        <v>19.838633127669674</v>
      </c>
      <c r="N16" s="17">
        <f t="shared" si="7"/>
        <v>152.5</v>
      </c>
      <c r="P16" s="18">
        <v>3980</v>
      </c>
      <c r="Q16" s="18">
        <v>3865</v>
      </c>
      <c r="R16" s="18">
        <v>418</v>
      </c>
      <c r="S16" s="1">
        <f t="shared" si="8"/>
        <v>0.28749999999999998</v>
      </c>
      <c r="T16" s="3">
        <f t="shared" si="1"/>
        <v>20.601281419418431</v>
      </c>
      <c r="U16" s="17">
        <f t="shared" si="9"/>
        <v>287.5</v>
      </c>
      <c r="W16" s="18">
        <v>3953</v>
      </c>
      <c r="X16" s="18">
        <v>3753</v>
      </c>
      <c r="Y16" s="18">
        <v>418</v>
      </c>
      <c r="Z16" s="1">
        <f t="shared" si="10"/>
        <v>0.5</v>
      </c>
      <c r="AA16" s="3">
        <f t="shared" si="2"/>
        <v>21.804903495044339</v>
      </c>
      <c r="AB16" s="17">
        <f t="shared" si="11"/>
        <v>500</v>
      </c>
    </row>
    <row r="17" spans="2:28">
      <c r="B17" s="18">
        <v>4002</v>
      </c>
      <c r="C17" s="18">
        <v>3953</v>
      </c>
      <c r="D17" s="18">
        <v>448</v>
      </c>
      <c r="E17" s="1">
        <f t="shared" si="3"/>
        <v>0.1225</v>
      </c>
      <c r="F17" s="3">
        <f t="shared" si="4"/>
        <v>21.182033096926713</v>
      </c>
      <c r="G17" s="17">
        <f t="shared" si="5"/>
        <v>122.5</v>
      </c>
      <c r="I17" s="18">
        <v>3999</v>
      </c>
      <c r="J17" s="18">
        <v>3938</v>
      </c>
      <c r="K17" s="18">
        <v>448</v>
      </c>
      <c r="L17" s="1">
        <f t="shared" si="6"/>
        <v>0.1525</v>
      </c>
      <c r="M17" s="3">
        <f t="shared" si="0"/>
        <v>21.262458471760798</v>
      </c>
      <c r="N17" s="17">
        <f t="shared" si="7"/>
        <v>152.5</v>
      </c>
      <c r="P17" s="18">
        <v>3972</v>
      </c>
      <c r="Q17" s="18">
        <v>3855</v>
      </c>
      <c r="R17" s="18">
        <v>448</v>
      </c>
      <c r="S17" s="1">
        <f t="shared" si="8"/>
        <v>0.29249999999999998</v>
      </c>
      <c r="T17" s="3">
        <f t="shared" si="1"/>
        <v>22.079842286840808</v>
      </c>
      <c r="U17" s="17">
        <f t="shared" si="9"/>
        <v>292.5</v>
      </c>
      <c r="W17" s="18">
        <v>3945</v>
      </c>
      <c r="X17" s="18">
        <v>3742</v>
      </c>
      <c r="Y17" s="18">
        <v>448</v>
      </c>
      <c r="Z17" s="1">
        <f t="shared" si="10"/>
        <v>0.50749999999999995</v>
      </c>
      <c r="AA17" s="3">
        <f t="shared" si="2"/>
        <v>23.369848721961397</v>
      </c>
      <c r="AB17" s="17">
        <f t="shared" si="11"/>
        <v>507.49999999999994</v>
      </c>
    </row>
    <row r="18" spans="2:28">
      <c r="B18" s="18">
        <v>3992</v>
      </c>
      <c r="C18" s="18">
        <v>3942</v>
      </c>
      <c r="D18" s="18">
        <v>478</v>
      </c>
      <c r="E18" s="1">
        <f t="shared" si="3"/>
        <v>0.125</v>
      </c>
      <c r="F18" s="3">
        <f t="shared" si="4"/>
        <v>22.60047281323877</v>
      </c>
      <c r="G18" s="17">
        <f t="shared" si="5"/>
        <v>125</v>
      </c>
      <c r="I18" s="18">
        <v>3990</v>
      </c>
      <c r="J18" s="18">
        <v>3927</v>
      </c>
      <c r="K18" s="18">
        <v>478</v>
      </c>
      <c r="L18" s="1">
        <f t="shared" si="6"/>
        <v>0.1575</v>
      </c>
      <c r="M18" s="3">
        <f t="shared" si="0"/>
        <v>22.686283815851922</v>
      </c>
      <c r="N18" s="17">
        <f t="shared" si="7"/>
        <v>157.5</v>
      </c>
      <c r="P18" s="18">
        <v>3965</v>
      </c>
      <c r="Q18" s="18">
        <v>3846</v>
      </c>
      <c r="R18" s="18">
        <v>478</v>
      </c>
      <c r="S18" s="1">
        <f t="shared" si="8"/>
        <v>0.29749999999999999</v>
      </c>
      <c r="T18" s="3">
        <f t="shared" si="1"/>
        <v>23.558403154263182</v>
      </c>
      <c r="U18" s="17">
        <f t="shared" si="9"/>
        <v>297.5</v>
      </c>
      <c r="W18" s="18">
        <v>3936</v>
      </c>
      <c r="X18" s="18">
        <v>3733</v>
      </c>
      <c r="Y18" s="18">
        <v>478</v>
      </c>
      <c r="Z18" s="1">
        <f t="shared" si="10"/>
        <v>0.50749999999999995</v>
      </c>
      <c r="AA18" s="3">
        <f t="shared" si="2"/>
        <v>24.934793948878458</v>
      </c>
      <c r="AB18" s="17">
        <f t="shared" si="11"/>
        <v>507.49999999999994</v>
      </c>
    </row>
    <row r="19" spans="2:28">
      <c r="B19" s="18">
        <v>3982</v>
      </c>
      <c r="C19" s="18">
        <v>3932</v>
      </c>
      <c r="D19" s="18">
        <v>507</v>
      </c>
      <c r="E19" s="1">
        <f t="shared" si="3"/>
        <v>0.125</v>
      </c>
      <c r="F19" s="3">
        <f t="shared" si="4"/>
        <v>23.971631205673759</v>
      </c>
      <c r="G19" s="17">
        <f t="shared" si="5"/>
        <v>125</v>
      </c>
      <c r="I19" s="18">
        <v>3980</v>
      </c>
      <c r="J19" s="18">
        <v>3918</v>
      </c>
      <c r="K19" s="18">
        <v>507</v>
      </c>
      <c r="L19" s="1">
        <f t="shared" si="6"/>
        <v>0.155</v>
      </c>
      <c r="M19" s="3">
        <f t="shared" si="0"/>
        <v>24.062648315140009</v>
      </c>
      <c r="N19" s="17">
        <f t="shared" si="7"/>
        <v>155</v>
      </c>
      <c r="P19" s="18">
        <v>3957</v>
      </c>
      <c r="Q19" s="18">
        <v>3837</v>
      </c>
      <c r="R19" s="18">
        <v>508</v>
      </c>
      <c r="S19" s="1">
        <f t="shared" si="8"/>
        <v>0.3</v>
      </c>
      <c r="T19" s="3">
        <f t="shared" si="1"/>
        <v>25.036964021685559</v>
      </c>
      <c r="U19" s="17">
        <f t="shared" si="9"/>
        <v>300</v>
      </c>
      <c r="W19" s="18">
        <v>3926</v>
      </c>
      <c r="X19" s="18">
        <v>3723</v>
      </c>
      <c r="Y19" s="18">
        <v>507</v>
      </c>
      <c r="Z19" s="1">
        <f t="shared" si="10"/>
        <v>0.50749999999999995</v>
      </c>
      <c r="AA19" s="3">
        <f t="shared" si="2"/>
        <v>26.447574334898277</v>
      </c>
      <c r="AB19" s="17">
        <f t="shared" si="11"/>
        <v>507.49999999999994</v>
      </c>
    </row>
    <row r="20" spans="2:28">
      <c r="B20" s="18">
        <v>3973</v>
      </c>
      <c r="C20" s="18">
        <v>3922</v>
      </c>
      <c r="D20" s="18">
        <v>537</v>
      </c>
      <c r="E20" s="1">
        <f t="shared" si="3"/>
        <v>0.1275</v>
      </c>
      <c r="F20" s="3">
        <f t="shared" si="4"/>
        <v>25.390070921985814</v>
      </c>
      <c r="G20" s="17">
        <f t="shared" si="5"/>
        <v>127.5</v>
      </c>
      <c r="I20" s="18">
        <v>3971</v>
      </c>
      <c r="J20" s="18">
        <v>3907</v>
      </c>
      <c r="K20" s="18">
        <v>537</v>
      </c>
      <c r="L20" s="1">
        <f t="shared" si="6"/>
        <v>0.16</v>
      </c>
      <c r="M20" s="3">
        <f t="shared" si="0"/>
        <v>25.486473659231134</v>
      </c>
      <c r="N20" s="17">
        <f t="shared" si="7"/>
        <v>160</v>
      </c>
      <c r="P20" s="18">
        <v>3948</v>
      </c>
      <c r="Q20" s="18">
        <v>3829</v>
      </c>
      <c r="R20" s="18">
        <v>537</v>
      </c>
      <c r="S20" s="1">
        <f t="shared" si="8"/>
        <v>0.29749999999999999</v>
      </c>
      <c r="T20" s="3">
        <f t="shared" si="1"/>
        <v>26.466239526860523</v>
      </c>
      <c r="U20" s="17">
        <f t="shared" si="9"/>
        <v>297.5</v>
      </c>
      <c r="W20" s="18">
        <v>3916</v>
      </c>
      <c r="X20" s="18">
        <v>3714</v>
      </c>
      <c r="Y20" s="18">
        <v>537</v>
      </c>
      <c r="Z20" s="1">
        <f t="shared" si="10"/>
        <v>0.505</v>
      </c>
      <c r="AA20" s="3">
        <f t="shared" si="2"/>
        <v>28.012519561815335</v>
      </c>
      <c r="AB20" s="17">
        <f t="shared" si="11"/>
        <v>505</v>
      </c>
    </row>
    <row r="21" spans="2:28">
      <c r="B21" s="18">
        <v>3963</v>
      </c>
      <c r="C21" s="18">
        <v>3911</v>
      </c>
      <c r="D21" s="18">
        <v>567</v>
      </c>
      <c r="E21" s="1">
        <f t="shared" si="3"/>
        <v>0.13</v>
      </c>
      <c r="F21" s="3">
        <f t="shared" si="4"/>
        <v>26.808510638297872</v>
      </c>
      <c r="G21" s="17">
        <f t="shared" si="5"/>
        <v>130</v>
      </c>
      <c r="I21" s="18">
        <v>3962</v>
      </c>
      <c r="J21" s="18">
        <v>3898</v>
      </c>
      <c r="K21" s="18">
        <v>567</v>
      </c>
      <c r="L21" s="1">
        <f t="shared" si="6"/>
        <v>0.16</v>
      </c>
      <c r="M21" s="3">
        <f t="shared" si="0"/>
        <v>26.910299003322258</v>
      </c>
      <c r="N21" s="17">
        <f t="shared" si="7"/>
        <v>160</v>
      </c>
      <c r="P21" s="18">
        <v>3939</v>
      </c>
      <c r="Q21" s="18">
        <v>3819</v>
      </c>
      <c r="R21" s="18">
        <v>567</v>
      </c>
      <c r="S21" s="1">
        <f t="shared" si="8"/>
        <v>0.3</v>
      </c>
      <c r="T21" s="3">
        <f t="shared" si="1"/>
        <v>27.944800394282897</v>
      </c>
      <c r="U21" s="17">
        <f t="shared" si="9"/>
        <v>300</v>
      </c>
      <c r="W21" s="18">
        <v>3904</v>
      </c>
      <c r="X21" s="18">
        <v>3704</v>
      </c>
      <c r="Y21" s="18">
        <v>567</v>
      </c>
      <c r="Z21" s="1">
        <f t="shared" si="10"/>
        <v>0.5</v>
      </c>
      <c r="AA21" s="3">
        <f t="shared" si="2"/>
        <v>29.577464788732392</v>
      </c>
      <c r="AB21" s="17">
        <f t="shared" si="11"/>
        <v>500</v>
      </c>
    </row>
    <row r="22" spans="2:28">
      <c r="B22" s="18">
        <v>3954</v>
      </c>
      <c r="C22" s="18">
        <v>3902</v>
      </c>
      <c r="D22" s="18">
        <v>597</v>
      </c>
      <c r="E22" s="1">
        <f t="shared" si="3"/>
        <v>0.13</v>
      </c>
      <c r="F22" s="3">
        <f t="shared" si="4"/>
        <v>28.226950354609929</v>
      </c>
      <c r="G22" s="17">
        <f t="shared" si="5"/>
        <v>130</v>
      </c>
      <c r="I22" s="18">
        <v>3954</v>
      </c>
      <c r="J22" s="18">
        <v>3887</v>
      </c>
      <c r="K22" s="18">
        <v>597</v>
      </c>
      <c r="L22" s="1">
        <f t="shared" si="6"/>
        <v>0.16750000000000001</v>
      </c>
      <c r="M22" s="3">
        <f t="shared" si="0"/>
        <v>28.334124347413386</v>
      </c>
      <c r="N22" s="17">
        <f t="shared" si="7"/>
        <v>167.5</v>
      </c>
      <c r="P22" s="18">
        <v>3930</v>
      </c>
      <c r="Q22" s="18">
        <v>3809</v>
      </c>
      <c r="R22" s="18">
        <v>597</v>
      </c>
      <c r="S22" s="1">
        <f t="shared" si="8"/>
        <v>0.30249999999999999</v>
      </c>
      <c r="T22" s="3">
        <f t="shared" si="1"/>
        <v>29.423361261705271</v>
      </c>
      <c r="U22" s="17">
        <f t="shared" si="9"/>
        <v>302.5</v>
      </c>
      <c r="W22" s="18">
        <v>3894</v>
      </c>
      <c r="X22" s="18">
        <v>3695</v>
      </c>
      <c r="Y22" s="18">
        <v>597</v>
      </c>
      <c r="Z22" s="1">
        <f t="shared" si="10"/>
        <v>0.4975</v>
      </c>
      <c r="AA22" s="3">
        <f t="shared" si="2"/>
        <v>31.142410015649453</v>
      </c>
      <c r="AB22" s="17">
        <f t="shared" si="11"/>
        <v>497.5</v>
      </c>
    </row>
    <row r="23" spans="2:28">
      <c r="B23" s="18">
        <v>3945</v>
      </c>
      <c r="C23" s="18">
        <v>3893</v>
      </c>
      <c r="D23" s="18">
        <v>627</v>
      </c>
      <c r="E23" s="1">
        <f t="shared" si="3"/>
        <v>0.13</v>
      </c>
      <c r="F23" s="3">
        <f t="shared" si="4"/>
        <v>29.645390070921984</v>
      </c>
      <c r="G23" s="17">
        <f t="shared" si="5"/>
        <v>130</v>
      </c>
      <c r="I23" s="18">
        <v>3945</v>
      </c>
      <c r="J23" s="18">
        <v>3878</v>
      </c>
      <c r="K23" s="18">
        <v>627</v>
      </c>
      <c r="L23" s="1">
        <f t="shared" si="6"/>
        <v>0.16750000000000001</v>
      </c>
      <c r="M23" s="3">
        <f t="shared" si="0"/>
        <v>29.757949691504511</v>
      </c>
      <c r="N23" s="17">
        <f t="shared" si="7"/>
        <v>167.5</v>
      </c>
      <c r="P23" s="18">
        <v>3921</v>
      </c>
      <c r="Q23" s="18">
        <v>3800</v>
      </c>
      <c r="R23" s="18">
        <v>627</v>
      </c>
      <c r="S23" s="1">
        <f t="shared" si="8"/>
        <v>0.30249999999999999</v>
      </c>
      <c r="T23" s="3">
        <f t="shared" si="1"/>
        <v>30.901922129127652</v>
      </c>
      <c r="U23" s="17">
        <f t="shared" si="9"/>
        <v>302.5</v>
      </c>
      <c r="W23" s="18">
        <v>3882</v>
      </c>
      <c r="X23" s="18">
        <v>3686</v>
      </c>
      <c r="Y23" s="18">
        <v>627</v>
      </c>
      <c r="Z23" s="1">
        <f t="shared" si="10"/>
        <v>0.49</v>
      </c>
      <c r="AA23" s="3">
        <f t="shared" si="2"/>
        <v>32.707355242566507</v>
      </c>
      <c r="AB23" s="17">
        <f t="shared" si="11"/>
        <v>490</v>
      </c>
    </row>
    <row r="24" spans="2:28">
      <c r="B24" s="18">
        <v>3936</v>
      </c>
      <c r="C24" s="18">
        <v>3883</v>
      </c>
      <c r="D24" s="18">
        <v>657</v>
      </c>
      <c r="E24" s="1">
        <f t="shared" si="3"/>
        <v>0.13250000000000001</v>
      </c>
      <c r="F24" s="3">
        <f t="shared" si="4"/>
        <v>31.063829787234042</v>
      </c>
      <c r="G24" s="17">
        <f t="shared" si="5"/>
        <v>132.5</v>
      </c>
      <c r="I24" s="18">
        <v>3936</v>
      </c>
      <c r="J24" s="18">
        <v>3868</v>
      </c>
      <c r="K24" s="18">
        <v>657</v>
      </c>
      <c r="L24" s="1">
        <f t="shared" si="6"/>
        <v>0.17</v>
      </c>
      <c r="M24" s="3">
        <f t="shared" si="0"/>
        <v>31.181775035595631</v>
      </c>
      <c r="N24" s="17">
        <f t="shared" si="7"/>
        <v>170</v>
      </c>
      <c r="P24" s="18">
        <v>3910</v>
      </c>
      <c r="Q24" s="18">
        <v>3791</v>
      </c>
      <c r="R24" s="18">
        <v>657</v>
      </c>
      <c r="S24" s="1">
        <f t="shared" si="8"/>
        <v>0.29749999999999999</v>
      </c>
      <c r="T24" s="3">
        <f t="shared" si="1"/>
        <v>32.380482996550022</v>
      </c>
      <c r="U24" s="17">
        <f t="shared" si="9"/>
        <v>297.5</v>
      </c>
      <c r="W24" s="18">
        <v>3872</v>
      </c>
      <c r="X24" s="18">
        <v>3677</v>
      </c>
      <c r="Y24" s="18">
        <v>657</v>
      </c>
      <c r="Z24" s="1">
        <f t="shared" si="10"/>
        <v>0.48749999999999999</v>
      </c>
      <c r="AA24" s="3">
        <f t="shared" si="2"/>
        <v>34.272300469483568</v>
      </c>
      <c r="AB24" s="17">
        <f t="shared" si="11"/>
        <v>487.5</v>
      </c>
    </row>
    <row r="25" spans="2:28">
      <c r="B25" s="18">
        <v>3927</v>
      </c>
      <c r="C25" s="18">
        <v>3873</v>
      </c>
      <c r="D25" s="18">
        <v>686</v>
      </c>
      <c r="E25" s="1">
        <f t="shared" si="3"/>
        <v>0.13500000000000001</v>
      </c>
      <c r="F25" s="3">
        <f t="shared" si="4"/>
        <v>32.434988179669034</v>
      </c>
      <c r="G25" s="17">
        <f t="shared" si="5"/>
        <v>135</v>
      </c>
      <c r="I25" s="18">
        <v>3927</v>
      </c>
      <c r="J25" s="18">
        <v>3859</v>
      </c>
      <c r="K25" s="18">
        <v>686</v>
      </c>
      <c r="L25" s="1">
        <f t="shared" si="6"/>
        <v>0.17</v>
      </c>
      <c r="M25" s="3">
        <f t="shared" si="0"/>
        <v>32.558139534883722</v>
      </c>
      <c r="N25" s="17">
        <f t="shared" si="7"/>
        <v>170</v>
      </c>
      <c r="P25" s="18">
        <v>3899</v>
      </c>
      <c r="Q25" s="18">
        <v>3782</v>
      </c>
      <c r="R25" s="18">
        <v>687</v>
      </c>
      <c r="S25" s="1">
        <f t="shared" si="8"/>
        <v>0.29249999999999998</v>
      </c>
      <c r="T25" s="3">
        <f t="shared" si="1"/>
        <v>33.859043863972396</v>
      </c>
      <c r="U25" s="17">
        <f t="shared" si="9"/>
        <v>292.5</v>
      </c>
      <c r="W25" s="18">
        <v>3862</v>
      </c>
      <c r="X25" s="18">
        <v>3669</v>
      </c>
      <c r="Y25" s="18">
        <v>686</v>
      </c>
      <c r="Z25" s="1">
        <f t="shared" si="10"/>
        <v>0.48249999999999998</v>
      </c>
      <c r="AA25" s="3">
        <f t="shared" si="2"/>
        <v>35.785080855503395</v>
      </c>
      <c r="AB25" s="17">
        <f t="shared" si="11"/>
        <v>482.5</v>
      </c>
    </row>
    <row r="26" spans="2:28">
      <c r="B26" s="18">
        <v>3919</v>
      </c>
      <c r="C26" s="18">
        <v>3863</v>
      </c>
      <c r="D26" s="18">
        <v>716</v>
      </c>
      <c r="E26" s="1">
        <f t="shared" si="3"/>
        <v>0.14000000000000001</v>
      </c>
      <c r="F26" s="3">
        <f t="shared" si="4"/>
        <v>33.853427895981085</v>
      </c>
      <c r="G26" s="17">
        <f t="shared" si="5"/>
        <v>140</v>
      </c>
      <c r="I26" s="18">
        <v>3919</v>
      </c>
      <c r="J26" s="18">
        <v>3850</v>
      </c>
      <c r="K26" s="18">
        <v>716</v>
      </c>
      <c r="L26" s="1">
        <f t="shared" si="6"/>
        <v>0.17249999999999999</v>
      </c>
      <c r="M26" s="3">
        <f t="shared" si="0"/>
        <v>33.98196487897485</v>
      </c>
      <c r="N26" s="17">
        <f t="shared" si="7"/>
        <v>172.5</v>
      </c>
      <c r="P26" s="18">
        <v>3887</v>
      </c>
      <c r="Q26" s="18">
        <v>3773</v>
      </c>
      <c r="R26" s="18">
        <v>716</v>
      </c>
      <c r="S26" s="1">
        <f t="shared" si="8"/>
        <v>0.28499999999999998</v>
      </c>
      <c r="T26" s="3">
        <f t="shared" si="1"/>
        <v>35.288319369147366</v>
      </c>
      <c r="U26" s="17">
        <f t="shared" si="9"/>
        <v>285</v>
      </c>
      <c r="W26" s="18">
        <v>3854</v>
      </c>
      <c r="X26" s="18">
        <v>3661</v>
      </c>
      <c r="Y26" s="18">
        <v>716</v>
      </c>
      <c r="Z26" s="1">
        <f t="shared" si="10"/>
        <v>0.48249999999999998</v>
      </c>
      <c r="AA26" s="3">
        <f t="shared" si="2"/>
        <v>37.350026082420449</v>
      </c>
      <c r="AB26" s="17">
        <f t="shared" si="11"/>
        <v>482.5</v>
      </c>
    </row>
    <row r="27" spans="2:28">
      <c r="B27" s="18">
        <v>3910</v>
      </c>
      <c r="C27" s="18">
        <v>3854</v>
      </c>
      <c r="D27" s="18">
        <v>746</v>
      </c>
      <c r="E27" s="1">
        <f t="shared" si="3"/>
        <v>0.14000000000000001</v>
      </c>
      <c r="F27" s="3">
        <f t="shared" si="4"/>
        <v>35.271867612293143</v>
      </c>
      <c r="G27" s="17">
        <f t="shared" si="5"/>
        <v>140</v>
      </c>
      <c r="I27" s="18">
        <v>3909</v>
      </c>
      <c r="J27" s="18">
        <v>3840</v>
      </c>
      <c r="K27" s="18">
        <v>746</v>
      </c>
      <c r="L27" s="1">
        <f t="shared" si="6"/>
        <v>0.17249999999999999</v>
      </c>
      <c r="M27" s="3">
        <f t="shared" si="0"/>
        <v>35.405790223065971</v>
      </c>
      <c r="N27" s="17">
        <f t="shared" si="7"/>
        <v>172.5</v>
      </c>
      <c r="P27" s="18">
        <v>3876</v>
      </c>
      <c r="Q27" s="18">
        <v>3764</v>
      </c>
      <c r="R27" s="18">
        <v>746</v>
      </c>
      <c r="S27" s="1">
        <f t="shared" si="8"/>
        <v>0.28000000000000003</v>
      </c>
      <c r="T27" s="3">
        <f t="shared" si="1"/>
        <v>36.76688023656974</v>
      </c>
      <c r="U27" s="17">
        <f t="shared" si="9"/>
        <v>280</v>
      </c>
      <c r="W27" s="18">
        <v>3847</v>
      </c>
      <c r="X27" s="18">
        <v>3653</v>
      </c>
      <c r="Y27" s="18">
        <v>746</v>
      </c>
      <c r="Z27" s="1">
        <f t="shared" si="10"/>
        <v>0.48499999999999999</v>
      </c>
      <c r="AA27" s="3">
        <f t="shared" si="2"/>
        <v>38.914971309337503</v>
      </c>
      <c r="AB27" s="17">
        <f t="shared" si="11"/>
        <v>485</v>
      </c>
    </row>
    <row r="28" spans="2:28">
      <c r="B28" s="18">
        <v>3901</v>
      </c>
      <c r="C28" s="18">
        <v>3845</v>
      </c>
      <c r="D28" s="18">
        <v>776</v>
      </c>
      <c r="E28" s="1">
        <f t="shared" si="3"/>
        <v>0.14000000000000001</v>
      </c>
      <c r="F28" s="3">
        <f t="shared" si="4"/>
        <v>36.690307328605201</v>
      </c>
      <c r="G28" s="17">
        <f t="shared" si="5"/>
        <v>140</v>
      </c>
      <c r="I28" s="18">
        <v>3899</v>
      </c>
      <c r="J28" s="18">
        <v>3831</v>
      </c>
      <c r="K28" s="18">
        <v>776</v>
      </c>
      <c r="L28" s="1">
        <f t="shared" si="6"/>
        <v>0.17</v>
      </c>
      <c r="M28" s="3">
        <f t="shared" si="0"/>
        <v>36.829615567157099</v>
      </c>
      <c r="N28" s="17">
        <f t="shared" si="7"/>
        <v>170</v>
      </c>
      <c r="P28" s="18">
        <v>3866</v>
      </c>
      <c r="Q28" s="18">
        <v>3756</v>
      </c>
      <c r="R28" s="18">
        <v>776</v>
      </c>
      <c r="S28" s="1">
        <f t="shared" si="8"/>
        <v>0.27500000000000002</v>
      </c>
      <c r="T28" s="3">
        <f t="shared" si="1"/>
        <v>38.245441103992114</v>
      </c>
      <c r="U28" s="17">
        <f t="shared" si="9"/>
        <v>275</v>
      </c>
      <c r="W28" s="18">
        <v>3839</v>
      </c>
      <c r="X28" s="18">
        <v>3647</v>
      </c>
      <c r="Y28" s="18">
        <v>776</v>
      </c>
      <c r="Z28" s="1">
        <f t="shared" si="10"/>
        <v>0.48</v>
      </c>
      <c r="AA28" s="3">
        <f t="shared" si="2"/>
        <v>40.479916536254564</v>
      </c>
      <c r="AB28" s="17">
        <f t="shared" si="11"/>
        <v>480</v>
      </c>
    </row>
    <row r="29" spans="2:28">
      <c r="B29" s="18">
        <v>3890</v>
      </c>
      <c r="C29" s="18">
        <v>3836</v>
      </c>
      <c r="D29" s="18">
        <v>806</v>
      </c>
      <c r="E29" s="1">
        <f t="shared" si="3"/>
        <v>0.13500000000000001</v>
      </c>
      <c r="F29" s="3">
        <f t="shared" si="4"/>
        <v>38.108747044917259</v>
      </c>
      <c r="G29" s="17">
        <f t="shared" si="5"/>
        <v>135</v>
      </c>
      <c r="I29" s="18">
        <v>3887</v>
      </c>
      <c r="J29" s="18">
        <v>3821</v>
      </c>
      <c r="K29" s="18">
        <v>806</v>
      </c>
      <c r="L29" s="1">
        <f t="shared" si="6"/>
        <v>0.16500000000000001</v>
      </c>
      <c r="M29" s="3">
        <f t="shared" si="0"/>
        <v>38.253440911248219</v>
      </c>
      <c r="N29" s="17">
        <f t="shared" si="7"/>
        <v>165</v>
      </c>
      <c r="P29" s="18">
        <v>3857</v>
      </c>
      <c r="Q29" s="18">
        <v>3748</v>
      </c>
      <c r="R29" s="18">
        <v>806</v>
      </c>
      <c r="S29" s="1">
        <f t="shared" si="8"/>
        <v>0.27250000000000002</v>
      </c>
      <c r="T29" s="3">
        <f t="shared" si="1"/>
        <v>39.724001971414488</v>
      </c>
      <c r="U29" s="17">
        <f t="shared" si="9"/>
        <v>272.5</v>
      </c>
      <c r="W29" s="18">
        <v>3833</v>
      </c>
      <c r="X29" s="18">
        <v>3640</v>
      </c>
      <c r="Y29" s="18">
        <v>806</v>
      </c>
      <c r="Z29" s="1">
        <f t="shared" si="10"/>
        <v>0.48249999999999998</v>
      </c>
      <c r="AA29" s="3">
        <f t="shared" si="2"/>
        <v>42.044861763171617</v>
      </c>
      <c r="AB29" s="17">
        <f t="shared" si="11"/>
        <v>482.5</v>
      </c>
    </row>
    <row r="30" spans="2:28">
      <c r="B30" s="18">
        <v>3878</v>
      </c>
      <c r="C30" s="18">
        <v>3825</v>
      </c>
      <c r="D30" s="18">
        <v>836</v>
      </c>
      <c r="E30" s="1">
        <f t="shared" si="3"/>
        <v>0.13250000000000001</v>
      </c>
      <c r="F30" s="3">
        <f t="shared" si="4"/>
        <v>39.527186761229316</v>
      </c>
      <c r="G30" s="17">
        <f t="shared" si="5"/>
        <v>132.5</v>
      </c>
      <c r="I30" s="18">
        <v>3874</v>
      </c>
      <c r="J30" s="18">
        <v>3811</v>
      </c>
      <c r="K30" s="18">
        <v>836</v>
      </c>
      <c r="L30" s="1">
        <f t="shared" si="6"/>
        <v>0.1575</v>
      </c>
      <c r="M30" s="3">
        <f t="shared" si="0"/>
        <v>39.677266255339347</v>
      </c>
      <c r="N30" s="17">
        <f t="shared" si="7"/>
        <v>157.5</v>
      </c>
      <c r="P30" s="18">
        <v>3849</v>
      </c>
      <c r="Q30" s="18">
        <v>3741</v>
      </c>
      <c r="R30" s="18">
        <v>836</v>
      </c>
      <c r="S30" s="1">
        <f t="shared" si="8"/>
        <v>0.27</v>
      </c>
      <c r="T30" s="3">
        <f t="shared" si="1"/>
        <v>41.202562838836862</v>
      </c>
      <c r="U30" s="17">
        <f t="shared" si="9"/>
        <v>270</v>
      </c>
      <c r="W30" s="18">
        <v>3827</v>
      </c>
      <c r="X30" s="18">
        <v>3634</v>
      </c>
      <c r="Y30" s="18">
        <v>836</v>
      </c>
      <c r="Z30" s="1">
        <f t="shared" si="10"/>
        <v>0.48249999999999998</v>
      </c>
      <c r="AA30" s="3">
        <f t="shared" si="2"/>
        <v>43.609806990088678</v>
      </c>
      <c r="AB30" s="17">
        <f t="shared" si="11"/>
        <v>482.5</v>
      </c>
    </row>
    <row r="31" spans="2:28">
      <c r="B31" s="18">
        <v>3865</v>
      </c>
      <c r="C31" s="18">
        <v>3815</v>
      </c>
      <c r="D31" s="18">
        <v>866</v>
      </c>
      <c r="E31" s="1">
        <f t="shared" si="3"/>
        <v>0.125</v>
      </c>
      <c r="F31" s="3">
        <f t="shared" si="4"/>
        <v>40.945626477541367</v>
      </c>
      <c r="G31" s="17">
        <f t="shared" si="5"/>
        <v>125</v>
      </c>
      <c r="I31" s="18">
        <v>3863</v>
      </c>
      <c r="J31" s="18">
        <v>3803</v>
      </c>
      <c r="K31" s="18">
        <v>866</v>
      </c>
      <c r="L31" s="1">
        <f t="shared" si="6"/>
        <v>0.15</v>
      </c>
      <c r="M31" s="3">
        <f t="shared" si="0"/>
        <v>41.101091599430475</v>
      </c>
      <c r="N31" s="17">
        <f t="shared" si="7"/>
        <v>150</v>
      </c>
      <c r="P31" s="18">
        <v>3842</v>
      </c>
      <c r="Q31" s="18">
        <v>3734</v>
      </c>
      <c r="R31" s="18">
        <v>866</v>
      </c>
      <c r="S31" s="1">
        <f t="shared" si="8"/>
        <v>0.27</v>
      </c>
      <c r="T31" s="3">
        <f t="shared" si="1"/>
        <v>42.681123706259235</v>
      </c>
      <c r="U31" s="17">
        <f t="shared" si="9"/>
        <v>270</v>
      </c>
      <c r="W31" s="18">
        <v>3823</v>
      </c>
      <c r="X31" s="18">
        <v>3628</v>
      </c>
      <c r="Y31" s="18">
        <v>866</v>
      </c>
      <c r="Z31" s="1">
        <f t="shared" si="10"/>
        <v>0.48749999999999999</v>
      </c>
      <c r="AA31" s="3">
        <f t="shared" si="2"/>
        <v>45.174752217005739</v>
      </c>
      <c r="AB31" s="17">
        <f t="shared" si="11"/>
        <v>487.5</v>
      </c>
    </row>
    <row r="32" spans="2:28">
      <c r="B32" s="18">
        <v>3855</v>
      </c>
      <c r="C32" s="18">
        <v>3806</v>
      </c>
      <c r="D32" s="18">
        <v>895</v>
      </c>
      <c r="E32" s="1">
        <f t="shared" si="3"/>
        <v>0.1225</v>
      </c>
      <c r="F32" s="3">
        <f t="shared" si="4"/>
        <v>42.31678486997636</v>
      </c>
      <c r="G32" s="17">
        <f t="shared" si="5"/>
        <v>122.5</v>
      </c>
      <c r="I32" s="18">
        <v>3854</v>
      </c>
      <c r="J32" s="18">
        <v>3795</v>
      </c>
      <c r="K32" s="18">
        <v>895</v>
      </c>
      <c r="L32" s="1">
        <f t="shared" si="6"/>
        <v>0.14749999999999999</v>
      </c>
      <c r="M32" s="3">
        <f t="shared" si="0"/>
        <v>42.477456098718555</v>
      </c>
      <c r="N32" s="17">
        <f t="shared" si="7"/>
        <v>147.5</v>
      </c>
      <c r="P32" s="18">
        <v>3836</v>
      </c>
      <c r="Q32" s="18">
        <v>3728</v>
      </c>
      <c r="R32" s="18">
        <v>896</v>
      </c>
      <c r="S32" s="1">
        <f t="shared" si="8"/>
        <v>0.27</v>
      </c>
      <c r="T32" s="3">
        <f t="shared" si="1"/>
        <v>44.159684573681616</v>
      </c>
      <c r="U32" s="17">
        <f t="shared" si="9"/>
        <v>270</v>
      </c>
      <c r="W32" s="18">
        <v>3817</v>
      </c>
      <c r="X32" s="18">
        <v>3622</v>
      </c>
      <c r="Y32" s="18">
        <v>895</v>
      </c>
      <c r="Z32" s="1">
        <f t="shared" si="10"/>
        <v>0.48749999999999999</v>
      </c>
      <c r="AA32" s="3">
        <f t="shared" si="2"/>
        <v>46.687532603025559</v>
      </c>
      <c r="AB32" s="17">
        <f t="shared" si="11"/>
        <v>487.5</v>
      </c>
    </row>
    <row r="33" spans="2:28">
      <c r="B33" s="18">
        <v>3847</v>
      </c>
      <c r="C33" s="18">
        <v>3798</v>
      </c>
      <c r="D33" s="18">
        <v>925</v>
      </c>
      <c r="E33" s="1">
        <f t="shared" si="3"/>
        <v>0.1225</v>
      </c>
      <c r="F33" s="3">
        <f t="shared" si="4"/>
        <v>43.735224586288417</v>
      </c>
      <c r="G33" s="17">
        <f t="shared" si="5"/>
        <v>122.5</v>
      </c>
      <c r="I33" s="18">
        <v>3846</v>
      </c>
      <c r="J33" s="18">
        <v>3787</v>
      </c>
      <c r="K33" s="18">
        <v>925</v>
      </c>
      <c r="L33" s="1">
        <f t="shared" si="6"/>
        <v>0.14749999999999999</v>
      </c>
      <c r="M33" s="3">
        <f t="shared" si="0"/>
        <v>43.901281442809683</v>
      </c>
      <c r="N33" s="17">
        <f t="shared" si="7"/>
        <v>147.5</v>
      </c>
      <c r="P33" s="18">
        <v>3829</v>
      </c>
      <c r="Q33" s="18">
        <v>3722</v>
      </c>
      <c r="R33" s="18">
        <v>925</v>
      </c>
      <c r="S33" s="1">
        <f t="shared" si="8"/>
        <v>0.26750000000000002</v>
      </c>
      <c r="T33" s="3">
        <f t="shared" si="1"/>
        <v>45.58896007885658</v>
      </c>
      <c r="U33" s="17">
        <f t="shared" si="9"/>
        <v>267.5</v>
      </c>
      <c r="W33" s="18">
        <v>3813</v>
      </c>
      <c r="X33" s="18">
        <v>3616</v>
      </c>
      <c r="Y33" s="18">
        <v>925</v>
      </c>
      <c r="Z33" s="1">
        <f t="shared" si="10"/>
        <v>0.49249999999999999</v>
      </c>
      <c r="AA33" s="3">
        <f t="shared" si="2"/>
        <v>48.25247782994262</v>
      </c>
      <c r="AB33" s="17">
        <f t="shared" si="11"/>
        <v>492.5</v>
      </c>
    </row>
    <row r="34" spans="2:28">
      <c r="B34" s="18">
        <v>3840</v>
      </c>
      <c r="C34" s="18">
        <v>3790</v>
      </c>
      <c r="D34" s="18">
        <v>955</v>
      </c>
      <c r="E34" s="1">
        <f t="shared" si="3"/>
        <v>0.125</v>
      </c>
      <c r="F34" s="3">
        <f t="shared" si="4"/>
        <v>45.153664302600468</v>
      </c>
      <c r="G34" s="17">
        <f t="shared" si="5"/>
        <v>125</v>
      </c>
      <c r="I34" s="18">
        <v>3839</v>
      </c>
      <c r="J34" s="18">
        <v>3781</v>
      </c>
      <c r="K34" s="18">
        <v>955</v>
      </c>
      <c r="L34" s="1">
        <f t="shared" si="6"/>
        <v>0.14499999999999999</v>
      </c>
      <c r="M34" s="3">
        <f t="shared" ref="M34:M65" si="12">K34/$K$81*100</f>
        <v>45.325106786900811</v>
      </c>
      <c r="N34" s="17">
        <f t="shared" si="7"/>
        <v>145</v>
      </c>
      <c r="P34" s="18">
        <v>3824</v>
      </c>
      <c r="Q34" s="18">
        <v>3716</v>
      </c>
      <c r="R34" s="18">
        <v>955</v>
      </c>
      <c r="S34" s="1">
        <f t="shared" si="8"/>
        <v>0.27</v>
      </c>
      <c r="T34" s="3">
        <f t="shared" si="1"/>
        <v>47.067520946278954</v>
      </c>
      <c r="U34" s="17">
        <f t="shared" si="9"/>
        <v>270</v>
      </c>
      <c r="W34" s="18">
        <v>3808</v>
      </c>
      <c r="X34" s="18">
        <v>3611</v>
      </c>
      <c r="Y34" s="18">
        <v>955</v>
      </c>
      <c r="Z34" s="1">
        <f t="shared" si="10"/>
        <v>0.49249999999999999</v>
      </c>
      <c r="AA34" s="3">
        <f t="shared" si="2"/>
        <v>49.817423056859681</v>
      </c>
      <c r="AB34" s="17">
        <f t="shared" si="11"/>
        <v>492.5</v>
      </c>
    </row>
    <row r="35" spans="2:28">
      <c r="B35" s="18">
        <v>3833</v>
      </c>
      <c r="C35" s="18">
        <v>3784</v>
      </c>
      <c r="D35" s="18">
        <v>985</v>
      </c>
      <c r="E35" s="1">
        <f t="shared" si="3"/>
        <v>0.1225</v>
      </c>
      <c r="F35" s="3">
        <f t="shared" si="4"/>
        <v>46.572104018912533</v>
      </c>
      <c r="G35" s="17">
        <f t="shared" si="5"/>
        <v>122.5</v>
      </c>
      <c r="I35" s="18">
        <v>3833</v>
      </c>
      <c r="J35" s="18">
        <v>3775</v>
      </c>
      <c r="K35" s="18">
        <v>985</v>
      </c>
      <c r="L35" s="1">
        <f t="shared" si="6"/>
        <v>0.14499999999999999</v>
      </c>
      <c r="M35" s="3">
        <f t="shared" si="12"/>
        <v>46.748932130991932</v>
      </c>
      <c r="N35" s="17">
        <f t="shared" si="7"/>
        <v>145</v>
      </c>
      <c r="P35" s="18">
        <v>3820</v>
      </c>
      <c r="Q35" s="18">
        <v>3711</v>
      </c>
      <c r="R35" s="18">
        <v>985</v>
      </c>
      <c r="S35" s="1">
        <f t="shared" si="8"/>
        <v>0.27250000000000002</v>
      </c>
      <c r="T35" s="3">
        <f t="shared" si="1"/>
        <v>48.546081813701328</v>
      </c>
      <c r="U35" s="17">
        <f t="shared" si="9"/>
        <v>272.5</v>
      </c>
      <c r="W35" s="18">
        <v>3804</v>
      </c>
      <c r="X35" s="18">
        <v>3606</v>
      </c>
      <c r="Y35" s="18">
        <v>985</v>
      </c>
      <c r="Z35" s="1">
        <f t="shared" si="10"/>
        <v>0.495</v>
      </c>
      <c r="AA35" s="3">
        <f t="shared" si="2"/>
        <v>51.382368283776735</v>
      </c>
      <c r="AB35" s="17">
        <f t="shared" si="11"/>
        <v>495</v>
      </c>
    </row>
    <row r="36" spans="2:28">
      <c r="B36" s="18">
        <v>3828</v>
      </c>
      <c r="C36" s="18">
        <v>3778</v>
      </c>
      <c r="D36" s="18">
        <v>1015</v>
      </c>
      <c r="E36" s="1">
        <f t="shared" si="3"/>
        <v>0.125</v>
      </c>
      <c r="F36" s="3">
        <f t="shared" si="4"/>
        <v>47.990543735224591</v>
      </c>
      <c r="G36" s="17">
        <f t="shared" si="5"/>
        <v>125</v>
      </c>
      <c r="I36" s="18">
        <v>3827</v>
      </c>
      <c r="J36" s="18">
        <v>3769</v>
      </c>
      <c r="K36" s="18">
        <v>1015</v>
      </c>
      <c r="L36" s="1">
        <f t="shared" si="6"/>
        <v>0.14499999999999999</v>
      </c>
      <c r="M36" s="3">
        <f t="shared" si="12"/>
        <v>48.172757475083053</v>
      </c>
      <c r="N36" s="17">
        <f t="shared" si="7"/>
        <v>145</v>
      </c>
      <c r="P36" s="18">
        <v>3815</v>
      </c>
      <c r="Q36" s="18">
        <v>3706</v>
      </c>
      <c r="R36" s="18">
        <v>1015</v>
      </c>
      <c r="S36" s="1">
        <f t="shared" si="8"/>
        <v>0.27250000000000002</v>
      </c>
      <c r="T36" s="3">
        <f t="shared" si="1"/>
        <v>50.024642681123709</v>
      </c>
      <c r="U36" s="17">
        <f t="shared" si="9"/>
        <v>272.5</v>
      </c>
      <c r="W36" s="18">
        <v>3801</v>
      </c>
      <c r="X36" s="18">
        <v>3602</v>
      </c>
      <c r="Y36" s="18">
        <v>1015</v>
      </c>
      <c r="Z36" s="1">
        <f t="shared" si="10"/>
        <v>0.4975</v>
      </c>
      <c r="AA36" s="3">
        <f t="shared" si="2"/>
        <v>52.947313510693796</v>
      </c>
      <c r="AB36" s="17">
        <f t="shared" si="11"/>
        <v>497.5</v>
      </c>
    </row>
    <row r="37" spans="2:28">
      <c r="B37" s="18">
        <v>3821</v>
      </c>
      <c r="C37" s="18">
        <v>3773</v>
      </c>
      <c r="D37" s="18">
        <v>1045</v>
      </c>
      <c r="E37" s="1">
        <f t="shared" si="3"/>
        <v>0.12</v>
      </c>
      <c r="F37" s="3">
        <f t="shared" si="4"/>
        <v>49.408983451536642</v>
      </c>
      <c r="G37" s="17">
        <f t="shared" si="5"/>
        <v>120</v>
      </c>
      <c r="I37" s="18">
        <v>3822</v>
      </c>
      <c r="J37" s="18">
        <v>3764</v>
      </c>
      <c r="K37" s="18">
        <v>1045</v>
      </c>
      <c r="L37" s="1">
        <f t="shared" si="6"/>
        <v>0.14499999999999999</v>
      </c>
      <c r="M37" s="3">
        <f t="shared" si="12"/>
        <v>49.596582819174181</v>
      </c>
      <c r="N37" s="17">
        <f t="shared" si="7"/>
        <v>145</v>
      </c>
      <c r="P37" s="18">
        <v>3811</v>
      </c>
      <c r="Q37" s="18">
        <v>3701</v>
      </c>
      <c r="R37" s="18">
        <v>1045</v>
      </c>
      <c r="S37" s="1">
        <f t="shared" si="8"/>
        <v>0.27500000000000002</v>
      </c>
      <c r="T37" s="3">
        <f t="shared" si="1"/>
        <v>51.503203548546082</v>
      </c>
      <c r="U37" s="17">
        <f t="shared" si="9"/>
        <v>275</v>
      </c>
      <c r="W37" s="18">
        <v>3797</v>
      </c>
      <c r="X37" s="18">
        <v>3597</v>
      </c>
      <c r="Y37" s="18">
        <v>1045</v>
      </c>
      <c r="Z37" s="1">
        <f t="shared" si="10"/>
        <v>0.5</v>
      </c>
      <c r="AA37" s="3">
        <f t="shared" si="2"/>
        <v>54.51225873761085</v>
      </c>
      <c r="AB37" s="17">
        <f t="shared" si="11"/>
        <v>500</v>
      </c>
    </row>
    <row r="38" spans="2:28">
      <c r="B38" s="18">
        <v>3817</v>
      </c>
      <c r="C38" s="18">
        <v>3768</v>
      </c>
      <c r="D38" s="18">
        <v>1074</v>
      </c>
      <c r="E38" s="1">
        <f t="shared" si="3"/>
        <v>0.1225</v>
      </c>
      <c r="F38" s="3">
        <f t="shared" si="4"/>
        <v>50.780141843971627</v>
      </c>
      <c r="G38" s="17">
        <f t="shared" si="5"/>
        <v>122.5</v>
      </c>
      <c r="I38" s="18">
        <v>3817</v>
      </c>
      <c r="J38" s="18">
        <v>3759</v>
      </c>
      <c r="K38" s="18">
        <v>1074</v>
      </c>
      <c r="L38" s="1">
        <f t="shared" si="6"/>
        <v>0.14499999999999999</v>
      </c>
      <c r="M38" s="3">
        <f t="shared" si="12"/>
        <v>50.972947318462268</v>
      </c>
      <c r="N38" s="17">
        <f t="shared" si="7"/>
        <v>145</v>
      </c>
      <c r="P38" s="18">
        <v>3806</v>
      </c>
      <c r="Q38" s="18">
        <v>3696</v>
      </c>
      <c r="R38" s="18">
        <v>1075</v>
      </c>
      <c r="S38" s="1">
        <f t="shared" si="8"/>
        <v>0.27500000000000002</v>
      </c>
      <c r="T38" s="3">
        <f t="shared" si="1"/>
        <v>52.981764415968456</v>
      </c>
      <c r="U38" s="17">
        <f t="shared" si="9"/>
        <v>275</v>
      </c>
      <c r="W38" s="18">
        <v>3794</v>
      </c>
      <c r="X38" s="18">
        <v>3593</v>
      </c>
      <c r="Y38" s="18">
        <v>1074</v>
      </c>
      <c r="Z38" s="1">
        <f t="shared" si="10"/>
        <v>0.50249999999999995</v>
      </c>
      <c r="AA38" s="3">
        <f t="shared" si="2"/>
        <v>56.02503912363067</v>
      </c>
      <c r="AB38" s="17">
        <f t="shared" si="11"/>
        <v>502.49999999999994</v>
      </c>
    </row>
    <row r="39" spans="2:28">
      <c r="B39" s="18">
        <v>3812</v>
      </c>
      <c r="C39" s="18">
        <v>3762</v>
      </c>
      <c r="D39" s="18">
        <v>1104</v>
      </c>
      <c r="E39" s="1">
        <f t="shared" si="3"/>
        <v>0.125</v>
      </c>
      <c r="F39" s="3">
        <f t="shared" si="4"/>
        <v>52.198581560283685</v>
      </c>
      <c r="G39" s="17">
        <f t="shared" si="5"/>
        <v>125</v>
      </c>
      <c r="I39" s="18">
        <v>3813</v>
      </c>
      <c r="J39" s="18">
        <v>3755</v>
      </c>
      <c r="K39" s="18">
        <v>1104</v>
      </c>
      <c r="L39" s="1">
        <f t="shared" si="6"/>
        <v>0.14499999999999999</v>
      </c>
      <c r="M39" s="3">
        <f t="shared" si="12"/>
        <v>52.396772662553396</v>
      </c>
      <c r="N39" s="17">
        <f t="shared" si="7"/>
        <v>145</v>
      </c>
      <c r="P39" s="18">
        <v>3803</v>
      </c>
      <c r="Q39" s="18">
        <v>3692</v>
      </c>
      <c r="R39" s="18">
        <v>1104</v>
      </c>
      <c r="S39" s="1">
        <f t="shared" si="8"/>
        <v>0.27750000000000002</v>
      </c>
      <c r="T39" s="3">
        <f t="shared" si="1"/>
        <v>54.41103992114342</v>
      </c>
      <c r="U39" s="17">
        <f t="shared" si="9"/>
        <v>277.5</v>
      </c>
      <c r="W39" s="18">
        <v>3791</v>
      </c>
      <c r="X39" s="18">
        <v>3589</v>
      </c>
      <c r="Y39" s="18">
        <v>1104</v>
      </c>
      <c r="Z39" s="1">
        <f t="shared" si="10"/>
        <v>0.505</v>
      </c>
      <c r="AA39" s="3">
        <f t="shared" si="2"/>
        <v>57.589984350547731</v>
      </c>
      <c r="AB39" s="17">
        <f t="shared" si="11"/>
        <v>505</v>
      </c>
    </row>
    <row r="40" spans="2:28">
      <c r="B40" s="18">
        <v>3807</v>
      </c>
      <c r="C40" s="18">
        <v>3757</v>
      </c>
      <c r="D40" s="18">
        <v>1134</v>
      </c>
      <c r="E40" s="1">
        <f t="shared" si="3"/>
        <v>0.125</v>
      </c>
      <c r="F40" s="3">
        <f t="shared" si="4"/>
        <v>53.617021276595743</v>
      </c>
      <c r="G40" s="17">
        <f t="shared" si="5"/>
        <v>125</v>
      </c>
      <c r="I40" s="18">
        <v>3808</v>
      </c>
      <c r="J40" s="18">
        <v>3749</v>
      </c>
      <c r="K40" s="18">
        <v>1134</v>
      </c>
      <c r="L40" s="1">
        <f t="shared" si="6"/>
        <v>0.14749999999999999</v>
      </c>
      <c r="M40" s="3">
        <f t="shared" si="12"/>
        <v>53.820598006644516</v>
      </c>
      <c r="N40" s="17">
        <f t="shared" si="7"/>
        <v>147.5</v>
      </c>
      <c r="P40" s="18">
        <v>3800</v>
      </c>
      <c r="Q40" s="18">
        <v>3687</v>
      </c>
      <c r="R40" s="18">
        <v>1134</v>
      </c>
      <c r="S40" s="1">
        <f t="shared" si="8"/>
        <v>0.28249999999999997</v>
      </c>
      <c r="T40" s="3">
        <f t="shared" si="1"/>
        <v>55.889600788565794</v>
      </c>
      <c r="U40" s="17">
        <f t="shared" si="9"/>
        <v>282.5</v>
      </c>
      <c r="W40" s="18">
        <v>3788</v>
      </c>
      <c r="X40" s="18">
        <v>3585</v>
      </c>
      <c r="Y40" s="18">
        <v>1134</v>
      </c>
      <c r="Z40" s="1">
        <f t="shared" si="10"/>
        <v>0.50749999999999995</v>
      </c>
      <c r="AA40" s="3">
        <f t="shared" si="2"/>
        <v>59.154929577464785</v>
      </c>
      <c r="AB40" s="17">
        <f t="shared" si="11"/>
        <v>507.49999999999994</v>
      </c>
    </row>
    <row r="41" spans="2:28">
      <c r="B41" s="18">
        <v>3803</v>
      </c>
      <c r="C41" s="18">
        <v>3753</v>
      </c>
      <c r="D41" s="18">
        <v>1164</v>
      </c>
      <c r="E41" s="1">
        <f t="shared" si="3"/>
        <v>0.125</v>
      </c>
      <c r="F41" s="3">
        <f t="shared" si="4"/>
        <v>55.035460992907801</v>
      </c>
      <c r="G41" s="17">
        <f t="shared" si="5"/>
        <v>125</v>
      </c>
      <c r="I41" s="18">
        <v>3804</v>
      </c>
      <c r="J41" s="18">
        <v>3744</v>
      </c>
      <c r="K41" s="18">
        <v>1164</v>
      </c>
      <c r="L41" s="1">
        <f t="shared" si="6"/>
        <v>0.15</v>
      </c>
      <c r="M41" s="3">
        <f t="shared" si="12"/>
        <v>55.244423350735637</v>
      </c>
      <c r="N41" s="17">
        <f t="shared" si="7"/>
        <v>150</v>
      </c>
      <c r="P41" s="18">
        <v>3796</v>
      </c>
      <c r="Q41" s="18">
        <v>3683</v>
      </c>
      <c r="R41" s="18">
        <v>1164</v>
      </c>
      <c r="S41" s="1">
        <f t="shared" si="8"/>
        <v>0.28249999999999997</v>
      </c>
      <c r="T41" s="3">
        <f t="shared" si="1"/>
        <v>57.368161655988168</v>
      </c>
      <c r="U41" s="17">
        <f t="shared" si="9"/>
        <v>282.5</v>
      </c>
      <c r="W41" s="18">
        <v>3784</v>
      </c>
      <c r="X41" s="18">
        <v>3582</v>
      </c>
      <c r="Y41" s="18">
        <v>1164</v>
      </c>
      <c r="Z41" s="1">
        <f t="shared" si="10"/>
        <v>0.505</v>
      </c>
      <c r="AA41" s="3">
        <f t="shared" si="2"/>
        <v>60.719874804381845</v>
      </c>
      <c r="AB41" s="17">
        <f t="shared" si="11"/>
        <v>505</v>
      </c>
    </row>
    <row r="42" spans="2:28">
      <c r="B42" s="18">
        <v>3799</v>
      </c>
      <c r="C42" s="18">
        <v>3749</v>
      </c>
      <c r="D42" s="18">
        <v>1194</v>
      </c>
      <c r="E42" s="1">
        <f t="shared" si="3"/>
        <v>0.125</v>
      </c>
      <c r="F42" s="3">
        <f t="shared" si="4"/>
        <v>56.453900709219859</v>
      </c>
      <c r="G42" s="17">
        <f t="shared" si="5"/>
        <v>125</v>
      </c>
      <c r="I42" s="18">
        <v>3800</v>
      </c>
      <c r="J42" s="18">
        <v>3741</v>
      </c>
      <c r="K42" s="18">
        <v>1194</v>
      </c>
      <c r="L42" s="1">
        <f t="shared" si="6"/>
        <v>0.14749999999999999</v>
      </c>
      <c r="M42" s="3">
        <f t="shared" si="12"/>
        <v>56.668248694826772</v>
      </c>
      <c r="N42" s="17">
        <f t="shared" si="7"/>
        <v>147.5</v>
      </c>
      <c r="P42" s="18">
        <v>3793</v>
      </c>
      <c r="Q42" s="18">
        <v>3679</v>
      </c>
      <c r="R42" s="18">
        <v>1194</v>
      </c>
      <c r="S42" s="1">
        <f t="shared" si="8"/>
        <v>0.28499999999999998</v>
      </c>
      <c r="T42" s="3">
        <f t="shared" si="1"/>
        <v>58.846722523410541</v>
      </c>
      <c r="U42" s="17">
        <f t="shared" si="9"/>
        <v>285</v>
      </c>
      <c r="W42" s="18">
        <v>3782</v>
      </c>
      <c r="X42" s="18">
        <v>3578</v>
      </c>
      <c r="Y42" s="18">
        <v>1194</v>
      </c>
      <c r="Z42" s="1">
        <f t="shared" si="10"/>
        <v>0.51</v>
      </c>
      <c r="AA42" s="3">
        <f t="shared" si="2"/>
        <v>62.284820031298906</v>
      </c>
      <c r="AB42" s="17">
        <f t="shared" si="11"/>
        <v>510</v>
      </c>
    </row>
    <row r="43" spans="2:28">
      <c r="B43" s="18">
        <v>3795</v>
      </c>
      <c r="C43" s="18">
        <v>3745</v>
      </c>
      <c r="D43" s="18">
        <v>1224</v>
      </c>
      <c r="E43" s="1">
        <f t="shared" si="3"/>
        <v>0.125</v>
      </c>
      <c r="F43" s="3">
        <f t="shared" si="4"/>
        <v>57.87234042553191</v>
      </c>
      <c r="G43" s="17">
        <f t="shared" si="5"/>
        <v>125</v>
      </c>
      <c r="I43" s="18">
        <v>3797</v>
      </c>
      <c r="J43" s="18">
        <v>3737</v>
      </c>
      <c r="K43" s="18">
        <v>1224</v>
      </c>
      <c r="L43" s="1">
        <f t="shared" si="6"/>
        <v>0.15</v>
      </c>
      <c r="M43" s="3">
        <f t="shared" si="12"/>
        <v>58.092074038917893</v>
      </c>
      <c r="N43" s="17">
        <f t="shared" si="7"/>
        <v>150</v>
      </c>
      <c r="P43" s="18">
        <v>3790</v>
      </c>
      <c r="Q43" s="18">
        <v>3675</v>
      </c>
      <c r="R43" s="18">
        <v>1224</v>
      </c>
      <c r="S43" s="1">
        <f t="shared" si="8"/>
        <v>0.28749999999999998</v>
      </c>
      <c r="T43" s="3">
        <f t="shared" si="1"/>
        <v>60.325283390832915</v>
      </c>
      <c r="U43" s="17">
        <f t="shared" si="9"/>
        <v>287.5</v>
      </c>
      <c r="W43" s="18">
        <v>3780</v>
      </c>
      <c r="X43" s="18">
        <v>3575</v>
      </c>
      <c r="Y43" s="18">
        <v>1224</v>
      </c>
      <c r="Z43" s="1">
        <f t="shared" si="10"/>
        <v>0.51249999999999996</v>
      </c>
      <c r="AA43" s="3">
        <f t="shared" si="2"/>
        <v>63.84976525821596</v>
      </c>
      <c r="AB43" s="17">
        <f t="shared" si="11"/>
        <v>512.5</v>
      </c>
    </row>
    <row r="44" spans="2:28">
      <c r="B44" s="18">
        <v>3791</v>
      </c>
      <c r="C44" s="18">
        <v>3741</v>
      </c>
      <c r="D44" s="18">
        <v>1254</v>
      </c>
      <c r="E44" s="1">
        <f t="shared" si="3"/>
        <v>0.125</v>
      </c>
      <c r="F44" s="3">
        <f t="shared" si="4"/>
        <v>59.290780141843967</v>
      </c>
      <c r="G44" s="17">
        <f t="shared" si="5"/>
        <v>125</v>
      </c>
      <c r="I44" s="18">
        <v>3794</v>
      </c>
      <c r="J44" s="18">
        <v>3733</v>
      </c>
      <c r="K44" s="18">
        <v>1254</v>
      </c>
      <c r="L44" s="1">
        <f t="shared" si="6"/>
        <v>0.1525</v>
      </c>
      <c r="M44" s="3">
        <f t="shared" si="12"/>
        <v>59.515899383009021</v>
      </c>
      <c r="N44" s="17">
        <f t="shared" si="7"/>
        <v>152.5</v>
      </c>
      <c r="P44" s="18">
        <v>3788</v>
      </c>
      <c r="Q44" s="18">
        <v>3672</v>
      </c>
      <c r="R44" s="18">
        <v>1254</v>
      </c>
      <c r="S44" s="1">
        <f t="shared" si="8"/>
        <v>0.28999999999999998</v>
      </c>
      <c r="T44" s="3">
        <f t="shared" si="1"/>
        <v>61.803844258255303</v>
      </c>
      <c r="U44" s="17">
        <f t="shared" si="9"/>
        <v>290</v>
      </c>
      <c r="W44" s="18">
        <v>3778</v>
      </c>
      <c r="X44" s="18">
        <v>3572</v>
      </c>
      <c r="Y44" s="18">
        <v>1254</v>
      </c>
      <c r="Z44" s="1">
        <f t="shared" si="10"/>
        <v>0.51500000000000001</v>
      </c>
      <c r="AA44" s="3">
        <f t="shared" si="2"/>
        <v>65.414710485133014</v>
      </c>
      <c r="AB44" s="17">
        <f t="shared" si="11"/>
        <v>515</v>
      </c>
    </row>
    <row r="45" spans="2:28">
      <c r="B45" s="18">
        <v>3788</v>
      </c>
      <c r="C45" s="18">
        <v>3737</v>
      </c>
      <c r="D45" s="18">
        <v>1283</v>
      </c>
      <c r="E45" s="1">
        <f t="shared" si="3"/>
        <v>0.1275</v>
      </c>
      <c r="F45" s="3">
        <f t="shared" si="4"/>
        <v>60.66193853427896</v>
      </c>
      <c r="G45" s="17">
        <f t="shared" si="5"/>
        <v>127.5</v>
      </c>
      <c r="I45" s="18">
        <v>3790</v>
      </c>
      <c r="J45" s="18">
        <v>3729</v>
      </c>
      <c r="K45" s="18">
        <v>1283</v>
      </c>
      <c r="L45" s="1">
        <f t="shared" si="6"/>
        <v>0.1525</v>
      </c>
      <c r="M45" s="3">
        <f t="shared" si="12"/>
        <v>60.892263882297101</v>
      </c>
      <c r="N45" s="17">
        <f t="shared" si="7"/>
        <v>152.5</v>
      </c>
      <c r="P45" s="18">
        <v>3785</v>
      </c>
      <c r="Q45" s="18">
        <v>3668</v>
      </c>
      <c r="R45" s="18">
        <v>1284</v>
      </c>
      <c r="S45" s="1">
        <f t="shared" si="8"/>
        <v>0.29249999999999998</v>
      </c>
      <c r="T45" s="3">
        <f t="shared" si="1"/>
        <v>63.282405125677677</v>
      </c>
      <c r="U45" s="17">
        <f t="shared" si="9"/>
        <v>292.5</v>
      </c>
      <c r="W45" s="18">
        <v>3776</v>
      </c>
      <c r="X45" s="18">
        <v>3569</v>
      </c>
      <c r="Y45" s="18">
        <v>1283</v>
      </c>
      <c r="Z45" s="1">
        <f t="shared" si="10"/>
        <v>0.51749999999999996</v>
      </c>
      <c r="AA45" s="3">
        <f t="shared" si="2"/>
        <v>66.927490871152841</v>
      </c>
      <c r="AB45" s="17">
        <f t="shared" si="11"/>
        <v>517.5</v>
      </c>
    </row>
    <row r="46" spans="2:28">
      <c r="B46" s="18">
        <v>3785</v>
      </c>
      <c r="C46" s="18">
        <v>3733</v>
      </c>
      <c r="D46" s="18">
        <v>1313</v>
      </c>
      <c r="E46" s="1">
        <f t="shared" si="3"/>
        <v>0.13</v>
      </c>
      <c r="F46" s="3">
        <f t="shared" si="4"/>
        <v>62.080378250591018</v>
      </c>
      <c r="G46" s="17">
        <f t="shared" si="5"/>
        <v>130</v>
      </c>
      <c r="I46" s="18">
        <v>3787</v>
      </c>
      <c r="J46" s="18">
        <v>3726</v>
      </c>
      <c r="K46" s="18">
        <v>1313</v>
      </c>
      <c r="L46" s="1">
        <f t="shared" si="6"/>
        <v>0.1525</v>
      </c>
      <c r="M46" s="3">
        <f t="shared" si="12"/>
        <v>62.316089226388229</v>
      </c>
      <c r="N46" s="17">
        <f t="shared" si="7"/>
        <v>152.5</v>
      </c>
      <c r="P46" s="18">
        <v>3782</v>
      </c>
      <c r="Q46" s="18">
        <v>3666</v>
      </c>
      <c r="R46" s="18">
        <v>1313</v>
      </c>
      <c r="S46" s="1">
        <f t="shared" si="8"/>
        <v>0.28999999999999998</v>
      </c>
      <c r="T46" s="3">
        <f t="shared" si="1"/>
        <v>64.711680630852641</v>
      </c>
      <c r="U46" s="17">
        <f t="shared" si="9"/>
        <v>290</v>
      </c>
      <c r="W46" s="18">
        <v>3773</v>
      </c>
      <c r="X46" s="18">
        <v>3567</v>
      </c>
      <c r="Y46" s="18">
        <v>1313</v>
      </c>
      <c r="Z46" s="1">
        <f t="shared" si="10"/>
        <v>0.51500000000000001</v>
      </c>
      <c r="AA46" s="3">
        <f t="shared" si="2"/>
        <v>68.492436098069902</v>
      </c>
      <c r="AB46" s="17">
        <f t="shared" si="11"/>
        <v>515</v>
      </c>
    </row>
    <row r="47" spans="2:28">
      <c r="B47" s="18">
        <v>3782</v>
      </c>
      <c r="C47" s="18">
        <v>3730</v>
      </c>
      <c r="D47" s="18">
        <v>1343</v>
      </c>
      <c r="E47" s="1">
        <f t="shared" si="3"/>
        <v>0.13</v>
      </c>
      <c r="F47" s="3">
        <f t="shared" si="4"/>
        <v>63.498817966903076</v>
      </c>
      <c r="G47" s="17">
        <f t="shared" si="5"/>
        <v>130</v>
      </c>
      <c r="I47" s="18">
        <v>3785</v>
      </c>
      <c r="J47" s="18">
        <v>3722</v>
      </c>
      <c r="K47" s="18">
        <v>1343</v>
      </c>
      <c r="L47" s="1">
        <f t="shared" si="6"/>
        <v>0.1575</v>
      </c>
      <c r="M47" s="3">
        <f t="shared" si="12"/>
        <v>63.73991457047935</v>
      </c>
      <c r="N47" s="17">
        <f t="shared" si="7"/>
        <v>157.5</v>
      </c>
      <c r="P47" s="18">
        <v>3780</v>
      </c>
      <c r="Q47" s="18">
        <v>3663</v>
      </c>
      <c r="R47" s="18">
        <v>1343</v>
      </c>
      <c r="S47" s="1">
        <f t="shared" si="8"/>
        <v>0.29249999999999998</v>
      </c>
      <c r="T47" s="3">
        <f t="shared" si="1"/>
        <v>66.190241498275014</v>
      </c>
      <c r="U47" s="17">
        <f t="shared" si="9"/>
        <v>292.5</v>
      </c>
      <c r="W47" s="18">
        <v>3770</v>
      </c>
      <c r="X47" s="18">
        <v>3563</v>
      </c>
      <c r="Y47" s="18">
        <v>1343</v>
      </c>
      <c r="Z47" s="1">
        <f t="shared" si="10"/>
        <v>0.51749999999999996</v>
      </c>
      <c r="AA47" s="3">
        <f t="shared" si="2"/>
        <v>70.057381324986949</v>
      </c>
      <c r="AB47" s="17">
        <f t="shared" si="11"/>
        <v>517.5</v>
      </c>
    </row>
    <row r="48" spans="2:28">
      <c r="B48" s="18">
        <v>3778</v>
      </c>
      <c r="C48" s="18">
        <v>3725</v>
      </c>
      <c r="D48" s="18">
        <v>1373</v>
      </c>
      <c r="E48" s="1">
        <f t="shared" si="3"/>
        <v>0.13250000000000001</v>
      </c>
      <c r="F48" s="3">
        <f t="shared" si="4"/>
        <v>64.917257683215141</v>
      </c>
      <c r="G48" s="17">
        <f t="shared" si="5"/>
        <v>132.5</v>
      </c>
      <c r="I48" s="18">
        <v>3782</v>
      </c>
      <c r="J48" s="18">
        <v>3719</v>
      </c>
      <c r="K48" s="18">
        <v>1373</v>
      </c>
      <c r="L48" s="1">
        <f t="shared" si="6"/>
        <v>0.1575</v>
      </c>
      <c r="M48" s="3">
        <f t="shared" si="12"/>
        <v>65.163739914570485</v>
      </c>
      <c r="N48" s="17">
        <f t="shared" si="7"/>
        <v>157.5</v>
      </c>
      <c r="P48" s="18">
        <v>3778</v>
      </c>
      <c r="Q48" s="18">
        <v>3660</v>
      </c>
      <c r="R48" s="18">
        <v>1373</v>
      </c>
      <c r="S48" s="1">
        <f t="shared" si="8"/>
        <v>0.29499999999999998</v>
      </c>
      <c r="T48" s="3">
        <f t="shared" si="1"/>
        <v>67.668802365697388</v>
      </c>
      <c r="U48" s="17">
        <f t="shared" si="9"/>
        <v>295</v>
      </c>
      <c r="W48" s="18">
        <v>3766</v>
      </c>
      <c r="X48" s="18">
        <v>3560</v>
      </c>
      <c r="Y48" s="18">
        <v>1373</v>
      </c>
      <c r="Z48" s="1">
        <f t="shared" si="10"/>
        <v>0.51500000000000001</v>
      </c>
      <c r="AA48" s="3">
        <f t="shared" si="2"/>
        <v>71.62232655190401</v>
      </c>
      <c r="AB48" s="17">
        <f t="shared" si="11"/>
        <v>515</v>
      </c>
    </row>
    <row r="49" spans="2:28">
      <c r="B49" s="18">
        <v>3775</v>
      </c>
      <c r="C49" s="18">
        <v>3721</v>
      </c>
      <c r="D49" s="18">
        <v>1403</v>
      </c>
      <c r="E49" s="1">
        <f t="shared" si="3"/>
        <v>0.13500000000000001</v>
      </c>
      <c r="F49" s="3">
        <f t="shared" si="4"/>
        <v>66.335697399527177</v>
      </c>
      <c r="G49" s="17">
        <f t="shared" si="5"/>
        <v>135</v>
      </c>
      <c r="I49" s="18">
        <v>3779</v>
      </c>
      <c r="J49" s="18">
        <v>3716</v>
      </c>
      <c r="K49" s="18">
        <v>1403</v>
      </c>
      <c r="L49" s="1">
        <f t="shared" si="6"/>
        <v>0.1575</v>
      </c>
      <c r="M49" s="3">
        <f t="shared" si="12"/>
        <v>66.587565258661613</v>
      </c>
      <c r="N49" s="17">
        <f t="shared" si="7"/>
        <v>157.5</v>
      </c>
      <c r="P49" s="18">
        <v>3775</v>
      </c>
      <c r="Q49" s="18">
        <v>3659</v>
      </c>
      <c r="R49" s="18">
        <v>1403</v>
      </c>
      <c r="S49" s="1">
        <f t="shared" si="8"/>
        <v>0.28999999999999998</v>
      </c>
      <c r="T49" s="3">
        <f t="shared" si="1"/>
        <v>69.147363233119762</v>
      </c>
      <c r="U49" s="17">
        <f t="shared" si="9"/>
        <v>290</v>
      </c>
      <c r="W49" s="18">
        <v>3763</v>
      </c>
      <c r="X49" s="18">
        <v>3556</v>
      </c>
      <c r="Y49" s="18">
        <v>1403</v>
      </c>
      <c r="Z49" s="1">
        <f t="shared" si="10"/>
        <v>0.51749999999999996</v>
      </c>
      <c r="AA49" s="3">
        <f t="shared" si="2"/>
        <v>73.187271778821071</v>
      </c>
      <c r="AB49" s="17">
        <f t="shared" si="11"/>
        <v>517.5</v>
      </c>
    </row>
    <row r="50" spans="2:28">
      <c r="B50" s="18">
        <v>3773</v>
      </c>
      <c r="C50" s="18">
        <v>3717</v>
      </c>
      <c r="D50" s="18">
        <v>1433</v>
      </c>
      <c r="E50" s="1">
        <f t="shared" si="3"/>
        <v>0.14000000000000001</v>
      </c>
      <c r="F50" s="3">
        <f t="shared" si="4"/>
        <v>67.754137115839242</v>
      </c>
      <c r="G50" s="17">
        <f t="shared" si="5"/>
        <v>140</v>
      </c>
      <c r="I50" s="18">
        <v>3776</v>
      </c>
      <c r="J50" s="18">
        <v>3713</v>
      </c>
      <c r="K50" s="18">
        <v>1433</v>
      </c>
      <c r="L50" s="1">
        <f t="shared" si="6"/>
        <v>0.1575</v>
      </c>
      <c r="M50" s="3">
        <f t="shared" si="12"/>
        <v>68.011390602752726</v>
      </c>
      <c r="N50" s="17">
        <f t="shared" si="7"/>
        <v>157.5</v>
      </c>
      <c r="P50" s="18">
        <v>3773</v>
      </c>
      <c r="Q50" s="18">
        <v>3656</v>
      </c>
      <c r="R50" s="18">
        <v>1433</v>
      </c>
      <c r="S50" s="1">
        <f t="shared" si="8"/>
        <v>0.29249999999999998</v>
      </c>
      <c r="T50" s="3">
        <f t="shared" si="1"/>
        <v>70.625924100542136</v>
      </c>
      <c r="U50" s="17">
        <f t="shared" si="9"/>
        <v>292.5</v>
      </c>
      <c r="W50" s="18">
        <v>3759</v>
      </c>
      <c r="X50" s="18">
        <v>3551</v>
      </c>
      <c r="Y50" s="18">
        <v>1433</v>
      </c>
      <c r="Z50" s="1">
        <f t="shared" si="10"/>
        <v>0.52</v>
      </c>
      <c r="AA50" s="3">
        <f t="shared" si="2"/>
        <v>74.752217005738132</v>
      </c>
      <c r="AB50" s="17">
        <f t="shared" si="11"/>
        <v>520</v>
      </c>
    </row>
    <row r="51" spans="2:28">
      <c r="B51" s="18">
        <v>3767</v>
      </c>
      <c r="C51" s="18">
        <v>3714</v>
      </c>
      <c r="D51" s="18">
        <v>1462</v>
      </c>
      <c r="E51" s="1">
        <f t="shared" si="3"/>
        <v>0.13250000000000001</v>
      </c>
      <c r="F51" s="3">
        <f t="shared" si="4"/>
        <v>69.125295508274235</v>
      </c>
      <c r="G51" s="17">
        <f t="shared" si="5"/>
        <v>132.5</v>
      </c>
      <c r="I51" s="18">
        <v>3773</v>
      </c>
      <c r="J51" s="18">
        <v>3710</v>
      </c>
      <c r="K51" s="18">
        <v>1462</v>
      </c>
      <c r="L51" s="1">
        <f t="shared" si="6"/>
        <v>0.1575</v>
      </c>
      <c r="M51" s="3">
        <f t="shared" si="12"/>
        <v>69.387755102040813</v>
      </c>
      <c r="N51" s="17">
        <f t="shared" si="7"/>
        <v>157.5</v>
      </c>
      <c r="P51" s="18">
        <v>3769</v>
      </c>
      <c r="Q51" s="18">
        <v>3653</v>
      </c>
      <c r="R51" s="18">
        <v>1463</v>
      </c>
      <c r="S51" s="1">
        <f t="shared" si="8"/>
        <v>0.28999999999999998</v>
      </c>
      <c r="T51" s="3">
        <f t="shared" si="1"/>
        <v>72.10448496796451</v>
      </c>
      <c r="U51" s="17">
        <f t="shared" si="9"/>
        <v>290</v>
      </c>
      <c r="W51" s="18">
        <v>3754</v>
      </c>
      <c r="X51" s="18">
        <v>3546</v>
      </c>
      <c r="Y51" s="18">
        <v>1462</v>
      </c>
      <c r="Z51" s="1">
        <f t="shared" si="10"/>
        <v>0.52</v>
      </c>
      <c r="AA51" s="3">
        <f t="shared" si="2"/>
        <v>76.264997391757959</v>
      </c>
      <c r="AB51" s="17">
        <f t="shared" si="11"/>
        <v>520</v>
      </c>
    </row>
    <row r="52" spans="2:28">
      <c r="B52" s="18">
        <v>3758</v>
      </c>
      <c r="C52" s="18">
        <v>3708</v>
      </c>
      <c r="D52" s="18">
        <v>1492</v>
      </c>
      <c r="E52" s="1">
        <f t="shared" si="3"/>
        <v>0.125</v>
      </c>
      <c r="F52" s="3">
        <f t="shared" si="4"/>
        <v>70.543735224586285</v>
      </c>
      <c r="G52" s="17">
        <f t="shared" si="5"/>
        <v>125</v>
      </c>
      <c r="I52" s="18">
        <v>3768</v>
      </c>
      <c r="J52" s="18">
        <v>3706</v>
      </c>
      <c r="K52" s="18">
        <v>1492</v>
      </c>
      <c r="L52" s="1">
        <f t="shared" si="6"/>
        <v>0.155</v>
      </c>
      <c r="M52" s="3">
        <f t="shared" si="12"/>
        <v>70.811580446131941</v>
      </c>
      <c r="N52" s="17">
        <f t="shared" si="7"/>
        <v>155</v>
      </c>
      <c r="P52" s="18">
        <v>3766</v>
      </c>
      <c r="Q52" s="18">
        <v>3649</v>
      </c>
      <c r="R52" s="18">
        <v>1492</v>
      </c>
      <c r="S52" s="1">
        <f t="shared" si="8"/>
        <v>0.29249999999999998</v>
      </c>
      <c r="T52" s="3">
        <f t="shared" si="1"/>
        <v>73.53376047313948</v>
      </c>
      <c r="U52" s="17">
        <f t="shared" si="9"/>
        <v>292.5</v>
      </c>
      <c r="W52" s="18">
        <v>3749</v>
      </c>
      <c r="X52" s="18">
        <v>3541</v>
      </c>
      <c r="Y52" s="18">
        <v>1492</v>
      </c>
      <c r="Z52" s="1">
        <f t="shared" si="10"/>
        <v>0.52</v>
      </c>
      <c r="AA52" s="3">
        <f t="shared" si="2"/>
        <v>77.829942618675005</v>
      </c>
      <c r="AB52" s="17">
        <f t="shared" si="11"/>
        <v>520</v>
      </c>
    </row>
    <row r="53" spans="2:28">
      <c r="B53" s="18">
        <v>3749</v>
      </c>
      <c r="C53" s="18">
        <v>3700</v>
      </c>
      <c r="D53" s="18">
        <v>1522</v>
      </c>
      <c r="E53" s="1">
        <f t="shared" si="3"/>
        <v>0.1225</v>
      </c>
      <c r="F53" s="3">
        <f t="shared" si="4"/>
        <v>71.96217494089835</v>
      </c>
      <c r="G53" s="17">
        <f t="shared" si="5"/>
        <v>122.5</v>
      </c>
      <c r="I53" s="18">
        <v>3762</v>
      </c>
      <c r="J53" s="18">
        <v>3702</v>
      </c>
      <c r="K53" s="18">
        <v>1522</v>
      </c>
      <c r="L53" s="1">
        <f t="shared" si="6"/>
        <v>0.15</v>
      </c>
      <c r="M53" s="3">
        <f t="shared" si="12"/>
        <v>72.235405790223055</v>
      </c>
      <c r="N53" s="17">
        <f t="shared" si="7"/>
        <v>150</v>
      </c>
      <c r="P53" s="18">
        <v>3762</v>
      </c>
      <c r="Q53" s="18">
        <v>3646</v>
      </c>
      <c r="R53" s="18">
        <v>1522</v>
      </c>
      <c r="S53" s="1">
        <f t="shared" si="8"/>
        <v>0.28999999999999998</v>
      </c>
      <c r="T53" s="3">
        <f t="shared" si="1"/>
        <v>75.012321340561854</v>
      </c>
      <c r="U53" s="17">
        <f t="shared" si="9"/>
        <v>290</v>
      </c>
      <c r="W53" s="18">
        <v>3744</v>
      </c>
      <c r="X53" s="18">
        <v>3536</v>
      </c>
      <c r="Y53" s="18">
        <v>1522</v>
      </c>
      <c r="Z53" s="1">
        <f t="shared" si="10"/>
        <v>0.52</v>
      </c>
      <c r="AA53" s="3">
        <f t="shared" si="2"/>
        <v>79.394887845592066</v>
      </c>
      <c r="AB53" s="17">
        <f t="shared" si="11"/>
        <v>520</v>
      </c>
    </row>
    <row r="54" spans="2:28">
      <c r="B54" s="18">
        <v>3744</v>
      </c>
      <c r="C54" s="18">
        <v>3694</v>
      </c>
      <c r="D54" s="18">
        <v>1552</v>
      </c>
      <c r="E54" s="1">
        <f t="shared" si="3"/>
        <v>0.125</v>
      </c>
      <c r="F54" s="3">
        <f t="shared" si="4"/>
        <v>73.380614657210401</v>
      </c>
      <c r="G54" s="17">
        <f t="shared" si="5"/>
        <v>125</v>
      </c>
      <c r="I54" s="18">
        <v>3757</v>
      </c>
      <c r="J54" s="18">
        <v>3697</v>
      </c>
      <c r="K54" s="18">
        <v>1552</v>
      </c>
      <c r="L54" s="1">
        <f t="shared" si="6"/>
        <v>0.15</v>
      </c>
      <c r="M54" s="3">
        <f t="shared" si="12"/>
        <v>73.659231134314197</v>
      </c>
      <c r="N54" s="17">
        <f t="shared" si="7"/>
        <v>150</v>
      </c>
      <c r="P54" s="18">
        <v>3758</v>
      </c>
      <c r="Q54" s="18">
        <v>3643</v>
      </c>
      <c r="R54" s="18">
        <v>1552</v>
      </c>
      <c r="S54" s="1">
        <f t="shared" si="8"/>
        <v>0.28749999999999998</v>
      </c>
      <c r="T54" s="3">
        <f t="shared" si="1"/>
        <v>76.490882207984228</v>
      </c>
      <c r="U54" s="17">
        <f t="shared" si="9"/>
        <v>287.5</v>
      </c>
      <c r="W54" s="18">
        <v>3738</v>
      </c>
      <c r="X54" s="18">
        <v>3529</v>
      </c>
      <c r="Y54" s="18">
        <v>1552</v>
      </c>
      <c r="Z54" s="1">
        <f t="shared" si="10"/>
        <v>0.52249999999999996</v>
      </c>
      <c r="AA54" s="3">
        <f t="shared" si="2"/>
        <v>80.959833072509127</v>
      </c>
      <c r="AB54" s="17">
        <f t="shared" si="11"/>
        <v>522.5</v>
      </c>
    </row>
    <row r="55" spans="2:28">
      <c r="B55" s="18">
        <v>3738</v>
      </c>
      <c r="C55" s="18">
        <v>3688</v>
      </c>
      <c r="D55" s="18">
        <v>1582</v>
      </c>
      <c r="E55" s="1">
        <f t="shared" si="3"/>
        <v>0.125</v>
      </c>
      <c r="F55" s="3">
        <f t="shared" si="4"/>
        <v>74.799054373522452</v>
      </c>
      <c r="G55" s="17">
        <f t="shared" si="5"/>
        <v>125</v>
      </c>
      <c r="I55" s="18">
        <v>3751</v>
      </c>
      <c r="J55" s="18">
        <v>3692</v>
      </c>
      <c r="K55" s="18">
        <v>1582</v>
      </c>
      <c r="L55" s="1">
        <f t="shared" si="6"/>
        <v>0.14749999999999999</v>
      </c>
      <c r="M55" s="3">
        <f t="shared" si="12"/>
        <v>75.083056478405325</v>
      </c>
      <c r="N55" s="17">
        <f t="shared" si="7"/>
        <v>147.5</v>
      </c>
      <c r="P55" s="18">
        <v>3754</v>
      </c>
      <c r="Q55" s="18">
        <v>3637</v>
      </c>
      <c r="R55" s="18">
        <v>1582</v>
      </c>
      <c r="S55" s="1">
        <f t="shared" si="8"/>
        <v>0.29249999999999998</v>
      </c>
      <c r="T55" s="3">
        <f t="shared" si="1"/>
        <v>77.969443075406602</v>
      </c>
      <c r="U55" s="17">
        <f t="shared" si="9"/>
        <v>292.5</v>
      </c>
      <c r="W55" s="18">
        <v>3731</v>
      </c>
      <c r="X55" s="18">
        <v>3522</v>
      </c>
      <c r="Y55" s="18">
        <v>1582</v>
      </c>
      <c r="Z55" s="1">
        <f t="shared" si="10"/>
        <v>0.52249999999999996</v>
      </c>
      <c r="AA55" s="3">
        <f t="shared" si="2"/>
        <v>82.524778299426188</v>
      </c>
      <c r="AB55" s="17">
        <f t="shared" si="11"/>
        <v>522.5</v>
      </c>
    </row>
    <row r="56" spans="2:28">
      <c r="B56" s="18">
        <v>3733</v>
      </c>
      <c r="C56" s="18">
        <v>3682</v>
      </c>
      <c r="D56" s="18">
        <v>1612</v>
      </c>
      <c r="E56" s="1">
        <f t="shared" si="3"/>
        <v>0.1275</v>
      </c>
      <c r="F56" s="3">
        <f t="shared" si="4"/>
        <v>76.217494089834517</v>
      </c>
      <c r="G56" s="17">
        <f t="shared" si="5"/>
        <v>127.5</v>
      </c>
      <c r="I56" s="18">
        <v>3746</v>
      </c>
      <c r="J56" s="18">
        <v>3687</v>
      </c>
      <c r="K56" s="18">
        <v>1612</v>
      </c>
      <c r="L56" s="1">
        <f t="shared" si="6"/>
        <v>0.14749999999999999</v>
      </c>
      <c r="M56" s="3">
        <f t="shared" si="12"/>
        <v>76.506881822496439</v>
      </c>
      <c r="N56" s="17">
        <f t="shared" si="7"/>
        <v>147.5</v>
      </c>
      <c r="P56" s="18">
        <v>3749</v>
      </c>
      <c r="Q56" s="18">
        <v>3632</v>
      </c>
      <c r="R56" s="18">
        <v>1612</v>
      </c>
      <c r="S56" s="1">
        <f t="shared" si="8"/>
        <v>0.29249999999999998</v>
      </c>
      <c r="T56" s="3">
        <f t="shared" si="1"/>
        <v>79.448003942828976</v>
      </c>
      <c r="U56" s="17">
        <f t="shared" si="9"/>
        <v>292.5</v>
      </c>
      <c r="W56" s="18">
        <v>3724</v>
      </c>
      <c r="X56" s="18">
        <v>3515</v>
      </c>
      <c r="Y56" s="18">
        <v>1612</v>
      </c>
      <c r="Z56" s="1">
        <f t="shared" si="10"/>
        <v>0.52249999999999996</v>
      </c>
      <c r="AA56" s="3">
        <f t="shared" si="2"/>
        <v>84.089723526343235</v>
      </c>
      <c r="AB56" s="17">
        <f t="shared" si="11"/>
        <v>522.5</v>
      </c>
    </row>
    <row r="57" spans="2:28">
      <c r="B57" s="18">
        <v>3728</v>
      </c>
      <c r="C57" s="18">
        <v>3678</v>
      </c>
      <c r="D57" s="18">
        <v>1642</v>
      </c>
      <c r="E57" s="1">
        <f t="shared" si="3"/>
        <v>0.125</v>
      </c>
      <c r="F57" s="3">
        <f t="shared" si="4"/>
        <v>77.635933806146568</v>
      </c>
      <c r="G57" s="17">
        <f t="shared" si="5"/>
        <v>125</v>
      </c>
      <c r="I57" s="18">
        <v>3742</v>
      </c>
      <c r="J57" s="18">
        <v>3683</v>
      </c>
      <c r="K57" s="18">
        <v>1642</v>
      </c>
      <c r="L57" s="1">
        <f t="shared" si="6"/>
        <v>0.14749999999999999</v>
      </c>
      <c r="M57" s="3">
        <f t="shared" si="12"/>
        <v>77.930707166587567</v>
      </c>
      <c r="N57" s="17">
        <f t="shared" si="7"/>
        <v>147.5</v>
      </c>
      <c r="P57" s="18">
        <v>3743</v>
      </c>
      <c r="Q57" s="18">
        <v>3626</v>
      </c>
      <c r="R57" s="18">
        <v>1642</v>
      </c>
      <c r="S57" s="1">
        <f t="shared" si="8"/>
        <v>0.29249999999999998</v>
      </c>
      <c r="T57" s="3">
        <f t="shared" si="1"/>
        <v>80.92656481025135</v>
      </c>
      <c r="U57" s="17">
        <f t="shared" si="9"/>
        <v>292.5</v>
      </c>
      <c r="W57" s="18">
        <v>3717</v>
      </c>
      <c r="X57" s="18">
        <v>3507</v>
      </c>
      <c r="Y57" s="18">
        <v>1642</v>
      </c>
      <c r="Z57" s="1">
        <f t="shared" si="10"/>
        <v>0.52500000000000002</v>
      </c>
      <c r="AA57" s="3">
        <f t="shared" si="2"/>
        <v>85.654668753260296</v>
      </c>
      <c r="AB57" s="17">
        <f t="shared" si="11"/>
        <v>525</v>
      </c>
    </row>
    <row r="58" spans="2:28">
      <c r="B58" s="18">
        <v>3724</v>
      </c>
      <c r="C58" s="18">
        <v>3673</v>
      </c>
      <c r="D58" s="18">
        <v>1671</v>
      </c>
      <c r="E58" s="1">
        <f t="shared" si="3"/>
        <v>0.1275</v>
      </c>
      <c r="F58" s="3">
        <f t="shared" si="4"/>
        <v>79.00709219858156</v>
      </c>
      <c r="G58" s="17">
        <f t="shared" si="5"/>
        <v>127.5</v>
      </c>
      <c r="I58" s="18">
        <v>3738</v>
      </c>
      <c r="J58" s="18">
        <v>3679</v>
      </c>
      <c r="K58" s="18">
        <v>1671</v>
      </c>
      <c r="L58" s="1">
        <f t="shared" si="6"/>
        <v>0.14749999999999999</v>
      </c>
      <c r="M58" s="3">
        <f t="shared" si="12"/>
        <v>79.307071665875654</v>
      </c>
      <c r="N58" s="17">
        <f t="shared" si="7"/>
        <v>147.5</v>
      </c>
      <c r="P58" s="18">
        <v>3737</v>
      </c>
      <c r="Q58" s="18">
        <v>3620</v>
      </c>
      <c r="R58" s="18">
        <v>1672</v>
      </c>
      <c r="S58" s="1">
        <f t="shared" si="8"/>
        <v>0.29249999999999998</v>
      </c>
      <c r="T58" s="3">
        <f t="shared" si="1"/>
        <v>82.405125677673723</v>
      </c>
      <c r="U58" s="17">
        <f t="shared" si="9"/>
        <v>292.5</v>
      </c>
      <c r="W58" s="18">
        <v>3711</v>
      </c>
      <c r="X58" s="18">
        <v>3499</v>
      </c>
      <c r="Y58" s="18">
        <v>1671</v>
      </c>
      <c r="Z58" s="1">
        <f t="shared" si="10"/>
        <v>0.53</v>
      </c>
      <c r="AA58" s="3">
        <f t="shared" si="2"/>
        <v>87.167449139280123</v>
      </c>
      <c r="AB58" s="17">
        <f t="shared" si="11"/>
        <v>530</v>
      </c>
    </row>
    <row r="59" spans="2:28">
      <c r="B59" s="18">
        <v>3719</v>
      </c>
      <c r="C59" s="18">
        <v>3669</v>
      </c>
      <c r="D59" s="18">
        <v>1701</v>
      </c>
      <c r="E59" s="1">
        <f t="shared" si="3"/>
        <v>0.125</v>
      </c>
      <c r="F59" s="3">
        <f t="shared" si="4"/>
        <v>80.425531914893625</v>
      </c>
      <c r="G59" s="17">
        <f t="shared" si="5"/>
        <v>125</v>
      </c>
      <c r="I59" s="18">
        <v>3733</v>
      </c>
      <c r="J59" s="18">
        <v>3673</v>
      </c>
      <c r="K59" s="18">
        <v>1701</v>
      </c>
      <c r="L59" s="1">
        <f t="shared" si="6"/>
        <v>0.15</v>
      </c>
      <c r="M59" s="3">
        <f t="shared" si="12"/>
        <v>80.730897009966768</v>
      </c>
      <c r="N59" s="17">
        <f t="shared" si="7"/>
        <v>150</v>
      </c>
      <c r="P59" s="18">
        <v>3731</v>
      </c>
      <c r="Q59" s="18">
        <v>3613</v>
      </c>
      <c r="R59" s="18">
        <v>1701</v>
      </c>
      <c r="S59" s="1">
        <f t="shared" si="8"/>
        <v>0.29499999999999998</v>
      </c>
      <c r="T59" s="3">
        <f t="shared" si="1"/>
        <v>83.834401182848694</v>
      </c>
      <c r="U59" s="17">
        <f t="shared" si="9"/>
        <v>295</v>
      </c>
      <c r="W59" s="18">
        <v>3707</v>
      </c>
      <c r="X59" s="18">
        <v>3489</v>
      </c>
      <c r="Y59" s="18">
        <v>1701</v>
      </c>
      <c r="Z59" s="1">
        <f t="shared" si="10"/>
        <v>0.54500000000000004</v>
      </c>
      <c r="AA59" s="3">
        <f t="shared" si="2"/>
        <v>88.732394366197184</v>
      </c>
      <c r="AB59" s="17">
        <f t="shared" si="11"/>
        <v>545</v>
      </c>
    </row>
    <row r="60" spans="2:28">
      <c r="B60" s="18">
        <v>3714</v>
      </c>
      <c r="C60" s="18">
        <v>3663</v>
      </c>
      <c r="D60" s="18">
        <v>1731</v>
      </c>
      <c r="E60" s="1">
        <f t="shared" si="3"/>
        <v>0.1275</v>
      </c>
      <c r="F60" s="3">
        <f t="shared" si="4"/>
        <v>81.843971631205676</v>
      </c>
      <c r="G60" s="17">
        <f t="shared" si="5"/>
        <v>127.5</v>
      </c>
      <c r="I60" s="18">
        <v>3728</v>
      </c>
      <c r="J60" s="18">
        <v>3668</v>
      </c>
      <c r="K60" s="18">
        <v>1731</v>
      </c>
      <c r="L60" s="1">
        <f t="shared" si="6"/>
        <v>0.15</v>
      </c>
      <c r="M60" s="3">
        <f t="shared" si="12"/>
        <v>82.15472235405791</v>
      </c>
      <c r="N60" s="17">
        <f t="shared" si="7"/>
        <v>150</v>
      </c>
      <c r="P60" s="18">
        <v>3724</v>
      </c>
      <c r="Q60" s="18">
        <v>3606</v>
      </c>
      <c r="R60" s="18">
        <v>1731</v>
      </c>
      <c r="S60" s="1">
        <f t="shared" si="8"/>
        <v>0.29499999999999998</v>
      </c>
      <c r="T60" s="3">
        <f t="shared" si="1"/>
        <v>85.312962050271068</v>
      </c>
      <c r="U60" s="17">
        <f t="shared" si="9"/>
        <v>295</v>
      </c>
      <c r="W60" s="18">
        <v>3702</v>
      </c>
      <c r="X60" s="18">
        <v>3476</v>
      </c>
      <c r="Y60" s="18">
        <v>1731</v>
      </c>
      <c r="Z60" s="1">
        <f t="shared" si="10"/>
        <v>0.56499999999999995</v>
      </c>
      <c r="AA60" s="3">
        <f t="shared" si="2"/>
        <v>90.297339593114245</v>
      </c>
      <c r="AB60" s="17">
        <f t="shared" si="11"/>
        <v>565</v>
      </c>
    </row>
    <row r="61" spans="2:28">
      <c r="B61" s="18">
        <v>3708</v>
      </c>
      <c r="C61" s="18">
        <v>3657</v>
      </c>
      <c r="D61" s="18">
        <v>1761</v>
      </c>
      <c r="E61" s="1">
        <f t="shared" si="3"/>
        <v>0.1275</v>
      </c>
      <c r="F61" s="3">
        <f t="shared" si="4"/>
        <v>83.262411347517727</v>
      </c>
      <c r="G61" s="17">
        <f t="shared" si="5"/>
        <v>127.5</v>
      </c>
      <c r="I61" s="18">
        <v>3722</v>
      </c>
      <c r="J61" s="18">
        <v>3661</v>
      </c>
      <c r="K61" s="18">
        <v>1761</v>
      </c>
      <c r="L61" s="1">
        <f t="shared" si="6"/>
        <v>0.1525</v>
      </c>
      <c r="M61" s="3">
        <f t="shared" si="12"/>
        <v>83.578547698149038</v>
      </c>
      <c r="N61" s="17">
        <f t="shared" si="7"/>
        <v>152.5</v>
      </c>
      <c r="P61" s="18">
        <v>3716</v>
      </c>
      <c r="Q61" s="18">
        <v>3598</v>
      </c>
      <c r="R61" s="18">
        <v>1761</v>
      </c>
      <c r="S61" s="1">
        <f t="shared" si="8"/>
        <v>0.29499999999999998</v>
      </c>
      <c r="T61" s="3">
        <f t="shared" si="1"/>
        <v>86.791522917693442</v>
      </c>
      <c r="U61" s="17">
        <f t="shared" si="9"/>
        <v>295</v>
      </c>
      <c r="W61" s="18">
        <v>3695</v>
      </c>
      <c r="X61" s="18">
        <v>3459</v>
      </c>
      <c r="Y61" s="18">
        <v>1761</v>
      </c>
      <c r="Z61" s="1">
        <f t="shared" si="10"/>
        <v>0.59</v>
      </c>
      <c r="AA61" s="3">
        <f t="shared" si="2"/>
        <v>91.862284820031306</v>
      </c>
      <c r="AB61" s="17">
        <f t="shared" si="11"/>
        <v>590</v>
      </c>
    </row>
    <row r="62" spans="2:28">
      <c r="B62" s="18">
        <v>3701</v>
      </c>
      <c r="C62" s="18">
        <v>3650</v>
      </c>
      <c r="D62" s="18">
        <v>1791</v>
      </c>
      <c r="E62" s="1">
        <f t="shared" si="3"/>
        <v>0.1275</v>
      </c>
      <c r="F62" s="3">
        <f t="shared" si="4"/>
        <v>84.680851063829792</v>
      </c>
      <c r="G62" s="17">
        <f t="shared" si="5"/>
        <v>127.5</v>
      </c>
      <c r="I62" s="18">
        <v>3715</v>
      </c>
      <c r="J62" s="18">
        <v>3655</v>
      </c>
      <c r="K62" s="18">
        <v>1791</v>
      </c>
      <c r="L62" s="1">
        <f t="shared" si="6"/>
        <v>0.15</v>
      </c>
      <c r="M62" s="3">
        <f t="shared" si="12"/>
        <v>85.002373042240151</v>
      </c>
      <c r="N62" s="17">
        <f t="shared" si="7"/>
        <v>150</v>
      </c>
      <c r="P62" s="18">
        <v>3707</v>
      </c>
      <c r="Q62" s="18">
        <v>3591</v>
      </c>
      <c r="R62" s="18">
        <v>1791</v>
      </c>
      <c r="S62" s="1">
        <f t="shared" si="8"/>
        <v>0.28999999999999998</v>
      </c>
      <c r="T62" s="3">
        <f t="shared" si="1"/>
        <v>88.270083785115816</v>
      </c>
      <c r="U62" s="17">
        <f t="shared" si="9"/>
        <v>290</v>
      </c>
      <c r="W62" s="18">
        <v>3678</v>
      </c>
      <c r="X62" s="18">
        <v>3434</v>
      </c>
      <c r="Y62" s="18">
        <v>1791</v>
      </c>
      <c r="Z62" s="1">
        <f t="shared" si="10"/>
        <v>0.61</v>
      </c>
      <c r="AA62" s="3">
        <f t="shared" si="2"/>
        <v>93.427230046948367</v>
      </c>
      <c r="AB62" s="17">
        <f t="shared" si="11"/>
        <v>610</v>
      </c>
    </row>
    <row r="63" spans="2:28">
      <c r="B63" s="18">
        <v>3694</v>
      </c>
      <c r="C63" s="18">
        <v>3644</v>
      </c>
      <c r="D63" s="18">
        <v>1821</v>
      </c>
      <c r="E63" s="1">
        <f t="shared" si="3"/>
        <v>0.125</v>
      </c>
      <c r="F63" s="3">
        <f t="shared" si="4"/>
        <v>86.099290780141843</v>
      </c>
      <c r="G63" s="17">
        <f t="shared" si="5"/>
        <v>125</v>
      </c>
      <c r="I63" s="18">
        <v>3709</v>
      </c>
      <c r="J63" s="18">
        <v>3648</v>
      </c>
      <c r="K63" s="18">
        <v>1821</v>
      </c>
      <c r="L63" s="1">
        <f t="shared" si="6"/>
        <v>0.1525</v>
      </c>
      <c r="M63" s="3">
        <f t="shared" si="12"/>
        <v>86.426198386331279</v>
      </c>
      <c r="N63" s="17">
        <f t="shared" si="7"/>
        <v>152.5</v>
      </c>
      <c r="P63" s="18">
        <v>3702</v>
      </c>
      <c r="Q63" s="18">
        <v>3584</v>
      </c>
      <c r="R63" s="18">
        <v>1821</v>
      </c>
      <c r="S63" s="1">
        <f t="shared" si="8"/>
        <v>0.29499999999999998</v>
      </c>
      <c r="T63" s="3">
        <f t="shared" si="1"/>
        <v>89.748644652538204</v>
      </c>
      <c r="U63" s="17">
        <f t="shared" si="9"/>
        <v>295</v>
      </c>
      <c r="W63" s="18">
        <v>3646</v>
      </c>
      <c r="X63" s="18">
        <v>3396</v>
      </c>
      <c r="Y63" s="18">
        <v>1821</v>
      </c>
      <c r="Z63" s="1">
        <f t="shared" si="10"/>
        <v>0.625</v>
      </c>
      <c r="AA63" s="3">
        <f t="shared" si="2"/>
        <v>94.992175273865413</v>
      </c>
      <c r="AB63" s="17">
        <f t="shared" si="11"/>
        <v>625</v>
      </c>
    </row>
    <row r="64" spans="2:28">
      <c r="B64" s="18">
        <v>3687</v>
      </c>
      <c r="C64" s="18">
        <v>3636</v>
      </c>
      <c r="D64" s="18">
        <v>1850</v>
      </c>
      <c r="E64" s="1">
        <f t="shared" si="3"/>
        <v>0.1275</v>
      </c>
      <c r="F64" s="3">
        <f t="shared" si="4"/>
        <v>87.470449172576835</v>
      </c>
      <c r="G64" s="17">
        <f t="shared" si="5"/>
        <v>127.5</v>
      </c>
      <c r="I64" s="18">
        <v>3700</v>
      </c>
      <c r="J64" s="18">
        <v>3639</v>
      </c>
      <c r="K64" s="18">
        <v>1850</v>
      </c>
      <c r="L64" s="1">
        <f t="shared" si="6"/>
        <v>0.1525</v>
      </c>
      <c r="M64" s="3">
        <f t="shared" si="12"/>
        <v>87.802562885619366</v>
      </c>
      <c r="N64" s="17">
        <f t="shared" si="7"/>
        <v>152.5</v>
      </c>
      <c r="P64" s="18">
        <v>3699</v>
      </c>
      <c r="Q64" s="18">
        <v>3578</v>
      </c>
      <c r="R64" s="18">
        <v>1851</v>
      </c>
      <c r="S64" s="1">
        <f t="shared" si="8"/>
        <v>0.30249999999999999</v>
      </c>
      <c r="T64" s="3">
        <f t="shared" si="1"/>
        <v>91.227205519960577</v>
      </c>
      <c r="U64" s="17">
        <f t="shared" si="9"/>
        <v>302.5</v>
      </c>
      <c r="W64" s="18">
        <v>3595</v>
      </c>
      <c r="X64" s="18">
        <v>3337</v>
      </c>
      <c r="Y64" s="18">
        <v>1850</v>
      </c>
      <c r="Z64" s="1">
        <f t="shared" si="10"/>
        <v>0.64500000000000002</v>
      </c>
      <c r="AA64" s="3">
        <f t="shared" si="2"/>
        <v>96.50495565988524</v>
      </c>
      <c r="AB64" s="17">
        <f t="shared" si="11"/>
        <v>645</v>
      </c>
    </row>
    <row r="65" spans="2:28">
      <c r="B65" s="18">
        <v>3678</v>
      </c>
      <c r="C65" s="18">
        <v>3628</v>
      </c>
      <c r="D65" s="18">
        <v>1880</v>
      </c>
      <c r="E65" s="1">
        <f t="shared" si="3"/>
        <v>0.125</v>
      </c>
      <c r="F65" s="3">
        <f t="shared" si="4"/>
        <v>88.888888888888886</v>
      </c>
      <c r="G65" s="17">
        <f t="shared" si="5"/>
        <v>125</v>
      </c>
      <c r="I65" s="18">
        <v>3691</v>
      </c>
      <c r="J65" s="18">
        <v>3632</v>
      </c>
      <c r="K65" s="18">
        <v>1880</v>
      </c>
      <c r="L65" s="1">
        <f t="shared" si="6"/>
        <v>0.14749999999999999</v>
      </c>
      <c r="M65" s="3">
        <f t="shared" si="12"/>
        <v>89.22638822971048</v>
      </c>
      <c r="N65" s="17">
        <f t="shared" si="7"/>
        <v>147.5</v>
      </c>
      <c r="P65" s="18">
        <v>3696</v>
      </c>
      <c r="Q65" s="18">
        <v>3568</v>
      </c>
      <c r="R65" s="18">
        <v>1880</v>
      </c>
      <c r="S65" s="1">
        <f t="shared" si="8"/>
        <v>0.32</v>
      </c>
      <c r="T65" s="3">
        <f t="shared" si="1"/>
        <v>92.656481025135534</v>
      </c>
      <c r="U65" s="17">
        <f t="shared" si="9"/>
        <v>320</v>
      </c>
      <c r="W65" s="18">
        <v>3521</v>
      </c>
      <c r="X65" s="18">
        <v>3241</v>
      </c>
      <c r="Y65" s="18">
        <v>1880</v>
      </c>
      <c r="Z65" s="1">
        <f t="shared" si="10"/>
        <v>0.7</v>
      </c>
      <c r="AA65" s="3">
        <f t="shared" si="2"/>
        <v>98.069900886802301</v>
      </c>
      <c r="AB65" s="17">
        <f t="shared" si="11"/>
        <v>700</v>
      </c>
    </row>
    <row r="66" spans="2:28">
      <c r="B66" s="18">
        <v>3674</v>
      </c>
      <c r="C66" s="18">
        <v>3624</v>
      </c>
      <c r="D66" s="18">
        <v>1910</v>
      </c>
      <c r="E66" s="1">
        <f t="shared" si="3"/>
        <v>0.125</v>
      </c>
      <c r="F66" s="3">
        <f t="shared" si="4"/>
        <v>90.307328605200937</v>
      </c>
      <c r="G66" s="17">
        <f t="shared" si="5"/>
        <v>125</v>
      </c>
      <c r="I66" s="18">
        <v>3688</v>
      </c>
      <c r="J66" s="18">
        <v>3627</v>
      </c>
      <c r="K66" s="18">
        <v>1910</v>
      </c>
      <c r="L66" s="1">
        <f t="shared" si="6"/>
        <v>0.1525</v>
      </c>
      <c r="M66" s="3">
        <f t="shared" ref="M66:M76" si="13">K66/$K$81*100</f>
        <v>90.650213573801622</v>
      </c>
      <c r="N66" s="17">
        <f t="shared" si="7"/>
        <v>152.5</v>
      </c>
      <c r="P66" s="18">
        <v>3689</v>
      </c>
      <c r="Q66" s="18">
        <v>3552</v>
      </c>
      <c r="R66" s="18">
        <v>1910</v>
      </c>
      <c r="S66" s="1">
        <f t="shared" si="8"/>
        <v>0.34250000000000003</v>
      </c>
      <c r="T66" s="3">
        <f t="shared" si="1"/>
        <v>94.135041892557908</v>
      </c>
      <c r="U66" s="17">
        <f t="shared" si="9"/>
        <v>342.5</v>
      </c>
      <c r="W66" s="18">
        <v>3474</v>
      </c>
      <c r="X66" s="18">
        <v>3200</v>
      </c>
      <c r="Y66" s="18">
        <v>1895</v>
      </c>
      <c r="Z66" s="1">
        <f t="shared" si="10"/>
        <v>0.68500000000000005</v>
      </c>
      <c r="AA66" s="3">
        <f t="shared" si="2"/>
        <v>98.852373500260825</v>
      </c>
      <c r="AB66" s="17">
        <f t="shared" si="11"/>
        <v>685</v>
      </c>
    </row>
    <row r="67" spans="2:28">
      <c r="B67" s="18">
        <v>3672</v>
      </c>
      <c r="C67" s="18">
        <v>3621</v>
      </c>
      <c r="D67" s="18">
        <v>1940</v>
      </c>
      <c r="E67" s="1">
        <f t="shared" si="3"/>
        <v>0.1275</v>
      </c>
      <c r="F67" s="3">
        <f t="shared" si="4"/>
        <v>91.725768321513002</v>
      </c>
      <c r="G67" s="17">
        <f t="shared" si="5"/>
        <v>127.5</v>
      </c>
      <c r="I67" s="18">
        <v>3686</v>
      </c>
      <c r="J67" s="18">
        <v>3624</v>
      </c>
      <c r="K67" s="18">
        <v>1940</v>
      </c>
      <c r="L67" s="1">
        <f t="shared" si="6"/>
        <v>0.155</v>
      </c>
      <c r="M67" s="3">
        <f t="shared" si="13"/>
        <v>92.074038917892736</v>
      </c>
      <c r="N67" s="17">
        <f t="shared" si="7"/>
        <v>155</v>
      </c>
      <c r="P67" s="18">
        <v>3660</v>
      </c>
      <c r="Q67" s="18">
        <v>3523</v>
      </c>
      <c r="R67" s="18">
        <v>1940</v>
      </c>
      <c r="S67" s="1">
        <f t="shared" si="8"/>
        <v>0.34250000000000003</v>
      </c>
      <c r="T67" s="3">
        <f t="shared" ref="T67:T76" si="14">R67/$R$81*100</f>
        <v>95.613602759980282</v>
      </c>
      <c r="U67" s="17">
        <f t="shared" si="9"/>
        <v>342.5</v>
      </c>
      <c r="W67" s="18">
        <v>3453</v>
      </c>
      <c r="X67" s="18">
        <v>3200</v>
      </c>
      <c r="Y67" s="18">
        <v>1902</v>
      </c>
      <c r="Z67" s="1">
        <f t="shared" si="10"/>
        <v>0.63249999999999995</v>
      </c>
      <c r="AA67" s="3">
        <f t="shared" ref="AA67:AA76" si="15">(Y67)/$Y$81*100</f>
        <v>99.217527386541477</v>
      </c>
      <c r="AB67" s="17">
        <f t="shared" si="11"/>
        <v>632.5</v>
      </c>
    </row>
    <row r="68" spans="2:28">
      <c r="B68" s="18">
        <v>3668</v>
      </c>
      <c r="C68" s="18">
        <v>3615</v>
      </c>
      <c r="D68" s="18">
        <v>1970</v>
      </c>
      <c r="E68" s="1">
        <f t="shared" ref="E68:E76" si="16">(B68-C68)/400</f>
        <v>0.13250000000000001</v>
      </c>
      <c r="F68" s="3">
        <f t="shared" ref="F68:F76" si="17">D68/$D$81*100</f>
        <v>93.144208037825067</v>
      </c>
      <c r="G68" s="17">
        <f t="shared" ref="G68:G76" si="18">E68*1000</f>
        <v>132.5</v>
      </c>
      <c r="I68" s="18">
        <v>3683</v>
      </c>
      <c r="J68" s="18">
        <v>3618</v>
      </c>
      <c r="K68" s="18">
        <v>1970</v>
      </c>
      <c r="L68" s="1">
        <f t="shared" ref="L68:L76" si="19">(I68-J68)/400</f>
        <v>0.16250000000000001</v>
      </c>
      <c r="M68" s="3">
        <f t="shared" si="13"/>
        <v>93.497864261983864</v>
      </c>
      <c r="N68" s="17">
        <f t="shared" ref="N68:N76" si="20">L68*1000</f>
        <v>162.5</v>
      </c>
      <c r="P68" s="18">
        <v>3604</v>
      </c>
      <c r="Q68" s="18">
        <v>3467</v>
      </c>
      <c r="R68" s="18">
        <v>1970</v>
      </c>
      <c r="S68" s="1">
        <f t="shared" ref="S68:S76" si="21">(P68-Q68)/400</f>
        <v>0.34250000000000003</v>
      </c>
      <c r="T68" s="3">
        <f t="shared" si="14"/>
        <v>97.092163627402655</v>
      </c>
      <c r="U68" s="17">
        <f t="shared" ref="U68:U76" si="22">S68*1000</f>
        <v>342.5</v>
      </c>
      <c r="W68" s="18">
        <v>3441</v>
      </c>
      <c r="X68" s="18">
        <v>3199</v>
      </c>
      <c r="Y68" s="18">
        <v>1906</v>
      </c>
      <c r="Z68" s="1">
        <f t="shared" ref="Z68:Z76" si="23">(W68-X68)/400</f>
        <v>0.60499999999999998</v>
      </c>
      <c r="AA68" s="3">
        <f t="shared" si="15"/>
        <v>99.426186750130412</v>
      </c>
      <c r="AB68" s="17">
        <f t="shared" ref="AB68:AB76" si="24">Z68*1000</f>
        <v>605</v>
      </c>
    </row>
    <row r="69" spans="2:28">
      <c r="B69" s="18">
        <v>3659</v>
      </c>
      <c r="C69" s="18">
        <v>3605</v>
      </c>
      <c r="D69" s="18">
        <v>2000</v>
      </c>
      <c r="E69" s="1">
        <f t="shared" si="16"/>
        <v>0.13500000000000001</v>
      </c>
      <c r="F69" s="3">
        <f t="shared" si="17"/>
        <v>94.562647754137117</v>
      </c>
      <c r="G69" s="17">
        <f t="shared" si="18"/>
        <v>135</v>
      </c>
      <c r="I69" s="18">
        <v>3672</v>
      </c>
      <c r="J69" s="18">
        <v>3606</v>
      </c>
      <c r="K69" s="18">
        <v>2000</v>
      </c>
      <c r="L69" s="1">
        <f t="shared" si="19"/>
        <v>0.16500000000000001</v>
      </c>
      <c r="M69" s="3">
        <f t="shared" si="13"/>
        <v>94.921689606074992</v>
      </c>
      <c r="N69" s="17">
        <f t="shared" si="20"/>
        <v>165</v>
      </c>
      <c r="P69" s="18">
        <v>3525</v>
      </c>
      <c r="Q69" s="18">
        <v>3379</v>
      </c>
      <c r="R69" s="18">
        <v>2000</v>
      </c>
      <c r="S69" s="1">
        <f t="shared" si="21"/>
        <v>0.36499999999999999</v>
      </c>
      <c r="T69" s="3">
        <f t="shared" si="14"/>
        <v>98.570724494825029</v>
      </c>
      <c r="U69" s="17">
        <f t="shared" si="22"/>
        <v>365</v>
      </c>
      <c r="W69" s="18">
        <v>3433</v>
      </c>
      <c r="X69" s="18">
        <v>3200</v>
      </c>
      <c r="Y69" s="18">
        <v>1909</v>
      </c>
      <c r="Z69" s="1">
        <f t="shared" si="23"/>
        <v>0.58250000000000002</v>
      </c>
      <c r="AA69" s="3">
        <f t="shared" si="15"/>
        <v>99.582681272822114</v>
      </c>
      <c r="AB69" s="17">
        <f t="shared" si="24"/>
        <v>582.5</v>
      </c>
    </row>
    <row r="70" spans="2:28">
      <c r="B70" s="18">
        <v>3628</v>
      </c>
      <c r="C70" s="18">
        <v>3574</v>
      </c>
      <c r="D70" s="18">
        <v>2030</v>
      </c>
      <c r="E70" s="1">
        <f t="shared" si="16"/>
        <v>0.13500000000000001</v>
      </c>
      <c r="F70" s="3">
        <f t="shared" si="17"/>
        <v>95.981087470449182</v>
      </c>
      <c r="G70" s="17">
        <f t="shared" si="18"/>
        <v>135</v>
      </c>
      <c r="I70" s="18">
        <v>3633</v>
      </c>
      <c r="J70" s="18">
        <v>3569</v>
      </c>
      <c r="K70" s="18">
        <v>2030</v>
      </c>
      <c r="L70" s="1">
        <f t="shared" si="19"/>
        <v>0.16</v>
      </c>
      <c r="M70" s="3">
        <f t="shared" si="13"/>
        <v>96.345514950166105</v>
      </c>
      <c r="N70" s="17">
        <f t="shared" si="20"/>
        <v>160</v>
      </c>
      <c r="P70" s="18">
        <v>3398</v>
      </c>
      <c r="Q70" s="18">
        <v>3235</v>
      </c>
      <c r="R70" s="18">
        <v>2030</v>
      </c>
      <c r="S70" s="1">
        <f t="shared" si="21"/>
        <v>0.40749999999999997</v>
      </c>
      <c r="T70" s="3">
        <f t="shared" si="14"/>
        <v>100.04928536224742</v>
      </c>
      <c r="U70" s="17">
        <f t="shared" si="22"/>
        <v>407.5</v>
      </c>
      <c r="W70" s="18">
        <v>3427</v>
      </c>
      <c r="X70" s="18">
        <v>3198</v>
      </c>
      <c r="Y70" s="18">
        <v>1911</v>
      </c>
      <c r="Z70" s="1">
        <f t="shared" si="23"/>
        <v>0.57250000000000001</v>
      </c>
      <c r="AA70" s="3">
        <f t="shared" si="15"/>
        <v>99.687010954616582</v>
      </c>
      <c r="AB70" s="17">
        <f t="shared" si="24"/>
        <v>572.5</v>
      </c>
    </row>
    <row r="71" spans="2:28">
      <c r="B71" s="18">
        <v>3574</v>
      </c>
      <c r="C71" s="18">
        <v>3519</v>
      </c>
      <c r="D71" s="18">
        <v>2059</v>
      </c>
      <c r="E71" s="1">
        <f t="shared" si="16"/>
        <v>0.13750000000000001</v>
      </c>
      <c r="F71" s="3">
        <f t="shared" si="17"/>
        <v>97.35224586288416</v>
      </c>
      <c r="G71" s="17">
        <f t="shared" si="18"/>
        <v>137.5</v>
      </c>
      <c r="I71" s="18">
        <v>3572</v>
      </c>
      <c r="J71" s="18">
        <v>3506</v>
      </c>
      <c r="K71" s="18">
        <v>2059</v>
      </c>
      <c r="L71" s="1">
        <f t="shared" si="19"/>
        <v>0.16500000000000001</v>
      </c>
      <c r="M71" s="3">
        <f t="shared" si="13"/>
        <v>97.721879449454192</v>
      </c>
      <c r="N71" s="17">
        <f t="shared" si="20"/>
        <v>165</v>
      </c>
      <c r="P71" s="18">
        <v>3348</v>
      </c>
      <c r="Q71" s="18">
        <v>3198</v>
      </c>
      <c r="R71" s="18">
        <v>2038</v>
      </c>
      <c r="S71" s="1">
        <f t="shared" si="21"/>
        <v>0.375</v>
      </c>
      <c r="T71" s="3">
        <f t="shared" si="14"/>
        <v>100.44356826022671</v>
      </c>
      <c r="U71" s="17">
        <f t="shared" si="22"/>
        <v>375</v>
      </c>
      <c r="W71" s="18">
        <v>3425</v>
      </c>
      <c r="X71" s="18">
        <v>3198</v>
      </c>
      <c r="Y71" s="18">
        <v>1912</v>
      </c>
      <c r="Z71" s="1">
        <f t="shared" si="23"/>
        <v>0.5675</v>
      </c>
      <c r="AA71" s="3">
        <f t="shared" si="15"/>
        <v>99.73917579551383</v>
      </c>
      <c r="AB71" s="17">
        <f t="shared" si="24"/>
        <v>567.5</v>
      </c>
    </row>
    <row r="72" spans="2:28">
      <c r="B72" s="18">
        <v>3500</v>
      </c>
      <c r="C72" s="18">
        <v>3443</v>
      </c>
      <c r="D72" s="18">
        <v>2089</v>
      </c>
      <c r="E72" s="1">
        <f t="shared" si="16"/>
        <v>0.14249999999999999</v>
      </c>
      <c r="F72" s="3">
        <f t="shared" si="17"/>
        <v>98.770685579196211</v>
      </c>
      <c r="G72" s="17">
        <f t="shared" si="18"/>
        <v>142.5</v>
      </c>
      <c r="I72" s="18">
        <v>3487</v>
      </c>
      <c r="J72" s="18">
        <v>3418</v>
      </c>
      <c r="K72" s="18">
        <v>2089</v>
      </c>
      <c r="L72" s="1">
        <f t="shared" si="19"/>
        <v>0.17249999999999999</v>
      </c>
      <c r="M72" s="3">
        <f t="shared" si="13"/>
        <v>99.145704793545335</v>
      </c>
      <c r="N72" s="17">
        <f t="shared" si="20"/>
        <v>172.5</v>
      </c>
      <c r="P72" s="18">
        <v>3330</v>
      </c>
      <c r="Q72" s="18">
        <v>3200</v>
      </c>
      <c r="R72" s="18">
        <v>2041</v>
      </c>
      <c r="S72" s="1">
        <f t="shared" si="21"/>
        <v>0.32500000000000001</v>
      </c>
      <c r="T72" s="3">
        <f t="shared" si="14"/>
        <v>100.59142434696895</v>
      </c>
      <c r="U72" s="17">
        <f t="shared" si="22"/>
        <v>325</v>
      </c>
      <c r="W72" s="18">
        <v>3422</v>
      </c>
      <c r="X72" s="18">
        <v>3198</v>
      </c>
      <c r="Y72" s="18">
        <v>1914</v>
      </c>
      <c r="Z72" s="1">
        <f t="shared" si="23"/>
        <v>0.56000000000000005</v>
      </c>
      <c r="AA72" s="3">
        <f t="shared" si="15"/>
        <v>99.843505477308298</v>
      </c>
      <c r="AB72" s="17">
        <f t="shared" si="24"/>
        <v>560</v>
      </c>
    </row>
    <row r="73" spans="2:28">
      <c r="B73" s="18">
        <v>3387</v>
      </c>
      <c r="C73" s="18">
        <v>3325</v>
      </c>
      <c r="D73" s="18">
        <v>2119</v>
      </c>
      <c r="E73" s="1">
        <f t="shared" si="16"/>
        <v>0.155</v>
      </c>
      <c r="F73" s="3">
        <f t="shared" si="17"/>
        <v>100.18912529550828</v>
      </c>
      <c r="G73" s="17">
        <f t="shared" si="18"/>
        <v>155</v>
      </c>
      <c r="I73" s="18">
        <v>3347</v>
      </c>
      <c r="J73" s="18">
        <v>3269</v>
      </c>
      <c r="K73" s="18">
        <v>2119</v>
      </c>
      <c r="L73" s="1">
        <f t="shared" si="19"/>
        <v>0.19500000000000001</v>
      </c>
      <c r="M73" s="3">
        <f t="shared" si="13"/>
        <v>100.56953013763645</v>
      </c>
      <c r="N73" s="17">
        <f t="shared" si="20"/>
        <v>195</v>
      </c>
      <c r="P73" s="18">
        <v>3321</v>
      </c>
      <c r="Q73" s="18">
        <v>3199</v>
      </c>
      <c r="R73" s="18">
        <v>2042</v>
      </c>
      <c r="S73" s="1">
        <f t="shared" si="21"/>
        <v>0.30499999999999999</v>
      </c>
      <c r="T73" s="3">
        <f t="shared" si="14"/>
        <v>100.64070970921637</v>
      </c>
      <c r="U73" s="17">
        <f t="shared" si="22"/>
        <v>305</v>
      </c>
      <c r="W73" s="18">
        <v>3420</v>
      </c>
      <c r="X73" s="18">
        <v>3199</v>
      </c>
      <c r="Y73" s="18">
        <v>1915</v>
      </c>
      <c r="Z73" s="1">
        <f t="shared" si="23"/>
        <v>0.55249999999999999</v>
      </c>
      <c r="AA73" s="3">
        <f t="shared" si="15"/>
        <v>99.895670318205532</v>
      </c>
      <c r="AB73" s="17">
        <f t="shared" si="24"/>
        <v>552.5</v>
      </c>
    </row>
    <row r="74" spans="2:28">
      <c r="B74" s="18">
        <v>3269</v>
      </c>
      <c r="C74" s="18">
        <v>3199</v>
      </c>
      <c r="D74" s="18">
        <v>2139</v>
      </c>
      <c r="E74" s="1">
        <f t="shared" si="16"/>
        <v>0.17499999999999999</v>
      </c>
      <c r="F74" s="3">
        <f t="shared" si="17"/>
        <v>101.13475177304964</v>
      </c>
      <c r="G74" s="17">
        <f t="shared" si="18"/>
        <v>175</v>
      </c>
      <c r="I74" s="18">
        <v>3274</v>
      </c>
      <c r="J74" s="18">
        <v>3199</v>
      </c>
      <c r="K74" s="18">
        <v>2129</v>
      </c>
      <c r="L74" s="1">
        <f t="shared" si="19"/>
        <v>0.1875</v>
      </c>
      <c r="M74" s="3">
        <f t="shared" si="13"/>
        <v>101.04413858566683</v>
      </c>
      <c r="N74" s="17">
        <f t="shared" si="20"/>
        <v>187.5</v>
      </c>
      <c r="P74" s="18">
        <v>3315</v>
      </c>
      <c r="Q74" s="18">
        <v>3198</v>
      </c>
      <c r="R74" s="18">
        <v>2043</v>
      </c>
      <c r="S74" s="1">
        <f t="shared" si="21"/>
        <v>0.29249999999999998</v>
      </c>
      <c r="T74" s="3">
        <f t="shared" si="14"/>
        <v>100.68999507146377</v>
      </c>
      <c r="U74" s="17">
        <f t="shared" si="22"/>
        <v>292.5</v>
      </c>
      <c r="W74" s="18">
        <v>3418</v>
      </c>
      <c r="X74" s="18">
        <v>3200</v>
      </c>
      <c r="Y74" s="18">
        <v>1915</v>
      </c>
      <c r="Z74" s="1">
        <f t="shared" si="23"/>
        <v>0.54500000000000004</v>
      </c>
      <c r="AA74" s="3">
        <f t="shared" si="15"/>
        <v>99.895670318205532</v>
      </c>
      <c r="AB74" s="17">
        <f t="shared" si="24"/>
        <v>545</v>
      </c>
    </row>
    <row r="75" spans="2:28">
      <c r="B75" s="18">
        <v>3256</v>
      </c>
      <c r="C75" s="18">
        <v>3200</v>
      </c>
      <c r="D75" s="18">
        <v>2141</v>
      </c>
      <c r="E75" s="1">
        <f t="shared" si="16"/>
        <v>0.14000000000000001</v>
      </c>
      <c r="F75" s="3">
        <f t="shared" si="17"/>
        <v>101.22931442080379</v>
      </c>
      <c r="G75" s="17">
        <f t="shared" si="18"/>
        <v>140</v>
      </c>
      <c r="I75" s="18">
        <v>3261</v>
      </c>
      <c r="J75" s="18">
        <v>3200</v>
      </c>
      <c r="K75" s="18">
        <v>2131</v>
      </c>
      <c r="L75" s="1">
        <f t="shared" si="19"/>
        <v>0.1525</v>
      </c>
      <c r="M75" s="3">
        <f t="shared" si="13"/>
        <v>101.13906027527291</v>
      </c>
      <c r="N75" s="17">
        <f t="shared" si="20"/>
        <v>152.5</v>
      </c>
      <c r="P75" s="18">
        <v>3313</v>
      </c>
      <c r="Q75" s="18">
        <v>3200</v>
      </c>
      <c r="R75" s="18">
        <v>2043</v>
      </c>
      <c r="S75" s="1">
        <f t="shared" si="21"/>
        <v>0.28249999999999997</v>
      </c>
      <c r="T75" s="3">
        <f t="shared" si="14"/>
        <v>100.68999507146377</v>
      </c>
      <c r="U75" s="17">
        <f t="shared" si="22"/>
        <v>282.5</v>
      </c>
      <c r="W75" s="18">
        <v>3417</v>
      </c>
      <c r="X75" s="18">
        <v>3200</v>
      </c>
      <c r="Y75" s="18">
        <v>1916</v>
      </c>
      <c r="Z75" s="1">
        <f t="shared" si="23"/>
        <v>0.54249999999999998</v>
      </c>
      <c r="AA75" s="3">
        <f t="shared" si="15"/>
        <v>99.947835159102766</v>
      </c>
      <c r="AB75" s="17">
        <f t="shared" si="24"/>
        <v>542.5</v>
      </c>
    </row>
    <row r="76" spans="2:28">
      <c r="B76" s="18">
        <v>3256</v>
      </c>
      <c r="C76" s="18">
        <v>3199</v>
      </c>
      <c r="D76" s="18">
        <v>2142</v>
      </c>
      <c r="E76" s="1">
        <f t="shared" si="16"/>
        <v>0.14249999999999999</v>
      </c>
      <c r="F76" s="3">
        <f t="shared" si="17"/>
        <v>101.27659574468085</v>
      </c>
      <c r="G76" s="17">
        <f t="shared" si="18"/>
        <v>142.5</v>
      </c>
      <c r="I76" s="18">
        <v>3261</v>
      </c>
      <c r="J76" s="18">
        <v>3199</v>
      </c>
      <c r="K76" s="18">
        <v>2131</v>
      </c>
      <c r="L76" s="1">
        <f t="shared" si="19"/>
        <v>0.155</v>
      </c>
      <c r="M76" s="3">
        <f t="shared" si="13"/>
        <v>101.13906027527291</v>
      </c>
      <c r="N76" s="17">
        <f t="shared" si="20"/>
        <v>155</v>
      </c>
      <c r="P76" s="18">
        <v>3313</v>
      </c>
      <c r="Q76" s="18">
        <v>3198</v>
      </c>
      <c r="R76" s="18">
        <v>2043</v>
      </c>
      <c r="S76" s="1">
        <f t="shared" si="21"/>
        <v>0.28749999999999998</v>
      </c>
      <c r="T76" s="3">
        <f t="shared" si="14"/>
        <v>100.68999507146377</v>
      </c>
      <c r="U76" s="17">
        <f t="shared" si="22"/>
        <v>287.5</v>
      </c>
      <c r="W76" s="18">
        <v>3400</v>
      </c>
      <c r="X76" s="18">
        <v>3198</v>
      </c>
      <c r="Y76" s="18">
        <v>1917</v>
      </c>
      <c r="Z76" s="1">
        <f t="shared" si="23"/>
        <v>0.505</v>
      </c>
      <c r="AA76" s="3">
        <f t="shared" si="15"/>
        <v>100</v>
      </c>
      <c r="AB76" s="17">
        <f t="shared" si="24"/>
        <v>505</v>
      </c>
    </row>
    <row r="77" spans="2:28">
      <c r="E77" s="4"/>
      <c r="F77" s="19"/>
      <c r="G77" s="19"/>
      <c r="H77" s="4"/>
      <c r="I77" s="20"/>
      <c r="J77" s="4"/>
      <c r="K77" s="4"/>
      <c r="L77" s="4"/>
      <c r="M77" s="19"/>
      <c r="N77" s="19"/>
      <c r="O77" s="4"/>
      <c r="P77" s="4"/>
      <c r="Q77" s="4"/>
      <c r="R77" s="4"/>
      <c r="S77" s="4"/>
      <c r="T77" s="19"/>
      <c r="U77" s="17"/>
      <c r="Z77" s="4"/>
      <c r="AA77" s="19"/>
      <c r="AB77" s="19"/>
    </row>
    <row r="78" spans="2:28">
      <c r="E78" s="4"/>
      <c r="F78" s="19"/>
      <c r="G78" s="19"/>
      <c r="H78" s="4"/>
      <c r="I78" s="20"/>
      <c r="J78" s="4"/>
      <c r="K78" s="4"/>
      <c r="L78" s="4"/>
      <c r="M78" s="19"/>
      <c r="N78" s="19"/>
      <c r="O78" s="4"/>
      <c r="P78" s="4"/>
      <c r="Q78" s="4"/>
      <c r="R78" s="4"/>
      <c r="S78" s="4"/>
      <c r="T78" s="19"/>
      <c r="U78" s="17"/>
      <c r="Z78" s="4"/>
      <c r="AA78" s="19"/>
      <c r="AB78" s="19"/>
    </row>
    <row r="79" spans="2:28">
      <c r="E79" s="4"/>
      <c r="F79" s="19"/>
      <c r="G79" s="19"/>
      <c r="H79" s="4"/>
      <c r="I79" s="4"/>
      <c r="J79" s="4"/>
      <c r="K79" s="4"/>
      <c r="L79" s="4"/>
      <c r="M79" s="19"/>
      <c r="N79" s="19"/>
      <c r="O79" s="4"/>
      <c r="P79" s="4"/>
      <c r="Q79" s="4"/>
      <c r="R79" s="4"/>
      <c r="S79" s="4"/>
      <c r="T79" s="19"/>
      <c r="U79" s="17"/>
      <c r="Z79" s="4"/>
      <c r="AA79" s="19"/>
      <c r="AB79" s="19"/>
    </row>
    <row r="81" spans="1:25">
      <c r="B81" s="2" t="s">
        <v>8</v>
      </c>
      <c r="D81">
        <v>2115</v>
      </c>
      <c r="I81" s="2" t="s">
        <v>8</v>
      </c>
      <c r="K81">
        <v>2107</v>
      </c>
      <c r="P81" s="2" t="s">
        <v>8</v>
      </c>
      <c r="R81">
        <v>2029</v>
      </c>
      <c r="W81" s="2" t="s">
        <v>8</v>
      </c>
      <c r="Y81">
        <v>1917</v>
      </c>
    </row>
    <row r="82" spans="1:25">
      <c r="B82" s="2" t="s">
        <v>9</v>
      </c>
      <c r="D82">
        <v>2099</v>
      </c>
      <c r="I82" s="2" t="s">
        <v>9</v>
      </c>
      <c r="K82">
        <v>2092</v>
      </c>
      <c r="P82" s="2" t="s">
        <v>9</v>
      </c>
      <c r="R82">
        <v>1992</v>
      </c>
      <c r="W82" s="2" t="s">
        <v>9</v>
      </c>
      <c r="Y82">
        <v>1817</v>
      </c>
    </row>
    <row r="84" spans="1:25">
      <c r="A84" s="6" t="s">
        <v>20</v>
      </c>
      <c r="B84" s="11" t="s">
        <v>12</v>
      </c>
      <c r="C84" s="11" t="s">
        <v>13</v>
      </c>
      <c r="D84" s="11" t="s">
        <v>14</v>
      </c>
      <c r="E84" s="11" t="s">
        <v>15</v>
      </c>
      <c r="F84" s="11" t="s">
        <v>16</v>
      </c>
      <c r="H84" s="6" t="s">
        <v>21</v>
      </c>
      <c r="I84" s="11" t="s">
        <v>12</v>
      </c>
      <c r="J84" s="11" t="s">
        <v>13</v>
      </c>
      <c r="K84" s="11" t="s">
        <v>14</v>
      </c>
      <c r="L84" s="11" t="s">
        <v>15</v>
      </c>
      <c r="M84" s="11" t="s">
        <v>17</v>
      </c>
    </row>
    <row r="85" spans="1:25">
      <c r="B85" s="18">
        <v>3434</v>
      </c>
      <c r="C85" s="18">
        <v>3396</v>
      </c>
      <c r="D85" s="18">
        <v>1791</v>
      </c>
      <c r="E85" s="18">
        <v>1821</v>
      </c>
      <c r="F85" s="14">
        <f>D85-((B85-E91*1000)*((D85-E85)/(B85-C85)))</f>
        <v>1817.8421052631579</v>
      </c>
      <c r="I85" s="16">
        <v>3741</v>
      </c>
      <c r="J85" s="15">
        <v>3736</v>
      </c>
      <c r="K85" s="16">
        <v>80</v>
      </c>
      <c r="L85" s="15">
        <v>81</v>
      </c>
      <c r="M85" s="11">
        <f>K85-((I85-L91*1000)*((K85-L85)/(I85-J85)))</f>
        <v>80.452000000000041</v>
      </c>
    </row>
    <row r="86" spans="1:25">
      <c r="B86" s="11"/>
      <c r="C86" s="11"/>
      <c r="D86" s="11"/>
      <c r="E86" s="11"/>
      <c r="F86" s="11"/>
      <c r="I86" s="11"/>
      <c r="J86" s="11"/>
      <c r="K86" s="11"/>
      <c r="L86" s="11"/>
      <c r="M86" s="11">
        <f>100-M85</f>
        <v>19.547999999999959</v>
      </c>
    </row>
    <row r="87" spans="1:25">
      <c r="B87" s="11"/>
      <c r="C87" s="11"/>
      <c r="D87" s="11"/>
      <c r="E87" s="11"/>
      <c r="F87" s="11"/>
      <c r="I87" s="11"/>
      <c r="J87" s="11"/>
      <c r="K87" s="11"/>
      <c r="L87" s="11" t="s">
        <v>10</v>
      </c>
      <c r="M87" s="14">
        <f>M86-M85*0.0107</f>
        <v>18.687163599999959</v>
      </c>
    </row>
    <row r="88" spans="1:25">
      <c r="B88" s="11"/>
      <c r="C88" s="11"/>
      <c r="D88" s="11"/>
      <c r="E88" s="11"/>
      <c r="F88" s="11"/>
      <c r="I88" s="11"/>
      <c r="J88" s="11"/>
      <c r="K88" s="11"/>
      <c r="L88" s="11"/>
      <c r="M88" s="11"/>
    </row>
    <row r="89" spans="1:25">
      <c r="B89" s="11"/>
      <c r="C89" s="11"/>
      <c r="D89" s="11"/>
      <c r="E89" s="11"/>
      <c r="F89" s="11"/>
      <c r="I89" s="11"/>
      <c r="J89" s="11"/>
      <c r="K89" s="11"/>
      <c r="L89" s="11"/>
      <c r="M89" s="11"/>
    </row>
    <row r="90" spans="1:25">
      <c r="B90" s="11"/>
      <c r="C90" s="11"/>
      <c r="D90" s="11"/>
      <c r="E90" s="11"/>
      <c r="F90" s="11"/>
      <c r="I90" s="11"/>
      <c r="J90" s="11"/>
      <c r="K90" s="11"/>
      <c r="L90" s="11"/>
      <c r="M90" s="11"/>
    </row>
    <row r="91" spans="1:25">
      <c r="B91" s="11"/>
      <c r="C91" s="11"/>
      <c r="D91" s="12" t="s">
        <v>19</v>
      </c>
      <c r="E91" s="11">
        <v>3.4</v>
      </c>
      <c r="F91" s="11"/>
      <c r="I91" s="11"/>
      <c r="J91" s="11"/>
      <c r="K91" s="11" t="s">
        <v>11</v>
      </c>
      <c r="L91" s="13">
        <v>3.73874</v>
      </c>
      <c r="M91" s="11"/>
    </row>
    <row r="93" spans="1:25">
      <c r="B93" s="21" t="s">
        <v>23</v>
      </c>
      <c r="C93" s="21"/>
      <c r="D93" s="21"/>
      <c r="E93" s="21"/>
      <c r="F93" s="21"/>
      <c r="I93" s="22" t="s">
        <v>22</v>
      </c>
      <c r="J93" s="22"/>
      <c r="K93" s="22"/>
      <c r="L93" s="22"/>
      <c r="M93" s="22"/>
    </row>
    <row r="94" spans="1:25">
      <c r="B94" s="21"/>
      <c r="C94" s="21"/>
      <c r="D94" s="21"/>
      <c r="E94" s="21"/>
      <c r="F94" s="21"/>
      <c r="I94" s="22"/>
      <c r="J94" s="22"/>
      <c r="K94" s="22"/>
      <c r="L94" s="22"/>
      <c r="M94" s="22"/>
    </row>
  </sheetData>
  <mergeCells count="2">
    <mergeCell ref="B93:F94"/>
    <mergeCell ref="I93:M9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2012-08-31T07:29:52Z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