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AA61" i="25"/>
  <c r="Z61"/>
  <c r="AB61" s="1"/>
  <c r="AA60"/>
  <c r="Z60"/>
  <c r="AB60" s="1"/>
  <c r="AA59"/>
  <c r="Z59"/>
  <c r="AB59" s="1"/>
  <c r="AA58"/>
  <c r="Z58"/>
  <c r="AB58" s="1"/>
  <c r="AA57"/>
  <c r="Z57"/>
  <c r="AB57" s="1"/>
  <c r="E57"/>
  <c r="F57"/>
  <c r="G57"/>
  <c r="L57"/>
  <c r="M57"/>
  <c r="N57"/>
  <c r="S57"/>
  <c r="T57"/>
  <c r="U57"/>
  <c r="E58"/>
  <c r="F58"/>
  <c r="G58"/>
  <c r="L58"/>
  <c r="M58"/>
  <c r="N58"/>
  <c r="S58"/>
  <c r="T58"/>
  <c r="U58"/>
  <c r="E59"/>
  <c r="F59"/>
  <c r="G59"/>
  <c r="L59"/>
  <c r="M59"/>
  <c r="N59"/>
  <c r="S59"/>
  <c r="T59"/>
  <c r="U59"/>
  <c r="E60"/>
  <c r="F60"/>
  <c r="G60"/>
  <c r="L60"/>
  <c r="M60"/>
  <c r="N60"/>
  <c r="S60"/>
  <c r="T60"/>
  <c r="U60"/>
  <c r="E61"/>
  <c r="F61"/>
  <c r="G61"/>
  <c r="L61"/>
  <c r="M61"/>
  <c r="N61"/>
  <c r="S61"/>
  <c r="T61"/>
  <c r="U61"/>
  <c r="F2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M69"/>
  <c r="M70" s="1"/>
  <c r="M71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2"/>
  <c r="F69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<sst xmlns="http://schemas.openxmlformats.org/spreadsheetml/2006/main" count="53" uniqueCount="25">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</sst>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ZCV!$F$2:$F$61</c:f>
              <c:numCache>
                <c:formatCode>0</c:formatCode>
                <c:ptCount val="60"/>
                <c:pt idx="0">
                  <c:v>0</c:v>
                </c:pt>
                <c:pt idx="1">
                  <c:v>2.0686801820438561</c:v>
                </c:pt>
                <c:pt idx="2">
                  <c:v>4.1373603640877121</c:v>
                </c:pt>
                <c:pt idx="3">
                  <c:v>6.2060405461315682</c:v>
                </c:pt>
                <c:pt idx="4">
                  <c:v>8.2747207281754243</c:v>
                </c:pt>
                <c:pt idx="5">
                  <c:v>10.34340091021928</c:v>
                </c:pt>
                <c:pt idx="6">
                  <c:v>12.37070748862226</c:v>
                </c:pt>
                <c:pt idx="7">
                  <c:v>14.439387670666115</c:v>
                </c:pt>
                <c:pt idx="8">
                  <c:v>16.508067852709971</c:v>
                </c:pt>
                <c:pt idx="9">
                  <c:v>18.576748034753827</c:v>
                </c:pt>
                <c:pt idx="10">
                  <c:v>20.645428216797683</c:v>
                </c:pt>
                <c:pt idx="11">
                  <c:v>22.672734795200661</c:v>
                </c:pt>
                <c:pt idx="12">
                  <c:v>24.741414977244521</c:v>
                </c:pt>
                <c:pt idx="13">
                  <c:v>26.810095159288373</c:v>
                </c:pt>
                <c:pt idx="14">
                  <c:v>28.878775341332229</c:v>
                </c:pt>
                <c:pt idx="15">
                  <c:v>30.947455523376089</c:v>
                </c:pt>
                <c:pt idx="16">
                  <c:v>32.974762101779064</c:v>
                </c:pt>
                <c:pt idx="17">
                  <c:v>35.043442283822927</c:v>
                </c:pt>
                <c:pt idx="18">
                  <c:v>37.112122465866776</c:v>
                </c:pt>
                <c:pt idx="19">
                  <c:v>39.180802647910632</c:v>
                </c:pt>
                <c:pt idx="20">
                  <c:v>41.249482829954488</c:v>
                </c:pt>
                <c:pt idx="21">
                  <c:v>43.276789408357466</c:v>
                </c:pt>
                <c:pt idx="22">
                  <c:v>45.345469590401322</c:v>
                </c:pt>
                <c:pt idx="23">
                  <c:v>47.414149772445178</c:v>
                </c:pt>
                <c:pt idx="24">
                  <c:v>49.482829954489041</c:v>
                </c:pt>
                <c:pt idx="25">
                  <c:v>51.551510136532897</c:v>
                </c:pt>
                <c:pt idx="26">
                  <c:v>53.578816714935876</c:v>
                </c:pt>
                <c:pt idx="27">
                  <c:v>55.647496896979732</c:v>
                </c:pt>
                <c:pt idx="28">
                  <c:v>57.716177079023581</c:v>
                </c:pt>
                <c:pt idx="29">
                  <c:v>59.784857261067437</c:v>
                </c:pt>
                <c:pt idx="30">
                  <c:v>61.853537443111293</c:v>
                </c:pt>
                <c:pt idx="31">
                  <c:v>63.880844021514271</c:v>
                </c:pt>
                <c:pt idx="32">
                  <c:v>65.949524203558127</c:v>
                </c:pt>
                <c:pt idx="33">
                  <c:v>68.01820438560199</c:v>
                </c:pt>
                <c:pt idx="34">
                  <c:v>70.086884567645853</c:v>
                </c:pt>
                <c:pt idx="35">
                  <c:v>72.155564749689688</c:v>
                </c:pt>
                <c:pt idx="36">
                  <c:v>74.224244931733551</c:v>
                </c:pt>
                <c:pt idx="37">
                  <c:v>76.251551510136522</c:v>
                </c:pt>
                <c:pt idx="38">
                  <c:v>78.320231692180386</c:v>
                </c:pt>
                <c:pt idx="39">
                  <c:v>80.388911874224249</c:v>
                </c:pt>
                <c:pt idx="40">
                  <c:v>82.457592056268098</c:v>
                </c:pt>
                <c:pt idx="41">
                  <c:v>84.526272238311961</c:v>
                </c:pt>
                <c:pt idx="42">
                  <c:v>86.553578816714932</c:v>
                </c:pt>
                <c:pt idx="43">
                  <c:v>88.622258998758795</c:v>
                </c:pt>
                <c:pt idx="44">
                  <c:v>90.690939180802644</c:v>
                </c:pt>
                <c:pt idx="45">
                  <c:v>92.759619362846507</c:v>
                </c:pt>
                <c:pt idx="46">
                  <c:v>94.828299544890356</c:v>
                </c:pt>
                <c:pt idx="47">
                  <c:v>96.855606123293342</c:v>
                </c:pt>
                <c:pt idx="48">
                  <c:v>98.924286305337191</c:v>
                </c:pt>
                <c:pt idx="49">
                  <c:v>100.99296648738105</c:v>
                </c:pt>
                <c:pt idx="50">
                  <c:v>101.40670252378983</c:v>
                </c:pt>
                <c:pt idx="51">
                  <c:v>101.4480761274307</c:v>
                </c:pt>
                <c:pt idx="52">
                  <c:v>101.48944973107157</c:v>
                </c:pt>
                <c:pt idx="53">
                  <c:v>101.48944973107157</c:v>
                </c:pt>
                <c:pt idx="54">
                  <c:v>101.53082333471247</c:v>
                </c:pt>
                <c:pt idx="55">
                  <c:v>101.53082333471247</c:v>
                </c:pt>
                <c:pt idx="56">
                  <c:v>101.53082333471247</c:v>
                </c:pt>
                <c:pt idx="57">
                  <c:v>101.53082333471247</c:v>
                </c:pt>
                <c:pt idx="58">
                  <c:v>101.53082333471247</c:v>
                </c:pt>
                <c:pt idx="59">
                  <c:v>101.53082333471247</c:v>
                </c:pt>
              </c:numCache>
            </c:numRef>
          </c:xVal>
          <c:yVal>
            <c:numRef>
              <c:f>ZCV!$B$2:$B$61</c:f>
              <c:numCache>
                <c:formatCode>General</c:formatCode>
                <c:ptCount val="60"/>
                <c:pt idx="0">
                  <c:v>4189</c:v>
                </c:pt>
                <c:pt idx="1">
                  <c:v>4167</c:v>
                </c:pt>
                <c:pt idx="2">
                  <c:v>4145</c:v>
                </c:pt>
                <c:pt idx="3">
                  <c:v>4125</c:v>
                </c:pt>
                <c:pt idx="4">
                  <c:v>4106</c:v>
                </c:pt>
                <c:pt idx="5">
                  <c:v>4087</c:v>
                </c:pt>
                <c:pt idx="6">
                  <c:v>4069</c:v>
                </c:pt>
                <c:pt idx="7">
                  <c:v>4051</c:v>
                </c:pt>
                <c:pt idx="8">
                  <c:v>4034</c:v>
                </c:pt>
                <c:pt idx="9">
                  <c:v>4017</c:v>
                </c:pt>
                <c:pt idx="10">
                  <c:v>4001</c:v>
                </c:pt>
                <c:pt idx="11">
                  <c:v>3985</c:v>
                </c:pt>
                <c:pt idx="12">
                  <c:v>3971</c:v>
                </c:pt>
                <c:pt idx="13">
                  <c:v>3956</c:v>
                </c:pt>
                <c:pt idx="14">
                  <c:v>3943</c:v>
                </c:pt>
                <c:pt idx="15">
                  <c:v>3930</c:v>
                </c:pt>
                <c:pt idx="16">
                  <c:v>3917</c:v>
                </c:pt>
                <c:pt idx="17">
                  <c:v>3905</c:v>
                </c:pt>
                <c:pt idx="18">
                  <c:v>3893</c:v>
                </c:pt>
                <c:pt idx="19">
                  <c:v>3879</c:v>
                </c:pt>
                <c:pt idx="20">
                  <c:v>3862</c:v>
                </c:pt>
                <c:pt idx="21">
                  <c:v>3842</c:v>
                </c:pt>
                <c:pt idx="22">
                  <c:v>3827</c:v>
                </c:pt>
                <c:pt idx="23">
                  <c:v>3816</c:v>
                </c:pt>
                <c:pt idx="24">
                  <c:v>3807</c:v>
                </c:pt>
                <c:pt idx="25">
                  <c:v>3800</c:v>
                </c:pt>
                <c:pt idx="26">
                  <c:v>3793</c:v>
                </c:pt>
                <c:pt idx="27">
                  <c:v>3787</c:v>
                </c:pt>
                <c:pt idx="28">
                  <c:v>3782</c:v>
                </c:pt>
                <c:pt idx="29">
                  <c:v>3778</c:v>
                </c:pt>
                <c:pt idx="30">
                  <c:v>3774</c:v>
                </c:pt>
                <c:pt idx="31">
                  <c:v>3770</c:v>
                </c:pt>
                <c:pt idx="32">
                  <c:v>3767</c:v>
                </c:pt>
                <c:pt idx="33">
                  <c:v>3765</c:v>
                </c:pt>
                <c:pt idx="34">
                  <c:v>3761</c:v>
                </c:pt>
                <c:pt idx="35">
                  <c:v>3751</c:v>
                </c:pt>
                <c:pt idx="36">
                  <c:v>3747</c:v>
                </c:pt>
                <c:pt idx="37">
                  <c:v>3742</c:v>
                </c:pt>
                <c:pt idx="38">
                  <c:v>3734</c:v>
                </c:pt>
                <c:pt idx="39">
                  <c:v>3725</c:v>
                </c:pt>
                <c:pt idx="40">
                  <c:v>3718</c:v>
                </c:pt>
                <c:pt idx="41">
                  <c:v>3703</c:v>
                </c:pt>
                <c:pt idx="42">
                  <c:v>3684</c:v>
                </c:pt>
                <c:pt idx="43">
                  <c:v>3668</c:v>
                </c:pt>
                <c:pt idx="44">
                  <c:v>3659</c:v>
                </c:pt>
                <c:pt idx="45">
                  <c:v>3648</c:v>
                </c:pt>
                <c:pt idx="46">
                  <c:v>3631</c:v>
                </c:pt>
                <c:pt idx="47">
                  <c:v>3590</c:v>
                </c:pt>
                <c:pt idx="48">
                  <c:v>3494</c:v>
                </c:pt>
                <c:pt idx="49">
                  <c:v>3312</c:v>
                </c:pt>
                <c:pt idx="50">
                  <c:v>3256</c:v>
                </c:pt>
                <c:pt idx="51">
                  <c:v>3249</c:v>
                </c:pt>
                <c:pt idx="52">
                  <c:v>3245</c:v>
                </c:pt>
                <c:pt idx="53">
                  <c:v>3243</c:v>
                </c:pt>
                <c:pt idx="54">
                  <c:v>3243</c:v>
                </c:pt>
                <c:pt idx="55">
                  <c:v>3242</c:v>
                </c:pt>
                <c:pt idx="56">
                  <c:v>3242</c:v>
                </c:pt>
                <c:pt idx="57">
                  <c:v>3243</c:v>
                </c:pt>
                <c:pt idx="58">
                  <c:v>3241</c:v>
                </c:pt>
                <c:pt idx="59">
                  <c:v>3241</c:v>
                </c:pt>
              </c:numCache>
            </c:numRef>
          </c:yVal>
        </c:ser>
        <c:ser>
          <c:idx val="1"/>
          <c:order val="1"/>
          <c:xVal>
            <c:numRef>
              <c:f>ZCV!$M$2:$M$61</c:f>
              <c:numCache>
                <c:formatCode>0</c:formatCode>
                <c:ptCount val="60"/>
                <c:pt idx="0">
                  <c:v>0</c:v>
                </c:pt>
                <c:pt idx="1">
                  <c:v>2.0644095788604462</c:v>
                </c:pt>
                <c:pt idx="2">
                  <c:v>4.1288191577208924</c:v>
                </c:pt>
                <c:pt idx="3">
                  <c:v>6.1932287365813377</c:v>
                </c:pt>
                <c:pt idx="4">
                  <c:v>8.2576383154417847</c:v>
                </c:pt>
                <c:pt idx="5">
                  <c:v>10.322047894302228</c:v>
                </c:pt>
                <c:pt idx="6">
                  <c:v>12.386457473162675</c:v>
                </c:pt>
                <c:pt idx="7">
                  <c:v>14.450867052023122</c:v>
                </c:pt>
                <c:pt idx="8">
                  <c:v>16.515276630883569</c:v>
                </c:pt>
                <c:pt idx="9">
                  <c:v>18.579686209744011</c:v>
                </c:pt>
                <c:pt idx="10">
                  <c:v>20.644095788604456</c:v>
                </c:pt>
                <c:pt idx="11">
                  <c:v>22.708505367464905</c:v>
                </c:pt>
                <c:pt idx="12">
                  <c:v>24.772914946325351</c:v>
                </c:pt>
                <c:pt idx="13">
                  <c:v>26.837324525185796</c:v>
                </c:pt>
                <c:pt idx="14">
                  <c:v>28.901734104046245</c:v>
                </c:pt>
                <c:pt idx="15">
                  <c:v>30.96614368290669</c:v>
                </c:pt>
                <c:pt idx="16">
                  <c:v>33.030553261767139</c:v>
                </c:pt>
                <c:pt idx="17">
                  <c:v>35.094962840627581</c:v>
                </c:pt>
                <c:pt idx="18">
                  <c:v>37.159372419488022</c:v>
                </c:pt>
                <c:pt idx="19">
                  <c:v>39.223781998348471</c:v>
                </c:pt>
                <c:pt idx="20">
                  <c:v>41.288191577208913</c:v>
                </c:pt>
                <c:pt idx="21">
                  <c:v>43.352601156069362</c:v>
                </c:pt>
                <c:pt idx="22">
                  <c:v>45.417010734929811</c:v>
                </c:pt>
                <c:pt idx="23">
                  <c:v>47.48142031379026</c:v>
                </c:pt>
                <c:pt idx="24">
                  <c:v>49.545829892650701</c:v>
                </c:pt>
                <c:pt idx="25">
                  <c:v>51.610239471511143</c:v>
                </c:pt>
                <c:pt idx="26">
                  <c:v>53.674649050371592</c:v>
                </c:pt>
                <c:pt idx="27">
                  <c:v>55.697770437654825</c:v>
                </c:pt>
                <c:pt idx="28">
                  <c:v>57.762180016515273</c:v>
                </c:pt>
                <c:pt idx="29">
                  <c:v>59.826589595375722</c:v>
                </c:pt>
                <c:pt idx="30">
                  <c:v>61.890999174236171</c:v>
                </c:pt>
                <c:pt idx="31">
                  <c:v>63.955408753096613</c:v>
                </c:pt>
                <c:pt idx="32">
                  <c:v>65.97853014037986</c:v>
                </c:pt>
                <c:pt idx="33">
                  <c:v>68.042939719240294</c:v>
                </c:pt>
                <c:pt idx="34">
                  <c:v>70.107349298100743</c:v>
                </c:pt>
                <c:pt idx="35">
                  <c:v>72.171758876961192</c:v>
                </c:pt>
                <c:pt idx="36">
                  <c:v>74.236168455821641</c:v>
                </c:pt>
                <c:pt idx="37">
                  <c:v>76.259289843104867</c:v>
                </c:pt>
                <c:pt idx="38">
                  <c:v>78.323699421965316</c:v>
                </c:pt>
                <c:pt idx="39">
                  <c:v>80.388109000825764</c:v>
                </c:pt>
                <c:pt idx="40">
                  <c:v>82.452518579686213</c:v>
                </c:pt>
                <c:pt idx="41">
                  <c:v>84.516928158546662</c:v>
                </c:pt>
                <c:pt idx="42">
                  <c:v>86.581337737407111</c:v>
                </c:pt>
                <c:pt idx="43">
                  <c:v>88.645747316267546</c:v>
                </c:pt>
                <c:pt idx="44">
                  <c:v>90.710156895127994</c:v>
                </c:pt>
                <c:pt idx="45">
                  <c:v>92.774566473988443</c:v>
                </c:pt>
                <c:pt idx="46">
                  <c:v>94.838976052848892</c:v>
                </c:pt>
                <c:pt idx="47">
                  <c:v>96.903385631709327</c:v>
                </c:pt>
                <c:pt idx="48">
                  <c:v>98.967795210569776</c:v>
                </c:pt>
                <c:pt idx="49">
                  <c:v>101.03220478943022</c:v>
                </c:pt>
                <c:pt idx="50">
                  <c:v>101.27993393889348</c:v>
                </c:pt>
                <c:pt idx="51">
                  <c:v>101.36251032204791</c:v>
                </c:pt>
                <c:pt idx="52">
                  <c:v>101.36251032204791</c:v>
                </c:pt>
                <c:pt idx="53">
                  <c:v>101.40379851362511</c:v>
                </c:pt>
                <c:pt idx="54">
                  <c:v>101.40379851362511</c:v>
                </c:pt>
                <c:pt idx="55">
                  <c:v>101.40379851362511</c:v>
                </c:pt>
                <c:pt idx="56">
                  <c:v>101.40379851362511</c:v>
                </c:pt>
                <c:pt idx="57">
                  <c:v>101.40379851362511</c:v>
                </c:pt>
                <c:pt idx="58">
                  <c:v>101.40379851362511</c:v>
                </c:pt>
                <c:pt idx="59">
                  <c:v>101.40379851362511</c:v>
                </c:pt>
              </c:numCache>
            </c:numRef>
          </c:xVal>
          <c:yVal>
            <c:numRef>
              <c:f>ZCV!$I$2:$I$61</c:f>
              <c:numCache>
                <c:formatCode>General</c:formatCode>
                <c:ptCount val="60"/>
                <c:pt idx="0">
                  <c:v>4185</c:v>
                </c:pt>
                <c:pt idx="1">
                  <c:v>4162</c:v>
                </c:pt>
                <c:pt idx="2">
                  <c:v>4140</c:v>
                </c:pt>
                <c:pt idx="3">
                  <c:v>4121</c:v>
                </c:pt>
                <c:pt idx="4">
                  <c:v>4101</c:v>
                </c:pt>
                <c:pt idx="5">
                  <c:v>4084</c:v>
                </c:pt>
                <c:pt idx="6">
                  <c:v>4066</c:v>
                </c:pt>
                <c:pt idx="7">
                  <c:v>4049</c:v>
                </c:pt>
                <c:pt idx="8">
                  <c:v>4029</c:v>
                </c:pt>
                <c:pt idx="9">
                  <c:v>4011</c:v>
                </c:pt>
                <c:pt idx="10">
                  <c:v>3996</c:v>
                </c:pt>
                <c:pt idx="11">
                  <c:v>3982</c:v>
                </c:pt>
                <c:pt idx="12">
                  <c:v>3968</c:v>
                </c:pt>
                <c:pt idx="13">
                  <c:v>3955</c:v>
                </c:pt>
                <c:pt idx="14">
                  <c:v>3942</c:v>
                </c:pt>
                <c:pt idx="15">
                  <c:v>3930</c:v>
                </c:pt>
                <c:pt idx="16">
                  <c:v>3917</c:v>
                </c:pt>
                <c:pt idx="17">
                  <c:v>3905</c:v>
                </c:pt>
                <c:pt idx="18">
                  <c:v>3893</c:v>
                </c:pt>
                <c:pt idx="19">
                  <c:v>3878</c:v>
                </c:pt>
                <c:pt idx="20">
                  <c:v>3858</c:v>
                </c:pt>
                <c:pt idx="21">
                  <c:v>3839</c:v>
                </c:pt>
                <c:pt idx="22">
                  <c:v>3825</c:v>
                </c:pt>
                <c:pt idx="23">
                  <c:v>3814</c:v>
                </c:pt>
                <c:pt idx="24">
                  <c:v>3807</c:v>
                </c:pt>
                <c:pt idx="25">
                  <c:v>3800</c:v>
                </c:pt>
                <c:pt idx="26">
                  <c:v>3794</c:v>
                </c:pt>
                <c:pt idx="27">
                  <c:v>3789</c:v>
                </c:pt>
                <c:pt idx="28">
                  <c:v>3784</c:v>
                </c:pt>
                <c:pt idx="29">
                  <c:v>3781</c:v>
                </c:pt>
                <c:pt idx="30">
                  <c:v>3777</c:v>
                </c:pt>
                <c:pt idx="31">
                  <c:v>3775</c:v>
                </c:pt>
                <c:pt idx="32">
                  <c:v>3774</c:v>
                </c:pt>
                <c:pt idx="33">
                  <c:v>3773</c:v>
                </c:pt>
                <c:pt idx="34">
                  <c:v>3772</c:v>
                </c:pt>
                <c:pt idx="35">
                  <c:v>3770</c:v>
                </c:pt>
                <c:pt idx="36">
                  <c:v>3768</c:v>
                </c:pt>
                <c:pt idx="37">
                  <c:v>3762</c:v>
                </c:pt>
                <c:pt idx="38">
                  <c:v>3755</c:v>
                </c:pt>
                <c:pt idx="39">
                  <c:v>3746</c:v>
                </c:pt>
                <c:pt idx="40">
                  <c:v>3737</c:v>
                </c:pt>
                <c:pt idx="41">
                  <c:v>3720</c:v>
                </c:pt>
                <c:pt idx="42">
                  <c:v>3701</c:v>
                </c:pt>
                <c:pt idx="43">
                  <c:v>3682</c:v>
                </c:pt>
                <c:pt idx="44">
                  <c:v>3668</c:v>
                </c:pt>
                <c:pt idx="45">
                  <c:v>3653</c:v>
                </c:pt>
                <c:pt idx="46">
                  <c:v>3636</c:v>
                </c:pt>
                <c:pt idx="47">
                  <c:v>3597</c:v>
                </c:pt>
                <c:pt idx="48">
                  <c:v>3496</c:v>
                </c:pt>
                <c:pt idx="49">
                  <c:v>3306</c:v>
                </c:pt>
                <c:pt idx="50">
                  <c:v>3272</c:v>
                </c:pt>
                <c:pt idx="51">
                  <c:v>3263</c:v>
                </c:pt>
                <c:pt idx="52">
                  <c:v>3259</c:v>
                </c:pt>
                <c:pt idx="53">
                  <c:v>3256</c:v>
                </c:pt>
                <c:pt idx="54">
                  <c:v>3255</c:v>
                </c:pt>
                <c:pt idx="55">
                  <c:v>3254</c:v>
                </c:pt>
                <c:pt idx="56">
                  <c:v>3254</c:v>
                </c:pt>
                <c:pt idx="57">
                  <c:v>3252</c:v>
                </c:pt>
                <c:pt idx="58">
                  <c:v>3252</c:v>
                </c:pt>
                <c:pt idx="59">
                  <c:v>3251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ZCV!$T$2:$T$61</c:f>
              <c:numCache>
                <c:formatCode>0</c:formatCode>
                <c:ptCount val="60"/>
                <c:pt idx="0">
                  <c:v>0</c:v>
                </c:pt>
                <c:pt idx="1">
                  <c:v>2.300966405890474</c:v>
                </c:pt>
                <c:pt idx="2">
                  <c:v>4.6019328117809479</c:v>
                </c:pt>
                <c:pt idx="3">
                  <c:v>6.8568798895536132</c:v>
                </c:pt>
                <c:pt idx="4">
                  <c:v>9.1578462954440862</c:v>
                </c:pt>
                <c:pt idx="5">
                  <c:v>11.45881270133456</c:v>
                </c:pt>
                <c:pt idx="6">
                  <c:v>13.759779107225034</c:v>
                </c:pt>
                <c:pt idx="7">
                  <c:v>16.06074551311551</c:v>
                </c:pt>
                <c:pt idx="8">
                  <c:v>18.361711919005984</c:v>
                </c:pt>
                <c:pt idx="9">
                  <c:v>20.662678324896454</c:v>
                </c:pt>
                <c:pt idx="10">
                  <c:v>22.963644730786932</c:v>
                </c:pt>
                <c:pt idx="11">
                  <c:v>25.264611136677406</c:v>
                </c:pt>
                <c:pt idx="12">
                  <c:v>27.565577542567876</c:v>
                </c:pt>
                <c:pt idx="13">
                  <c:v>29.86654394845835</c:v>
                </c:pt>
                <c:pt idx="14">
                  <c:v>32.167510354348828</c:v>
                </c:pt>
                <c:pt idx="15">
                  <c:v>34.468476760239305</c:v>
                </c:pt>
                <c:pt idx="16">
                  <c:v>36.769443166129776</c:v>
                </c:pt>
                <c:pt idx="17">
                  <c:v>39.070409572020246</c:v>
                </c:pt>
                <c:pt idx="18">
                  <c:v>41.371375977910724</c:v>
                </c:pt>
                <c:pt idx="19">
                  <c:v>43.672342383801201</c:v>
                </c:pt>
                <c:pt idx="20">
                  <c:v>45.973308789691671</c:v>
                </c:pt>
                <c:pt idx="21">
                  <c:v>48.274275195582142</c:v>
                </c:pt>
                <c:pt idx="22">
                  <c:v>50.575241601472619</c:v>
                </c:pt>
                <c:pt idx="23">
                  <c:v>52.87620800736309</c:v>
                </c:pt>
                <c:pt idx="24">
                  <c:v>55.177174413253574</c:v>
                </c:pt>
                <c:pt idx="25">
                  <c:v>57.478140819144045</c:v>
                </c:pt>
                <c:pt idx="26">
                  <c:v>59.779107225034508</c:v>
                </c:pt>
                <c:pt idx="27">
                  <c:v>62.080073630924993</c:v>
                </c:pt>
                <c:pt idx="28">
                  <c:v>64.381040036815463</c:v>
                </c:pt>
                <c:pt idx="29">
                  <c:v>66.682006442705926</c:v>
                </c:pt>
                <c:pt idx="30">
                  <c:v>68.982972848596418</c:v>
                </c:pt>
                <c:pt idx="31">
                  <c:v>71.283939254486882</c:v>
                </c:pt>
                <c:pt idx="32">
                  <c:v>73.584905660377359</c:v>
                </c:pt>
                <c:pt idx="33">
                  <c:v>75.885872066267837</c:v>
                </c:pt>
                <c:pt idx="34">
                  <c:v>78.140819144040492</c:v>
                </c:pt>
                <c:pt idx="35">
                  <c:v>80.44178554993097</c:v>
                </c:pt>
                <c:pt idx="36">
                  <c:v>82.742751955821447</c:v>
                </c:pt>
                <c:pt idx="37">
                  <c:v>85.04371836171191</c:v>
                </c:pt>
                <c:pt idx="38">
                  <c:v>87.344684767602402</c:v>
                </c:pt>
                <c:pt idx="39">
                  <c:v>89.645651173492865</c:v>
                </c:pt>
                <c:pt idx="40">
                  <c:v>91.946617579383343</c:v>
                </c:pt>
                <c:pt idx="41">
                  <c:v>94.24758398527382</c:v>
                </c:pt>
                <c:pt idx="42">
                  <c:v>96.548550391164284</c:v>
                </c:pt>
                <c:pt idx="43">
                  <c:v>98.803497468936953</c:v>
                </c:pt>
                <c:pt idx="44">
                  <c:v>99.40174873446847</c:v>
                </c:pt>
                <c:pt idx="45">
                  <c:v>99.631845375057523</c:v>
                </c:pt>
                <c:pt idx="46">
                  <c:v>99.815922687528754</c:v>
                </c:pt>
                <c:pt idx="47">
                  <c:v>99.907961343764384</c:v>
                </c:pt>
                <c:pt idx="48">
                  <c:v>99.953980671882192</c:v>
                </c:pt>
                <c:pt idx="49">
                  <c:v>100</c:v>
                </c:pt>
                <c:pt idx="50">
                  <c:v>100.04601932811781</c:v>
                </c:pt>
                <c:pt idx="51">
                  <c:v>100.04601932811781</c:v>
                </c:pt>
                <c:pt idx="52">
                  <c:v>100.09203865623562</c:v>
                </c:pt>
                <c:pt idx="53">
                  <c:v>100.09203865623562</c:v>
                </c:pt>
                <c:pt idx="54">
                  <c:v>100.09203865623562</c:v>
                </c:pt>
                <c:pt idx="55">
                  <c:v>100.13805798435342</c:v>
                </c:pt>
                <c:pt idx="56">
                  <c:v>100.13805798435342</c:v>
                </c:pt>
                <c:pt idx="57">
                  <c:v>100.13805798435342</c:v>
                </c:pt>
                <c:pt idx="58">
                  <c:v>100.13805798435342</c:v>
                </c:pt>
                <c:pt idx="59">
                  <c:v>100.13805798435342</c:v>
                </c:pt>
              </c:numCache>
            </c:numRef>
          </c:xVal>
          <c:yVal>
            <c:numRef>
              <c:f>ZCV!$P$2:$P$61</c:f>
              <c:numCache>
                <c:formatCode>General</c:formatCode>
                <c:ptCount val="60"/>
                <c:pt idx="0">
                  <c:v>4174</c:v>
                </c:pt>
                <c:pt idx="1">
                  <c:v>4117</c:v>
                </c:pt>
                <c:pt idx="2">
                  <c:v>4087</c:v>
                </c:pt>
                <c:pt idx="3">
                  <c:v>4072</c:v>
                </c:pt>
                <c:pt idx="4">
                  <c:v>4047</c:v>
                </c:pt>
                <c:pt idx="5">
                  <c:v>4020</c:v>
                </c:pt>
                <c:pt idx="6">
                  <c:v>3998</c:v>
                </c:pt>
                <c:pt idx="7">
                  <c:v>3983</c:v>
                </c:pt>
                <c:pt idx="8">
                  <c:v>3971</c:v>
                </c:pt>
                <c:pt idx="9">
                  <c:v>3959</c:v>
                </c:pt>
                <c:pt idx="10">
                  <c:v>3946</c:v>
                </c:pt>
                <c:pt idx="11">
                  <c:v>3932</c:v>
                </c:pt>
                <c:pt idx="12">
                  <c:v>3914</c:v>
                </c:pt>
                <c:pt idx="13">
                  <c:v>3897</c:v>
                </c:pt>
                <c:pt idx="14">
                  <c:v>3880</c:v>
                </c:pt>
                <c:pt idx="15">
                  <c:v>3864</c:v>
                </c:pt>
                <c:pt idx="16">
                  <c:v>3850</c:v>
                </c:pt>
                <c:pt idx="17">
                  <c:v>3837</c:v>
                </c:pt>
                <c:pt idx="18">
                  <c:v>3827</c:v>
                </c:pt>
                <c:pt idx="19">
                  <c:v>3818</c:v>
                </c:pt>
                <c:pt idx="20">
                  <c:v>3811</c:v>
                </c:pt>
                <c:pt idx="21">
                  <c:v>3804</c:v>
                </c:pt>
                <c:pt idx="22">
                  <c:v>3797</c:v>
                </c:pt>
                <c:pt idx="23">
                  <c:v>3792</c:v>
                </c:pt>
                <c:pt idx="24">
                  <c:v>3788</c:v>
                </c:pt>
                <c:pt idx="25">
                  <c:v>3784</c:v>
                </c:pt>
                <c:pt idx="26">
                  <c:v>3782</c:v>
                </c:pt>
                <c:pt idx="27">
                  <c:v>3781</c:v>
                </c:pt>
                <c:pt idx="28">
                  <c:v>3779</c:v>
                </c:pt>
                <c:pt idx="29">
                  <c:v>3778</c:v>
                </c:pt>
                <c:pt idx="30">
                  <c:v>3774</c:v>
                </c:pt>
                <c:pt idx="31">
                  <c:v>3773</c:v>
                </c:pt>
                <c:pt idx="32">
                  <c:v>3768</c:v>
                </c:pt>
                <c:pt idx="33">
                  <c:v>3761</c:v>
                </c:pt>
                <c:pt idx="34">
                  <c:v>3752</c:v>
                </c:pt>
                <c:pt idx="35">
                  <c:v>3740</c:v>
                </c:pt>
                <c:pt idx="36">
                  <c:v>3724</c:v>
                </c:pt>
                <c:pt idx="37">
                  <c:v>3707</c:v>
                </c:pt>
                <c:pt idx="38">
                  <c:v>3695</c:v>
                </c:pt>
                <c:pt idx="39">
                  <c:v>3685</c:v>
                </c:pt>
                <c:pt idx="40">
                  <c:v>3670</c:v>
                </c:pt>
                <c:pt idx="41">
                  <c:v>3643</c:v>
                </c:pt>
                <c:pt idx="42">
                  <c:v>3589</c:v>
                </c:pt>
                <c:pt idx="43">
                  <c:v>3482</c:v>
                </c:pt>
                <c:pt idx="44">
                  <c:v>3442</c:v>
                </c:pt>
                <c:pt idx="45">
                  <c:v>3425</c:v>
                </c:pt>
                <c:pt idx="46">
                  <c:v>3414</c:v>
                </c:pt>
                <c:pt idx="47">
                  <c:v>3408</c:v>
                </c:pt>
                <c:pt idx="48">
                  <c:v>3404</c:v>
                </c:pt>
                <c:pt idx="49">
                  <c:v>3401</c:v>
                </c:pt>
                <c:pt idx="50">
                  <c:v>3398</c:v>
                </c:pt>
                <c:pt idx="51">
                  <c:v>3396</c:v>
                </c:pt>
                <c:pt idx="52">
                  <c:v>3395</c:v>
                </c:pt>
                <c:pt idx="53">
                  <c:v>3394</c:v>
                </c:pt>
                <c:pt idx="54">
                  <c:v>3392</c:v>
                </c:pt>
                <c:pt idx="55">
                  <c:v>3391</c:v>
                </c:pt>
                <c:pt idx="56">
                  <c:v>3390</c:v>
                </c:pt>
                <c:pt idx="57">
                  <c:v>3388</c:v>
                </c:pt>
                <c:pt idx="58">
                  <c:v>3388</c:v>
                </c:pt>
                <c:pt idx="59">
                  <c:v>3387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ZCV!$AA$2:$AA$61</c:f>
              <c:numCache>
                <c:formatCode>0</c:formatCode>
                <c:ptCount val="6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27.500000000000004</c:v>
                </c:pt>
                <c:pt idx="12">
                  <c:v>30</c:v>
                </c:pt>
                <c:pt idx="13">
                  <c:v>32.450000000000003</c:v>
                </c:pt>
                <c:pt idx="14">
                  <c:v>34.949999999999996</c:v>
                </c:pt>
                <c:pt idx="15">
                  <c:v>37.450000000000003</c:v>
                </c:pt>
                <c:pt idx="16">
                  <c:v>39.950000000000003</c:v>
                </c:pt>
                <c:pt idx="17">
                  <c:v>42.449999999999996</c:v>
                </c:pt>
                <c:pt idx="18">
                  <c:v>44.9</c:v>
                </c:pt>
                <c:pt idx="19">
                  <c:v>47.4</c:v>
                </c:pt>
                <c:pt idx="20">
                  <c:v>49.9</c:v>
                </c:pt>
                <c:pt idx="21">
                  <c:v>52.400000000000006</c:v>
                </c:pt>
                <c:pt idx="22">
                  <c:v>54.900000000000006</c:v>
                </c:pt>
                <c:pt idx="23">
                  <c:v>57.4</c:v>
                </c:pt>
                <c:pt idx="24">
                  <c:v>59.9</c:v>
                </c:pt>
                <c:pt idx="25">
                  <c:v>62.350000000000009</c:v>
                </c:pt>
                <c:pt idx="26">
                  <c:v>64.849999999999994</c:v>
                </c:pt>
                <c:pt idx="27">
                  <c:v>67.349999999999994</c:v>
                </c:pt>
                <c:pt idx="28">
                  <c:v>69.849999999999994</c:v>
                </c:pt>
                <c:pt idx="29">
                  <c:v>72.350000000000009</c:v>
                </c:pt>
                <c:pt idx="30">
                  <c:v>74.8</c:v>
                </c:pt>
                <c:pt idx="31">
                  <c:v>77.3</c:v>
                </c:pt>
                <c:pt idx="32">
                  <c:v>79.800000000000011</c:v>
                </c:pt>
                <c:pt idx="33">
                  <c:v>82.3</c:v>
                </c:pt>
                <c:pt idx="34">
                  <c:v>84.8</c:v>
                </c:pt>
                <c:pt idx="35">
                  <c:v>87.25</c:v>
                </c:pt>
                <c:pt idx="36">
                  <c:v>89.75</c:v>
                </c:pt>
                <c:pt idx="37">
                  <c:v>92.25</c:v>
                </c:pt>
                <c:pt idx="38">
                  <c:v>94.25</c:v>
                </c:pt>
                <c:pt idx="39">
                  <c:v>95.3</c:v>
                </c:pt>
                <c:pt idx="40">
                  <c:v>96.05</c:v>
                </c:pt>
                <c:pt idx="41">
                  <c:v>96.65</c:v>
                </c:pt>
                <c:pt idx="42">
                  <c:v>97.1</c:v>
                </c:pt>
                <c:pt idx="43">
                  <c:v>97.5</c:v>
                </c:pt>
                <c:pt idx="44">
                  <c:v>97.850000000000009</c:v>
                </c:pt>
                <c:pt idx="45">
                  <c:v>98.1</c:v>
                </c:pt>
                <c:pt idx="46">
                  <c:v>98.350000000000009</c:v>
                </c:pt>
                <c:pt idx="47">
                  <c:v>98.6</c:v>
                </c:pt>
                <c:pt idx="48">
                  <c:v>98.8</c:v>
                </c:pt>
                <c:pt idx="49">
                  <c:v>99</c:v>
                </c:pt>
                <c:pt idx="50">
                  <c:v>99.15</c:v>
                </c:pt>
                <c:pt idx="51">
                  <c:v>99.25</c:v>
                </c:pt>
                <c:pt idx="52">
                  <c:v>99.4</c:v>
                </c:pt>
                <c:pt idx="53">
                  <c:v>99.5</c:v>
                </c:pt>
                <c:pt idx="54">
                  <c:v>99.6</c:v>
                </c:pt>
                <c:pt idx="55">
                  <c:v>99.7</c:v>
                </c:pt>
                <c:pt idx="56">
                  <c:v>99.8</c:v>
                </c:pt>
                <c:pt idx="57">
                  <c:v>99.9</c:v>
                </c:pt>
                <c:pt idx="58">
                  <c:v>99.95</c:v>
                </c:pt>
                <c:pt idx="59">
                  <c:v>100</c:v>
                </c:pt>
              </c:numCache>
            </c:numRef>
          </c:xVal>
          <c:yVal>
            <c:numRef>
              <c:f>ZCV!$W$2:$W$61</c:f>
              <c:numCache>
                <c:formatCode>General</c:formatCode>
                <c:ptCount val="60"/>
                <c:pt idx="0">
                  <c:v>4163</c:v>
                </c:pt>
                <c:pt idx="1">
                  <c:v>4133</c:v>
                </c:pt>
                <c:pt idx="2">
                  <c:v>4103</c:v>
                </c:pt>
                <c:pt idx="3">
                  <c:v>4077</c:v>
                </c:pt>
                <c:pt idx="4">
                  <c:v>4059</c:v>
                </c:pt>
                <c:pt idx="5">
                  <c:v>4044</c:v>
                </c:pt>
                <c:pt idx="6">
                  <c:v>4029</c:v>
                </c:pt>
                <c:pt idx="7">
                  <c:v>3996</c:v>
                </c:pt>
                <c:pt idx="8">
                  <c:v>3951</c:v>
                </c:pt>
                <c:pt idx="9">
                  <c:v>3931</c:v>
                </c:pt>
                <c:pt idx="10">
                  <c:v>3917</c:v>
                </c:pt>
                <c:pt idx="11">
                  <c:v>3902</c:v>
                </c:pt>
                <c:pt idx="12">
                  <c:v>3886</c:v>
                </c:pt>
                <c:pt idx="13">
                  <c:v>3871</c:v>
                </c:pt>
                <c:pt idx="14">
                  <c:v>3854</c:v>
                </c:pt>
                <c:pt idx="15">
                  <c:v>3838</c:v>
                </c:pt>
                <c:pt idx="16">
                  <c:v>3825</c:v>
                </c:pt>
                <c:pt idx="17">
                  <c:v>3815</c:v>
                </c:pt>
                <c:pt idx="18">
                  <c:v>3807</c:v>
                </c:pt>
                <c:pt idx="19">
                  <c:v>3801</c:v>
                </c:pt>
                <c:pt idx="20">
                  <c:v>3795</c:v>
                </c:pt>
                <c:pt idx="21">
                  <c:v>3790</c:v>
                </c:pt>
                <c:pt idx="22">
                  <c:v>3788</c:v>
                </c:pt>
                <c:pt idx="23">
                  <c:v>3785</c:v>
                </c:pt>
                <c:pt idx="24">
                  <c:v>3783</c:v>
                </c:pt>
                <c:pt idx="25">
                  <c:v>3781</c:v>
                </c:pt>
                <c:pt idx="26">
                  <c:v>3779</c:v>
                </c:pt>
                <c:pt idx="27">
                  <c:v>3776</c:v>
                </c:pt>
                <c:pt idx="28">
                  <c:v>3772</c:v>
                </c:pt>
                <c:pt idx="29">
                  <c:v>3767</c:v>
                </c:pt>
                <c:pt idx="30">
                  <c:v>3761</c:v>
                </c:pt>
                <c:pt idx="31">
                  <c:v>3752</c:v>
                </c:pt>
                <c:pt idx="32">
                  <c:v>3743</c:v>
                </c:pt>
                <c:pt idx="33">
                  <c:v>3732</c:v>
                </c:pt>
                <c:pt idx="34">
                  <c:v>3720</c:v>
                </c:pt>
                <c:pt idx="35">
                  <c:v>3708</c:v>
                </c:pt>
                <c:pt idx="36">
                  <c:v>3692</c:v>
                </c:pt>
                <c:pt idx="37">
                  <c:v>3672</c:v>
                </c:pt>
                <c:pt idx="38">
                  <c:v>3652</c:v>
                </c:pt>
                <c:pt idx="39">
                  <c:v>3642</c:v>
                </c:pt>
                <c:pt idx="40">
                  <c:v>3635</c:v>
                </c:pt>
                <c:pt idx="41">
                  <c:v>3629</c:v>
                </c:pt>
                <c:pt idx="42">
                  <c:v>3625</c:v>
                </c:pt>
                <c:pt idx="43">
                  <c:v>3621</c:v>
                </c:pt>
                <c:pt idx="44">
                  <c:v>3618</c:v>
                </c:pt>
                <c:pt idx="45">
                  <c:v>3615</c:v>
                </c:pt>
                <c:pt idx="46">
                  <c:v>3612</c:v>
                </c:pt>
                <c:pt idx="47">
                  <c:v>3610</c:v>
                </c:pt>
                <c:pt idx="48">
                  <c:v>3607</c:v>
                </c:pt>
                <c:pt idx="49">
                  <c:v>3604</c:v>
                </c:pt>
                <c:pt idx="50">
                  <c:v>3602</c:v>
                </c:pt>
                <c:pt idx="51">
                  <c:v>3601</c:v>
                </c:pt>
                <c:pt idx="52">
                  <c:v>3601</c:v>
                </c:pt>
                <c:pt idx="53">
                  <c:v>3599</c:v>
                </c:pt>
                <c:pt idx="54">
                  <c:v>3597</c:v>
                </c:pt>
                <c:pt idx="55">
                  <c:v>3596</c:v>
                </c:pt>
                <c:pt idx="56">
                  <c:v>3594</c:v>
                </c:pt>
                <c:pt idx="57">
                  <c:v>3593</c:v>
                </c:pt>
                <c:pt idx="58">
                  <c:v>3592</c:v>
                </c:pt>
                <c:pt idx="59">
                  <c:v>3400</c:v>
                </c:pt>
              </c:numCache>
            </c:numRef>
          </c:yVal>
        </c:ser>
        <c:axId val="90032768"/>
        <c:axId val="103072896"/>
      </c:scatterChart>
      <c:valAx>
        <c:axId val="9003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0" sourceLinked="1"/>
        <c:majorTickMark val="none"/>
        <c:tickLblPos val="nextTo"/>
        <c:crossAx val="103072896"/>
        <c:crosses val="autoZero"/>
        <c:crossBetween val="midCat"/>
      </c:valAx>
      <c:valAx>
        <c:axId val="103072896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9003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ZCV!$D$2:$D$61</c:f>
              <c:numCache>
                <c:formatCode>General</c:formatCode>
                <c:ptCount val="6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548</c:v>
                </c:pt>
                <c:pt idx="12">
                  <c:v>598</c:v>
                </c:pt>
                <c:pt idx="13">
                  <c:v>648</c:v>
                </c:pt>
                <c:pt idx="14">
                  <c:v>698</c:v>
                </c:pt>
                <c:pt idx="15">
                  <c:v>748</c:v>
                </c:pt>
                <c:pt idx="16">
                  <c:v>797</c:v>
                </c:pt>
                <c:pt idx="17">
                  <c:v>847</c:v>
                </c:pt>
                <c:pt idx="18">
                  <c:v>897</c:v>
                </c:pt>
                <c:pt idx="19">
                  <c:v>947</c:v>
                </c:pt>
                <c:pt idx="20">
                  <c:v>997</c:v>
                </c:pt>
                <c:pt idx="21">
                  <c:v>1046</c:v>
                </c:pt>
                <c:pt idx="22">
                  <c:v>1096</c:v>
                </c:pt>
                <c:pt idx="23">
                  <c:v>1146</c:v>
                </c:pt>
                <c:pt idx="24">
                  <c:v>1196</c:v>
                </c:pt>
                <c:pt idx="25">
                  <c:v>1246</c:v>
                </c:pt>
                <c:pt idx="26">
                  <c:v>1295</c:v>
                </c:pt>
                <c:pt idx="27">
                  <c:v>1345</c:v>
                </c:pt>
                <c:pt idx="28">
                  <c:v>1395</c:v>
                </c:pt>
                <c:pt idx="29">
                  <c:v>1445</c:v>
                </c:pt>
                <c:pt idx="30">
                  <c:v>1495</c:v>
                </c:pt>
                <c:pt idx="31">
                  <c:v>1544</c:v>
                </c:pt>
                <c:pt idx="32">
                  <c:v>1594</c:v>
                </c:pt>
                <c:pt idx="33">
                  <c:v>1644</c:v>
                </c:pt>
                <c:pt idx="34">
                  <c:v>1694</c:v>
                </c:pt>
                <c:pt idx="35">
                  <c:v>1744</c:v>
                </c:pt>
                <c:pt idx="36">
                  <c:v>1794</c:v>
                </c:pt>
                <c:pt idx="37">
                  <c:v>1843</c:v>
                </c:pt>
                <c:pt idx="38">
                  <c:v>1893</c:v>
                </c:pt>
                <c:pt idx="39">
                  <c:v>1943</c:v>
                </c:pt>
                <c:pt idx="40">
                  <c:v>1993</c:v>
                </c:pt>
                <c:pt idx="41">
                  <c:v>2043</c:v>
                </c:pt>
                <c:pt idx="42">
                  <c:v>2092</c:v>
                </c:pt>
                <c:pt idx="43">
                  <c:v>2142</c:v>
                </c:pt>
                <c:pt idx="44">
                  <c:v>2192</c:v>
                </c:pt>
                <c:pt idx="45">
                  <c:v>2242</c:v>
                </c:pt>
                <c:pt idx="46">
                  <c:v>2292</c:v>
                </c:pt>
                <c:pt idx="47">
                  <c:v>2341</c:v>
                </c:pt>
                <c:pt idx="48">
                  <c:v>2391</c:v>
                </c:pt>
                <c:pt idx="49">
                  <c:v>2441</c:v>
                </c:pt>
                <c:pt idx="50">
                  <c:v>2451</c:v>
                </c:pt>
                <c:pt idx="51">
                  <c:v>2452</c:v>
                </c:pt>
                <c:pt idx="52">
                  <c:v>2453</c:v>
                </c:pt>
                <c:pt idx="53">
                  <c:v>2453</c:v>
                </c:pt>
                <c:pt idx="54">
                  <c:v>2454</c:v>
                </c:pt>
                <c:pt idx="55">
                  <c:v>2454</c:v>
                </c:pt>
                <c:pt idx="56">
                  <c:v>2454</c:v>
                </c:pt>
                <c:pt idx="57">
                  <c:v>2454</c:v>
                </c:pt>
                <c:pt idx="58">
                  <c:v>2454</c:v>
                </c:pt>
                <c:pt idx="59">
                  <c:v>2454</c:v>
                </c:pt>
              </c:numCache>
            </c:numRef>
          </c:xVal>
          <c:yVal>
            <c:numRef>
              <c:f>ZCV!$B$2:$B$61</c:f>
              <c:numCache>
                <c:formatCode>General</c:formatCode>
                <c:ptCount val="60"/>
                <c:pt idx="0">
                  <c:v>4189</c:v>
                </c:pt>
                <c:pt idx="1">
                  <c:v>4167</c:v>
                </c:pt>
                <c:pt idx="2">
                  <c:v>4145</c:v>
                </c:pt>
                <c:pt idx="3">
                  <c:v>4125</c:v>
                </c:pt>
                <c:pt idx="4">
                  <c:v>4106</c:v>
                </c:pt>
                <c:pt idx="5">
                  <c:v>4087</c:v>
                </c:pt>
                <c:pt idx="6">
                  <c:v>4069</c:v>
                </c:pt>
                <c:pt idx="7">
                  <c:v>4051</c:v>
                </c:pt>
                <c:pt idx="8">
                  <c:v>4034</c:v>
                </c:pt>
                <c:pt idx="9">
                  <c:v>4017</c:v>
                </c:pt>
                <c:pt idx="10">
                  <c:v>4001</c:v>
                </c:pt>
                <c:pt idx="11">
                  <c:v>3985</c:v>
                </c:pt>
                <c:pt idx="12">
                  <c:v>3971</c:v>
                </c:pt>
                <c:pt idx="13">
                  <c:v>3956</c:v>
                </c:pt>
                <c:pt idx="14">
                  <c:v>3943</c:v>
                </c:pt>
                <c:pt idx="15">
                  <c:v>3930</c:v>
                </c:pt>
                <c:pt idx="16">
                  <c:v>3917</c:v>
                </c:pt>
                <c:pt idx="17">
                  <c:v>3905</c:v>
                </c:pt>
                <c:pt idx="18">
                  <c:v>3893</c:v>
                </c:pt>
                <c:pt idx="19">
                  <c:v>3879</c:v>
                </c:pt>
                <c:pt idx="20">
                  <c:v>3862</c:v>
                </c:pt>
                <c:pt idx="21">
                  <c:v>3842</c:v>
                </c:pt>
                <c:pt idx="22">
                  <c:v>3827</c:v>
                </c:pt>
                <c:pt idx="23">
                  <c:v>3816</c:v>
                </c:pt>
                <c:pt idx="24">
                  <c:v>3807</c:v>
                </c:pt>
                <c:pt idx="25">
                  <c:v>3800</c:v>
                </c:pt>
                <c:pt idx="26">
                  <c:v>3793</c:v>
                </c:pt>
                <c:pt idx="27">
                  <c:v>3787</c:v>
                </c:pt>
                <c:pt idx="28">
                  <c:v>3782</c:v>
                </c:pt>
                <c:pt idx="29">
                  <c:v>3778</c:v>
                </c:pt>
                <c:pt idx="30">
                  <c:v>3774</c:v>
                </c:pt>
                <c:pt idx="31">
                  <c:v>3770</c:v>
                </c:pt>
                <c:pt idx="32">
                  <c:v>3767</c:v>
                </c:pt>
                <c:pt idx="33">
                  <c:v>3765</c:v>
                </c:pt>
                <c:pt idx="34">
                  <c:v>3761</c:v>
                </c:pt>
                <c:pt idx="35">
                  <c:v>3751</c:v>
                </c:pt>
                <c:pt idx="36">
                  <c:v>3747</c:v>
                </c:pt>
                <c:pt idx="37">
                  <c:v>3742</c:v>
                </c:pt>
                <c:pt idx="38">
                  <c:v>3734</c:v>
                </c:pt>
                <c:pt idx="39">
                  <c:v>3725</c:v>
                </c:pt>
                <c:pt idx="40">
                  <c:v>3718</c:v>
                </c:pt>
                <c:pt idx="41">
                  <c:v>3703</c:v>
                </c:pt>
                <c:pt idx="42">
                  <c:v>3684</c:v>
                </c:pt>
                <c:pt idx="43">
                  <c:v>3668</c:v>
                </c:pt>
                <c:pt idx="44">
                  <c:v>3659</c:v>
                </c:pt>
                <c:pt idx="45">
                  <c:v>3648</c:v>
                </c:pt>
                <c:pt idx="46">
                  <c:v>3631</c:v>
                </c:pt>
                <c:pt idx="47">
                  <c:v>3590</c:v>
                </c:pt>
                <c:pt idx="48">
                  <c:v>3494</c:v>
                </c:pt>
                <c:pt idx="49">
                  <c:v>3312</c:v>
                </c:pt>
                <c:pt idx="50">
                  <c:v>3256</c:v>
                </c:pt>
                <c:pt idx="51">
                  <c:v>3249</c:v>
                </c:pt>
                <c:pt idx="52">
                  <c:v>3245</c:v>
                </c:pt>
                <c:pt idx="53">
                  <c:v>3243</c:v>
                </c:pt>
                <c:pt idx="54">
                  <c:v>3243</c:v>
                </c:pt>
                <c:pt idx="55">
                  <c:v>3242</c:v>
                </c:pt>
                <c:pt idx="56">
                  <c:v>3242</c:v>
                </c:pt>
                <c:pt idx="57">
                  <c:v>3243</c:v>
                </c:pt>
                <c:pt idx="58">
                  <c:v>3241</c:v>
                </c:pt>
                <c:pt idx="59">
                  <c:v>3241</c:v>
                </c:pt>
              </c:numCache>
            </c:numRef>
          </c:yVal>
        </c:ser>
        <c:ser>
          <c:idx val="1"/>
          <c:order val="1"/>
          <c:xVal>
            <c:numRef>
              <c:f>ZCV!$K$2:$K$61</c:f>
              <c:numCache>
                <c:formatCode>General</c:formatCode>
                <c:ptCount val="6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1349</c:v>
                </c:pt>
                <c:pt idx="28">
                  <c:v>1399</c:v>
                </c:pt>
                <c:pt idx="29">
                  <c:v>1449</c:v>
                </c:pt>
                <c:pt idx="30">
                  <c:v>1499</c:v>
                </c:pt>
                <c:pt idx="31">
                  <c:v>1549</c:v>
                </c:pt>
                <c:pt idx="32">
                  <c:v>1598</c:v>
                </c:pt>
                <c:pt idx="33">
                  <c:v>1648</c:v>
                </c:pt>
                <c:pt idx="34">
                  <c:v>1698</c:v>
                </c:pt>
                <c:pt idx="35">
                  <c:v>1748</c:v>
                </c:pt>
                <c:pt idx="36">
                  <c:v>1798</c:v>
                </c:pt>
                <c:pt idx="37">
                  <c:v>1847</c:v>
                </c:pt>
                <c:pt idx="38">
                  <c:v>1897</c:v>
                </c:pt>
                <c:pt idx="39">
                  <c:v>1947</c:v>
                </c:pt>
                <c:pt idx="40">
                  <c:v>1997</c:v>
                </c:pt>
                <c:pt idx="41">
                  <c:v>2047</c:v>
                </c:pt>
                <c:pt idx="42">
                  <c:v>2097</c:v>
                </c:pt>
                <c:pt idx="43">
                  <c:v>2147</c:v>
                </c:pt>
                <c:pt idx="44">
                  <c:v>2197</c:v>
                </c:pt>
                <c:pt idx="45">
                  <c:v>2247</c:v>
                </c:pt>
                <c:pt idx="46">
                  <c:v>2297</c:v>
                </c:pt>
                <c:pt idx="47">
                  <c:v>2347</c:v>
                </c:pt>
                <c:pt idx="48">
                  <c:v>2397</c:v>
                </c:pt>
                <c:pt idx="49">
                  <c:v>2447</c:v>
                </c:pt>
                <c:pt idx="50">
                  <c:v>2453</c:v>
                </c:pt>
                <c:pt idx="51">
                  <c:v>2455</c:v>
                </c:pt>
                <c:pt idx="52">
                  <c:v>2455</c:v>
                </c:pt>
                <c:pt idx="53">
                  <c:v>2456</c:v>
                </c:pt>
                <c:pt idx="54">
                  <c:v>2456</c:v>
                </c:pt>
                <c:pt idx="55">
                  <c:v>2456</c:v>
                </c:pt>
                <c:pt idx="56">
                  <c:v>2456</c:v>
                </c:pt>
                <c:pt idx="57">
                  <c:v>2456</c:v>
                </c:pt>
                <c:pt idx="58">
                  <c:v>2456</c:v>
                </c:pt>
                <c:pt idx="59">
                  <c:v>2456</c:v>
                </c:pt>
              </c:numCache>
            </c:numRef>
          </c:xVal>
          <c:yVal>
            <c:numRef>
              <c:f>ZCV!$I$2:$I$61</c:f>
              <c:numCache>
                <c:formatCode>General</c:formatCode>
                <c:ptCount val="60"/>
                <c:pt idx="0">
                  <c:v>4185</c:v>
                </c:pt>
                <c:pt idx="1">
                  <c:v>4162</c:v>
                </c:pt>
                <c:pt idx="2">
                  <c:v>4140</c:v>
                </c:pt>
                <c:pt idx="3">
                  <c:v>4121</c:v>
                </c:pt>
                <c:pt idx="4">
                  <c:v>4101</c:v>
                </c:pt>
                <c:pt idx="5">
                  <c:v>4084</c:v>
                </c:pt>
                <c:pt idx="6">
                  <c:v>4066</c:v>
                </c:pt>
                <c:pt idx="7">
                  <c:v>4049</c:v>
                </c:pt>
                <c:pt idx="8">
                  <c:v>4029</c:v>
                </c:pt>
                <c:pt idx="9">
                  <c:v>4011</c:v>
                </c:pt>
                <c:pt idx="10">
                  <c:v>3996</c:v>
                </c:pt>
                <c:pt idx="11">
                  <c:v>3982</c:v>
                </c:pt>
                <c:pt idx="12">
                  <c:v>3968</c:v>
                </c:pt>
                <c:pt idx="13">
                  <c:v>3955</c:v>
                </c:pt>
                <c:pt idx="14">
                  <c:v>3942</c:v>
                </c:pt>
                <c:pt idx="15">
                  <c:v>3930</c:v>
                </c:pt>
                <c:pt idx="16">
                  <c:v>3917</c:v>
                </c:pt>
                <c:pt idx="17">
                  <c:v>3905</c:v>
                </c:pt>
                <c:pt idx="18">
                  <c:v>3893</c:v>
                </c:pt>
                <c:pt idx="19">
                  <c:v>3878</c:v>
                </c:pt>
                <c:pt idx="20">
                  <c:v>3858</c:v>
                </c:pt>
                <c:pt idx="21">
                  <c:v>3839</c:v>
                </c:pt>
                <c:pt idx="22">
                  <c:v>3825</c:v>
                </c:pt>
                <c:pt idx="23">
                  <c:v>3814</c:v>
                </c:pt>
                <c:pt idx="24">
                  <c:v>3807</c:v>
                </c:pt>
                <c:pt idx="25">
                  <c:v>3800</c:v>
                </c:pt>
                <c:pt idx="26">
                  <c:v>3794</c:v>
                </c:pt>
                <c:pt idx="27">
                  <c:v>3789</c:v>
                </c:pt>
                <c:pt idx="28">
                  <c:v>3784</c:v>
                </c:pt>
                <c:pt idx="29">
                  <c:v>3781</c:v>
                </c:pt>
                <c:pt idx="30">
                  <c:v>3777</c:v>
                </c:pt>
                <c:pt idx="31">
                  <c:v>3775</c:v>
                </c:pt>
                <c:pt idx="32">
                  <c:v>3774</c:v>
                </c:pt>
                <c:pt idx="33">
                  <c:v>3773</c:v>
                </c:pt>
                <c:pt idx="34">
                  <c:v>3772</c:v>
                </c:pt>
                <c:pt idx="35">
                  <c:v>3770</c:v>
                </c:pt>
                <c:pt idx="36">
                  <c:v>3768</c:v>
                </c:pt>
                <c:pt idx="37">
                  <c:v>3762</c:v>
                </c:pt>
                <c:pt idx="38">
                  <c:v>3755</c:v>
                </c:pt>
                <c:pt idx="39">
                  <c:v>3746</c:v>
                </c:pt>
                <c:pt idx="40">
                  <c:v>3737</c:v>
                </c:pt>
                <c:pt idx="41">
                  <c:v>3720</c:v>
                </c:pt>
                <c:pt idx="42">
                  <c:v>3701</c:v>
                </c:pt>
                <c:pt idx="43">
                  <c:v>3682</c:v>
                </c:pt>
                <c:pt idx="44">
                  <c:v>3668</c:v>
                </c:pt>
                <c:pt idx="45">
                  <c:v>3653</c:v>
                </c:pt>
                <c:pt idx="46">
                  <c:v>3636</c:v>
                </c:pt>
                <c:pt idx="47">
                  <c:v>3597</c:v>
                </c:pt>
                <c:pt idx="48">
                  <c:v>3496</c:v>
                </c:pt>
                <c:pt idx="49">
                  <c:v>3306</c:v>
                </c:pt>
                <c:pt idx="50">
                  <c:v>3272</c:v>
                </c:pt>
                <c:pt idx="51">
                  <c:v>3263</c:v>
                </c:pt>
                <c:pt idx="52">
                  <c:v>3259</c:v>
                </c:pt>
                <c:pt idx="53">
                  <c:v>3256</c:v>
                </c:pt>
                <c:pt idx="54">
                  <c:v>3255</c:v>
                </c:pt>
                <c:pt idx="55">
                  <c:v>3254</c:v>
                </c:pt>
                <c:pt idx="56">
                  <c:v>3254</c:v>
                </c:pt>
                <c:pt idx="57">
                  <c:v>3252</c:v>
                </c:pt>
                <c:pt idx="58">
                  <c:v>3252</c:v>
                </c:pt>
                <c:pt idx="59">
                  <c:v>3251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ZCV!$R$2:$R$61</c:f>
              <c:numCache>
                <c:formatCode>General</c:formatCode>
                <c:ptCount val="6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  <c:pt idx="21">
                  <c:v>1049</c:v>
                </c:pt>
                <c:pt idx="22">
                  <c:v>1099</c:v>
                </c:pt>
                <c:pt idx="23">
                  <c:v>1149</c:v>
                </c:pt>
                <c:pt idx="24">
                  <c:v>1199</c:v>
                </c:pt>
                <c:pt idx="25">
                  <c:v>1249</c:v>
                </c:pt>
                <c:pt idx="26">
                  <c:v>1299</c:v>
                </c:pt>
                <c:pt idx="27">
                  <c:v>1349</c:v>
                </c:pt>
                <c:pt idx="28">
                  <c:v>1399</c:v>
                </c:pt>
                <c:pt idx="29">
                  <c:v>1449</c:v>
                </c:pt>
                <c:pt idx="30">
                  <c:v>1499</c:v>
                </c:pt>
                <c:pt idx="31">
                  <c:v>1549</c:v>
                </c:pt>
                <c:pt idx="32">
                  <c:v>1599</c:v>
                </c:pt>
                <c:pt idx="33">
                  <c:v>1649</c:v>
                </c:pt>
                <c:pt idx="34">
                  <c:v>1698</c:v>
                </c:pt>
                <c:pt idx="35">
                  <c:v>1748</c:v>
                </c:pt>
                <c:pt idx="36">
                  <c:v>1798</c:v>
                </c:pt>
                <c:pt idx="37">
                  <c:v>1848</c:v>
                </c:pt>
                <c:pt idx="38">
                  <c:v>1898</c:v>
                </c:pt>
                <c:pt idx="39">
                  <c:v>1948</c:v>
                </c:pt>
                <c:pt idx="40">
                  <c:v>1998</c:v>
                </c:pt>
                <c:pt idx="41">
                  <c:v>2048</c:v>
                </c:pt>
                <c:pt idx="42">
                  <c:v>2098</c:v>
                </c:pt>
                <c:pt idx="43">
                  <c:v>2147</c:v>
                </c:pt>
                <c:pt idx="44">
                  <c:v>2160</c:v>
                </c:pt>
                <c:pt idx="45">
                  <c:v>2165</c:v>
                </c:pt>
                <c:pt idx="46">
                  <c:v>2169</c:v>
                </c:pt>
                <c:pt idx="47">
                  <c:v>2171</c:v>
                </c:pt>
                <c:pt idx="48">
                  <c:v>2172</c:v>
                </c:pt>
                <c:pt idx="49">
                  <c:v>2173</c:v>
                </c:pt>
                <c:pt idx="50">
                  <c:v>2174</c:v>
                </c:pt>
                <c:pt idx="51">
                  <c:v>2174</c:v>
                </c:pt>
                <c:pt idx="52">
                  <c:v>2175</c:v>
                </c:pt>
                <c:pt idx="53">
                  <c:v>2175</c:v>
                </c:pt>
                <c:pt idx="54">
                  <c:v>2175</c:v>
                </c:pt>
                <c:pt idx="55">
                  <c:v>2176</c:v>
                </c:pt>
                <c:pt idx="56">
                  <c:v>2176</c:v>
                </c:pt>
                <c:pt idx="57">
                  <c:v>2176</c:v>
                </c:pt>
                <c:pt idx="58">
                  <c:v>2176</c:v>
                </c:pt>
                <c:pt idx="59">
                  <c:v>2176</c:v>
                </c:pt>
              </c:numCache>
            </c:numRef>
          </c:xVal>
          <c:yVal>
            <c:numRef>
              <c:f>ZCV!$P$2:$P$61</c:f>
              <c:numCache>
                <c:formatCode>General</c:formatCode>
                <c:ptCount val="60"/>
                <c:pt idx="0">
                  <c:v>4174</c:v>
                </c:pt>
                <c:pt idx="1">
                  <c:v>4117</c:v>
                </c:pt>
                <c:pt idx="2">
                  <c:v>4087</c:v>
                </c:pt>
                <c:pt idx="3">
                  <c:v>4072</c:v>
                </c:pt>
                <c:pt idx="4">
                  <c:v>4047</c:v>
                </c:pt>
                <c:pt idx="5">
                  <c:v>4020</c:v>
                </c:pt>
                <c:pt idx="6">
                  <c:v>3998</c:v>
                </c:pt>
                <c:pt idx="7">
                  <c:v>3983</c:v>
                </c:pt>
                <c:pt idx="8">
                  <c:v>3971</c:v>
                </c:pt>
                <c:pt idx="9">
                  <c:v>3959</c:v>
                </c:pt>
                <c:pt idx="10">
                  <c:v>3946</c:v>
                </c:pt>
                <c:pt idx="11">
                  <c:v>3932</c:v>
                </c:pt>
                <c:pt idx="12">
                  <c:v>3914</c:v>
                </c:pt>
                <c:pt idx="13">
                  <c:v>3897</c:v>
                </c:pt>
                <c:pt idx="14">
                  <c:v>3880</c:v>
                </c:pt>
                <c:pt idx="15">
                  <c:v>3864</c:v>
                </c:pt>
                <c:pt idx="16">
                  <c:v>3850</c:v>
                </c:pt>
                <c:pt idx="17">
                  <c:v>3837</c:v>
                </c:pt>
                <c:pt idx="18">
                  <c:v>3827</c:v>
                </c:pt>
                <c:pt idx="19">
                  <c:v>3818</c:v>
                </c:pt>
                <c:pt idx="20">
                  <c:v>3811</c:v>
                </c:pt>
                <c:pt idx="21">
                  <c:v>3804</c:v>
                </c:pt>
                <c:pt idx="22">
                  <c:v>3797</c:v>
                </c:pt>
                <c:pt idx="23">
                  <c:v>3792</c:v>
                </c:pt>
                <c:pt idx="24">
                  <c:v>3788</c:v>
                </c:pt>
                <c:pt idx="25">
                  <c:v>3784</c:v>
                </c:pt>
                <c:pt idx="26">
                  <c:v>3782</c:v>
                </c:pt>
                <c:pt idx="27">
                  <c:v>3781</c:v>
                </c:pt>
                <c:pt idx="28">
                  <c:v>3779</c:v>
                </c:pt>
                <c:pt idx="29">
                  <c:v>3778</c:v>
                </c:pt>
                <c:pt idx="30">
                  <c:v>3774</c:v>
                </c:pt>
                <c:pt idx="31">
                  <c:v>3773</c:v>
                </c:pt>
                <c:pt idx="32">
                  <c:v>3768</c:v>
                </c:pt>
                <c:pt idx="33">
                  <c:v>3761</c:v>
                </c:pt>
                <c:pt idx="34">
                  <c:v>3752</c:v>
                </c:pt>
                <c:pt idx="35">
                  <c:v>3740</c:v>
                </c:pt>
                <c:pt idx="36">
                  <c:v>3724</c:v>
                </c:pt>
                <c:pt idx="37">
                  <c:v>3707</c:v>
                </c:pt>
                <c:pt idx="38">
                  <c:v>3695</c:v>
                </c:pt>
                <c:pt idx="39">
                  <c:v>3685</c:v>
                </c:pt>
                <c:pt idx="40">
                  <c:v>3670</c:v>
                </c:pt>
                <c:pt idx="41">
                  <c:v>3643</c:v>
                </c:pt>
                <c:pt idx="42">
                  <c:v>3589</c:v>
                </c:pt>
                <c:pt idx="43">
                  <c:v>3482</c:v>
                </c:pt>
                <c:pt idx="44">
                  <c:v>3442</c:v>
                </c:pt>
                <c:pt idx="45">
                  <c:v>3425</c:v>
                </c:pt>
                <c:pt idx="46">
                  <c:v>3414</c:v>
                </c:pt>
                <c:pt idx="47">
                  <c:v>3408</c:v>
                </c:pt>
                <c:pt idx="48">
                  <c:v>3404</c:v>
                </c:pt>
                <c:pt idx="49">
                  <c:v>3401</c:v>
                </c:pt>
                <c:pt idx="50">
                  <c:v>3398</c:v>
                </c:pt>
                <c:pt idx="51">
                  <c:v>3396</c:v>
                </c:pt>
                <c:pt idx="52">
                  <c:v>3395</c:v>
                </c:pt>
                <c:pt idx="53">
                  <c:v>3394</c:v>
                </c:pt>
                <c:pt idx="54">
                  <c:v>3392</c:v>
                </c:pt>
                <c:pt idx="55">
                  <c:v>3391</c:v>
                </c:pt>
                <c:pt idx="56">
                  <c:v>3390</c:v>
                </c:pt>
                <c:pt idx="57">
                  <c:v>3388</c:v>
                </c:pt>
                <c:pt idx="58">
                  <c:v>3388</c:v>
                </c:pt>
                <c:pt idx="59">
                  <c:v>3387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ZCV!$Y$2:$Y$61</c:f>
              <c:numCache>
                <c:formatCode>General</c:formatCode>
                <c:ptCount val="6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898</c:v>
                </c:pt>
                <c:pt idx="19">
                  <c:v>948</c:v>
                </c:pt>
                <c:pt idx="20">
                  <c:v>998</c:v>
                </c:pt>
                <c:pt idx="21">
                  <c:v>1048</c:v>
                </c:pt>
                <c:pt idx="22">
                  <c:v>1098</c:v>
                </c:pt>
                <c:pt idx="23">
                  <c:v>1148</c:v>
                </c:pt>
                <c:pt idx="24">
                  <c:v>1198</c:v>
                </c:pt>
                <c:pt idx="25">
                  <c:v>1247</c:v>
                </c:pt>
                <c:pt idx="26">
                  <c:v>1297</c:v>
                </c:pt>
                <c:pt idx="27">
                  <c:v>1347</c:v>
                </c:pt>
                <c:pt idx="28">
                  <c:v>1397</c:v>
                </c:pt>
                <c:pt idx="29">
                  <c:v>1447</c:v>
                </c:pt>
                <c:pt idx="30">
                  <c:v>1496</c:v>
                </c:pt>
                <c:pt idx="31">
                  <c:v>1546</c:v>
                </c:pt>
                <c:pt idx="32">
                  <c:v>1596</c:v>
                </c:pt>
                <c:pt idx="33">
                  <c:v>1646</c:v>
                </c:pt>
                <c:pt idx="34">
                  <c:v>1696</c:v>
                </c:pt>
                <c:pt idx="35">
                  <c:v>1745</c:v>
                </c:pt>
                <c:pt idx="36">
                  <c:v>1795</c:v>
                </c:pt>
                <c:pt idx="37">
                  <c:v>1845</c:v>
                </c:pt>
                <c:pt idx="38">
                  <c:v>1885</c:v>
                </c:pt>
                <c:pt idx="39">
                  <c:v>1906</c:v>
                </c:pt>
                <c:pt idx="40">
                  <c:v>1921</c:v>
                </c:pt>
                <c:pt idx="41">
                  <c:v>1933</c:v>
                </c:pt>
                <c:pt idx="42">
                  <c:v>1942</c:v>
                </c:pt>
                <c:pt idx="43">
                  <c:v>1950</c:v>
                </c:pt>
                <c:pt idx="44">
                  <c:v>1957</c:v>
                </c:pt>
                <c:pt idx="45">
                  <c:v>1962</c:v>
                </c:pt>
                <c:pt idx="46">
                  <c:v>1967</c:v>
                </c:pt>
                <c:pt idx="47">
                  <c:v>1972</c:v>
                </c:pt>
                <c:pt idx="48">
                  <c:v>1976</c:v>
                </c:pt>
                <c:pt idx="49">
                  <c:v>1980</c:v>
                </c:pt>
                <c:pt idx="50">
                  <c:v>1983</c:v>
                </c:pt>
                <c:pt idx="51">
                  <c:v>1985</c:v>
                </c:pt>
                <c:pt idx="52">
                  <c:v>1988</c:v>
                </c:pt>
                <c:pt idx="53">
                  <c:v>1990</c:v>
                </c:pt>
                <c:pt idx="54">
                  <c:v>1992</c:v>
                </c:pt>
                <c:pt idx="55">
                  <c:v>1994</c:v>
                </c:pt>
                <c:pt idx="56">
                  <c:v>1996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</c:numCache>
            </c:numRef>
          </c:xVal>
          <c:yVal>
            <c:numRef>
              <c:f>ZCV!$W$2:$W$61</c:f>
              <c:numCache>
                <c:formatCode>General</c:formatCode>
                <c:ptCount val="60"/>
                <c:pt idx="0">
                  <c:v>4163</c:v>
                </c:pt>
                <c:pt idx="1">
                  <c:v>4133</c:v>
                </c:pt>
                <c:pt idx="2">
                  <c:v>4103</c:v>
                </c:pt>
                <c:pt idx="3">
                  <c:v>4077</c:v>
                </c:pt>
                <c:pt idx="4">
                  <c:v>4059</c:v>
                </c:pt>
                <c:pt idx="5">
                  <c:v>4044</c:v>
                </c:pt>
                <c:pt idx="6">
                  <c:v>4029</c:v>
                </c:pt>
                <c:pt idx="7">
                  <c:v>3996</c:v>
                </c:pt>
                <c:pt idx="8">
                  <c:v>3951</c:v>
                </c:pt>
                <c:pt idx="9">
                  <c:v>3931</c:v>
                </c:pt>
                <c:pt idx="10">
                  <c:v>3917</c:v>
                </c:pt>
                <c:pt idx="11">
                  <c:v>3902</c:v>
                </c:pt>
                <c:pt idx="12">
                  <c:v>3886</c:v>
                </c:pt>
                <c:pt idx="13">
                  <c:v>3871</c:v>
                </c:pt>
                <c:pt idx="14">
                  <c:v>3854</c:v>
                </c:pt>
                <c:pt idx="15">
                  <c:v>3838</c:v>
                </c:pt>
                <c:pt idx="16">
                  <c:v>3825</c:v>
                </c:pt>
                <c:pt idx="17">
                  <c:v>3815</c:v>
                </c:pt>
                <c:pt idx="18">
                  <c:v>3807</c:v>
                </c:pt>
                <c:pt idx="19">
                  <c:v>3801</c:v>
                </c:pt>
                <c:pt idx="20">
                  <c:v>3795</c:v>
                </c:pt>
                <c:pt idx="21">
                  <c:v>3790</c:v>
                </c:pt>
                <c:pt idx="22">
                  <c:v>3788</c:v>
                </c:pt>
                <c:pt idx="23">
                  <c:v>3785</c:v>
                </c:pt>
                <c:pt idx="24">
                  <c:v>3783</c:v>
                </c:pt>
                <c:pt idx="25">
                  <c:v>3781</c:v>
                </c:pt>
                <c:pt idx="26">
                  <c:v>3779</c:v>
                </c:pt>
                <c:pt idx="27">
                  <c:v>3776</c:v>
                </c:pt>
                <c:pt idx="28">
                  <c:v>3772</c:v>
                </c:pt>
                <c:pt idx="29">
                  <c:v>3767</c:v>
                </c:pt>
                <c:pt idx="30">
                  <c:v>3761</c:v>
                </c:pt>
                <c:pt idx="31">
                  <c:v>3752</c:v>
                </c:pt>
                <c:pt idx="32">
                  <c:v>3743</c:v>
                </c:pt>
                <c:pt idx="33">
                  <c:v>3732</c:v>
                </c:pt>
                <c:pt idx="34">
                  <c:v>3720</c:v>
                </c:pt>
                <c:pt idx="35">
                  <c:v>3708</c:v>
                </c:pt>
                <c:pt idx="36">
                  <c:v>3692</c:v>
                </c:pt>
                <c:pt idx="37">
                  <c:v>3672</c:v>
                </c:pt>
                <c:pt idx="38">
                  <c:v>3652</c:v>
                </c:pt>
                <c:pt idx="39">
                  <c:v>3642</c:v>
                </c:pt>
                <c:pt idx="40">
                  <c:v>3635</c:v>
                </c:pt>
                <c:pt idx="41">
                  <c:v>3629</c:v>
                </c:pt>
                <c:pt idx="42">
                  <c:v>3625</c:v>
                </c:pt>
                <c:pt idx="43">
                  <c:v>3621</c:v>
                </c:pt>
                <c:pt idx="44">
                  <c:v>3618</c:v>
                </c:pt>
                <c:pt idx="45">
                  <c:v>3615</c:v>
                </c:pt>
                <c:pt idx="46">
                  <c:v>3612</c:v>
                </c:pt>
                <c:pt idx="47">
                  <c:v>3610</c:v>
                </c:pt>
                <c:pt idx="48">
                  <c:v>3607</c:v>
                </c:pt>
                <c:pt idx="49">
                  <c:v>3604</c:v>
                </c:pt>
                <c:pt idx="50">
                  <c:v>3602</c:v>
                </c:pt>
                <c:pt idx="51">
                  <c:v>3601</c:v>
                </c:pt>
                <c:pt idx="52">
                  <c:v>3601</c:v>
                </c:pt>
                <c:pt idx="53">
                  <c:v>3599</c:v>
                </c:pt>
                <c:pt idx="54">
                  <c:v>3597</c:v>
                </c:pt>
                <c:pt idx="55">
                  <c:v>3596</c:v>
                </c:pt>
                <c:pt idx="56">
                  <c:v>3594</c:v>
                </c:pt>
                <c:pt idx="57">
                  <c:v>3593</c:v>
                </c:pt>
                <c:pt idx="58">
                  <c:v>3592</c:v>
                </c:pt>
                <c:pt idx="59">
                  <c:v>3400</c:v>
                </c:pt>
              </c:numCache>
            </c:numRef>
          </c:yVal>
        </c:ser>
        <c:axId val="103116160"/>
        <c:axId val="103134720"/>
      </c:scatterChart>
      <c:valAx>
        <c:axId val="10311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03134720"/>
        <c:crosses val="autoZero"/>
        <c:crossBetween val="midCat"/>
      </c:valAx>
      <c:valAx>
        <c:axId val="10313472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03116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0DC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78"/>
  <sheetViews>
    <sheetView tabSelected="1" zoomScale="85" zoomScaleNormal="85" workbookViewId="0">
      <selection activeCell="H66" sqref="H66"/>
    </sheetView>
  </sheetViews>
  <sheetFormatPr defaultRowHeight="14.25"/>
  <cols>
    <col min="2" max="2" width="12.375" customWidth="1"/>
    <col min="9" max="9" width="12.25" customWidth="1"/>
    <col min="11" max="12" width="9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18">
        <v>4189</v>
      </c>
      <c r="D2">
        <v>0</v>
      </c>
      <c r="E2" s="1">
        <v>0.13500000000000001</v>
      </c>
      <c r="F2" s="3">
        <f t="shared" ref="F2:F33" si="0">D2/$D$65*100</f>
        <v>0</v>
      </c>
      <c r="G2">
        <v>118</v>
      </c>
      <c r="I2" s="18">
        <v>4185</v>
      </c>
      <c r="K2">
        <v>0</v>
      </c>
      <c r="L2" s="1"/>
      <c r="M2" s="3">
        <f t="shared" ref="M2:M33" si="1">K2/$K$65*100</f>
        <v>0</v>
      </c>
      <c r="N2">
        <v>148</v>
      </c>
      <c r="P2" s="18">
        <v>4174</v>
      </c>
      <c r="R2">
        <v>0</v>
      </c>
      <c r="S2" s="1"/>
      <c r="T2" s="3">
        <f t="shared" ref="T2:T33" si="2">R2/$R$65*100</f>
        <v>0</v>
      </c>
      <c r="U2">
        <v>220</v>
      </c>
      <c r="W2" s="18">
        <v>4163</v>
      </c>
      <c r="Y2">
        <v>0</v>
      </c>
      <c r="Z2" s="1"/>
      <c r="AA2" s="3">
        <f t="shared" ref="AA2:AA33" si="3">(Y2)/$Y$65*100</f>
        <v>0</v>
      </c>
      <c r="AB2">
        <v>278</v>
      </c>
      <c r="BT2" s="4"/>
      <c r="BU2" s="5"/>
    </row>
    <row r="3" spans="1:73">
      <c r="B3" s="18">
        <v>4167</v>
      </c>
      <c r="C3" s="18">
        <v>4120</v>
      </c>
      <c r="D3" s="18">
        <v>50</v>
      </c>
      <c r="E3" s="1">
        <f>(B3-C3)/400</f>
        <v>0.11749999999999999</v>
      </c>
      <c r="F3" s="3">
        <f t="shared" si="0"/>
        <v>2.0686801820438561</v>
      </c>
      <c r="G3" s="17">
        <f>E3*1000</f>
        <v>117.5</v>
      </c>
      <c r="I3" s="18">
        <v>4162</v>
      </c>
      <c r="J3" s="18">
        <v>4103</v>
      </c>
      <c r="K3" s="18">
        <v>50</v>
      </c>
      <c r="L3" s="1">
        <f>(I3-J3)/400</f>
        <v>0.14749999999999999</v>
      </c>
      <c r="M3" s="3">
        <f t="shared" si="1"/>
        <v>2.0644095788604462</v>
      </c>
      <c r="N3" s="17">
        <f>L3*1000</f>
        <v>147.5</v>
      </c>
      <c r="P3" s="18">
        <v>4117</v>
      </c>
      <c r="Q3" s="18">
        <v>4029</v>
      </c>
      <c r="R3" s="18">
        <v>50</v>
      </c>
      <c r="S3" s="1">
        <f>(P3-Q3)/400</f>
        <v>0.22</v>
      </c>
      <c r="T3" s="3">
        <f t="shared" si="2"/>
        <v>2.300966405890474</v>
      </c>
      <c r="U3" s="17">
        <f>S3*1000</f>
        <v>220</v>
      </c>
      <c r="W3" s="18">
        <v>4133</v>
      </c>
      <c r="X3" s="18">
        <v>4022</v>
      </c>
      <c r="Y3" s="18">
        <v>50</v>
      </c>
      <c r="Z3" s="1">
        <f>(W3-X3)/400</f>
        <v>0.27750000000000002</v>
      </c>
      <c r="AA3" s="3">
        <f t="shared" si="3"/>
        <v>2.5</v>
      </c>
      <c r="AB3" s="17">
        <f>Z3*1000</f>
        <v>277.5</v>
      </c>
      <c r="BT3" s="4"/>
      <c r="BU3" s="5"/>
    </row>
    <row r="4" spans="1:73">
      <c r="B4" s="18">
        <v>4145</v>
      </c>
      <c r="C4" s="18">
        <v>4098</v>
      </c>
      <c r="D4" s="18">
        <v>100</v>
      </c>
      <c r="E4" s="1">
        <f t="shared" ref="E4:E57" si="4">(B4-C4)/400</f>
        <v>0.11749999999999999</v>
      </c>
      <c r="F4" s="3">
        <f t="shared" si="0"/>
        <v>4.1373603640877121</v>
      </c>
      <c r="G4" s="17">
        <f t="shared" ref="G4:G57" si="5">E4*1000</f>
        <v>117.5</v>
      </c>
      <c r="I4" s="18">
        <v>4140</v>
      </c>
      <c r="J4" s="18">
        <v>4081</v>
      </c>
      <c r="K4" s="18">
        <v>100</v>
      </c>
      <c r="L4" s="1">
        <f t="shared" ref="L4:L57" si="6">(I4-J4)/400</f>
        <v>0.14749999999999999</v>
      </c>
      <c r="M4" s="3">
        <f t="shared" si="1"/>
        <v>4.1288191577208924</v>
      </c>
      <c r="N4" s="17">
        <f t="shared" ref="N4:N57" si="7">L4*1000</f>
        <v>147.5</v>
      </c>
      <c r="P4" s="18">
        <v>4087</v>
      </c>
      <c r="Q4" s="18">
        <v>3959</v>
      </c>
      <c r="R4" s="18">
        <v>100</v>
      </c>
      <c r="S4" s="1">
        <f t="shared" ref="S4:S57" si="8">(P4-Q4)/400</f>
        <v>0.32</v>
      </c>
      <c r="T4" s="3">
        <f t="shared" si="2"/>
        <v>4.6019328117809479</v>
      </c>
      <c r="U4" s="17">
        <f t="shared" ref="U4:U57" si="9">S4*1000</f>
        <v>320</v>
      </c>
      <c r="W4" s="18">
        <v>4103</v>
      </c>
      <c r="X4" s="18">
        <v>3986</v>
      </c>
      <c r="Y4" s="18">
        <v>100</v>
      </c>
      <c r="Z4" s="1">
        <f t="shared" ref="Z4:Z56" si="10">(W4-X4)/400</f>
        <v>0.29249999999999998</v>
      </c>
      <c r="AA4" s="3">
        <f t="shared" si="3"/>
        <v>5</v>
      </c>
      <c r="AB4" s="17">
        <f t="shared" ref="AB4:AB56" si="11">Z4*1000</f>
        <v>292.5</v>
      </c>
      <c r="BT4" s="4"/>
      <c r="BU4" s="5"/>
    </row>
    <row r="5" spans="1:73">
      <c r="B5" s="18">
        <v>4125</v>
      </c>
      <c r="C5" s="18">
        <v>4078</v>
      </c>
      <c r="D5" s="18">
        <v>150</v>
      </c>
      <c r="E5" s="1">
        <f t="shared" si="4"/>
        <v>0.11749999999999999</v>
      </c>
      <c r="F5" s="3">
        <f t="shared" si="0"/>
        <v>6.2060405461315682</v>
      </c>
      <c r="G5" s="17">
        <f t="shared" si="5"/>
        <v>117.5</v>
      </c>
      <c r="I5" s="18">
        <v>4121</v>
      </c>
      <c r="J5" s="18">
        <v>4061</v>
      </c>
      <c r="K5" s="18">
        <v>150</v>
      </c>
      <c r="L5" s="1">
        <f t="shared" si="6"/>
        <v>0.15</v>
      </c>
      <c r="M5" s="3">
        <f t="shared" si="1"/>
        <v>6.1932287365813377</v>
      </c>
      <c r="N5" s="17">
        <f t="shared" si="7"/>
        <v>150</v>
      </c>
      <c r="P5" s="18">
        <v>4072</v>
      </c>
      <c r="Q5" s="18">
        <v>3936</v>
      </c>
      <c r="R5" s="18">
        <v>149</v>
      </c>
      <c r="S5" s="1">
        <f t="shared" si="8"/>
        <v>0.34</v>
      </c>
      <c r="T5" s="3">
        <f t="shared" si="2"/>
        <v>6.8568798895536132</v>
      </c>
      <c r="U5" s="17">
        <f t="shared" si="9"/>
        <v>340</v>
      </c>
      <c r="W5" s="18">
        <v>4077</v>
      </c>
      <c r="X5" s="18">
        <v>3959</v>
      </c>
      <c r="Y5" s="18">
        <v>150</v>
      </c>
      <c r="Z5" s="1">
        <f t="shared" si="10"/>
        <v>0.29499999999999998</v>
      </c>
      <c r="AA5" s="3">
        <f t="shared" si="3"/>
        <v>7.5</v>
      </c>
      <c r="AB5" s="17">
        <f t="shared" si="11"/>
        <v>295</v>
      </c>
      <c r="BT5" s="4"/>
      <c r="BU5" s="5"/>
    </row>
    <row r="6" spans="1:73">
      <c r="B6" s="18">
        <v>4106</v>
      </c>
      <c r="C6" s="18">
        <v>4058</v>
      </c>
      <c r="D6" s="18">
        <v>200</v>
      </c>
      <c r="E6" s="1">
        <f t="shared" si="4"/>
        <v>0.12</v>
      </c>
      <c r="F6" s="3">
        <f t="shared" si="0"/>
        <v>8.2747207281754243</v>
      </c>
      <c r="G6" s="17">
        <f t="shared" si="5"/>
        <v>120</v>
      </c>
      <c r="I6" s="18">
        <v>4101</v>
      </c>
      <c r="J6" s="18">
        <v>4040</v>
      </c>
      <c r="K6" s="18">
        <v>200</v>
      </c>
      <c r="L6" s="1">
        <f t="shared" si="6"/>
        <v>0.1525</v>
      </c>
      <c r="M6" s="3">
        <f t="shared" si="1"/>
        <v>8.2576383154417847</v>
      </c>
      <c r="N6" s="17">
        <f t="shared" si="7"/>
        <v>152.5</v>
      </c>
      <c r="P6" s="18">
        <v>4047</v>
      </c>
      <c r="Q6" s="18">
        <v>3907</v>
      </c>
      <c r="R6" s="18">
        <v>199</v>
      </c>
      <c r="S6" s="1">
        <f t="shared" si="8"/>
        <v>0.35</v>
      </c>
      <c r="T6" s="3">
        <f t="shared" si="2"/>
        <v>9.1578462954440862</v>
      </c>
      <c r="U6" s="17">
        <f t="shared" si="9"/>
        <v>350</v>
      </c>
      <c r="W6" s="18">
        <v>4059</v>
      </c>
      <c r="X6" s="18">
        <v>3937</v>
      </c>
      <c r="Y6" s="18">
        <v>200</v>
      </c>
      <c r="Z6" s="1">
        <f t="shared" si="10"/>
        <v>0.30499999999999999</v>
      </c>
      <c r="AA6" s="3">
        <f t="shared" si="3"/>
        <v>10</v>
      </c>
      <c r="AB6" s="17">
        <f t="shared" si="11"/>
        <v>305</v>
      </c>
      <c r="BT6" s="4"/>
      <c r="BU6" s="5"/>
    </row>
    <row r="7" spans="1:73">
      <c r="B7" s="18">
        <v>4087</v>
      </c>
      <c r="C7" s="18">
        <v>4039</v>
      </c>
      <c r="D7" s="18">
        <v>250</v>
      </c>
      <c r="E7" s="1">
        <f t="shared" si="4"/>
        <v>0.12</v>
      </c>
      <c r="F7" s="3">
        <f t="shared" si="0"/>
        <v>10.34340091021928</v>
      </c>
      <c r="G7" s="17">
        <f t="shared" si="5"/>
        <v>120</v>
      </c>
      <c r="I7" s="18">
        <v>4084</v>
      </c>
      <c r="J7" s="18">
        <v>4021</v>
      </c>
      <c r="K7" s="18">
        <v>250</v>
      </c>
      <c r="L7" s="1">
        <f t="shared" si="6"/>
        <v>0.1575</v>
      </c>
      <c r="M7" s="3">
        <f t="shared" si="1"/>
        <v>10.322047894302228</v>
      </c>
      <c r="N7" s="17">
        <f t="shared" si="7"/>
        <v>157.5</v>
      </c>
      <c r="P7" s="18">
        <v>4020</v>
      </c>
      <c r="Q7" s="18">
        <v>3877</v>
      </c>
      <c r="R7" s="18">
        <v>249</v>
      </c>
      <c r="S7" s="1">
        <f t="shared" si="8"/>
        <v>0.35749999999999998</v>
      </c>
      <c r="T7" s="3">
        <f t="shared" si="2"/>
        <v>11.45881270133456</v>
      </c>
      <c r="U7" s="17">
        <f t="shared" si="9"/>
        <v>357.5</v>
      </c>
      <c r="W7" s="18">
        <v>4044</v>
      </c>
      <c r="X7" s="18">
        <v>3918</v>
      </c>
      <c r="Y7" s="18">
        <v>250</v>
      </c>
      <c r="Z7" s="1">
        <f t="shared" si="10"/>
        <v>0.315</v>
      </c>
      <c r="AA7" s="3">
        <f t="shared" si="3"/>
        <v>12.5</v>
      </c>
      <c r="AB7" s="17">
        <f t="shared" si="11"/>
        <v>315</v>
      </c>
      <c r="BT7" s="4"/>
      <c r="BU7" s="5"/>
    </row>
    <row r="8" spans="1:73">
      <c r="B8" s="18">
        <v>4069</v>
      </c>
      <c r="C8" s="18">
        <v>4020</v>
      </c>
      <c r="D8" s="18">
        <v>299</v>
      </c>
      <c r="E8" s="1">
        <f t="shared" si="4"/>
        <v>0.1225</v>
      </c>
      <c r="F8" s="3">
        <f t="shared" si="0"/>
        <v>12.37070748862226</v>
      </c>
      <c r="G8" s="17">
        <f t="shared" si="5"/>
        <v>122.5</v>
      </c>
      <c r="I8" s="18">
        <v>4066</v>
      </c>
      <c r="J8" s="18">
        <v>4003</v>
      </c>
      <c r="K8" s="18">
        <v>300</v>
      </c>
      <c r="L8" s="1">
        <f t="shared" si="6"/>
        <v>0.1575</v>
      </c>
      <c r="M8" s="3">
        <f t="shared" si="1"/>
        <v>12.386457473162675</v>
      </c>
      <c r="N8" s="17">
        <f t="shared" si="7"/>
        <v>157.5</v>
      </c>
      <c r="P8" s="18">
        <v>3998</v>
      </c>
      <c r="Q8" s="18">
        <v>3852</v>
      </c>
      <c r="R8" s="18">
        <v>299</v>
      </c>
      <c r="S8" s="1">
        <f t="shared" si="8"/>
        <v>0.36499999999999999</v>
      </c>
      <c r="T8" s="3">
        <f t="shared" si="2"/>
        <v>13.759779107225034</v>
      </c>
      <c r="U8" s="17">
        <f t="shared" si="9"/>
        <v>365</v>
      </c>
      <c r="W8" s="18">
        <v>4029</v>
      </c>
      <c r="X8" s="18">
        <v>3893</v>
      </c>
      <c r="Y8" s="18">
        <v>300</v>
      </c>
      <c r="Z8" s="1">
        <f t="shared" si="10"/>
        <v>0.34</v>
      </c>
      <c r="AA8" s="3">
        <f t="shared" si="3"/>
        <v>15</v>
      </c>
      <c r="AB8" s="17">
        <f t="shared" si="11"/>
        <v>340</v>
      </c>
      <c r="BT8" s="4"/>
      <c r="BU8" s="5"/>
    </row>
    <row r="9" spans="1:73">
      <c r="B9" s="18">
        <v>4051</v>
      </c>
      <c r="C9" s="18">
        <v>4001</v>
      </c>
      <c r="D9" s="18">
        <v>349</v>
      </c>
      <c r="E9" s="1">
        <f t="shared" si="4"/>
        <v>0.125</v>
      </c>
      <c r="F9" s="3">
        <f t="shared" si="0"/>
        <v>14.439387670666115</v>
      </c>
      <c r="G9" s="17">
        <f t="shared" si="5"/>
        <v>125</v>
      </c>
      <c r="I9" s="18">
        <v>4049</v>
      </c>
      <c r="J9" s="18">
        <v>3985</v>
      </c>
      <c r="K9" s="18">
        <v>350</v>
      </c>
      <c r="L9" s="1">
        <f t="shared" si="6"/>
        <v>0.16</v>
      </c>
      <c r="M9" s="3">
        <f t="shared" si="1"/>
        <v>14.450867052023122</v>
      </c>
      <c r="N9" s="17">
        <f t="shared" si="7"/>
        <v>160</v>
      </c>
      <c r="P9" s="18">
        <v>3983</v>
      </c>
      <c r="Q9" s="18">
        <v>3833</v>
      </c>
      <c r="R9" s="18">
        <v>349</v>
      </c>
      <c r="S9" s="1">
        <f t="shared" si="8"/>
        <v>0.375</v>
      </c>
      <c r="T9" s="3">
        <f t="shared" si="2"/>
        <v>16.06074551311551</v>
      </c>
      <c r="U9" s="17">
        <f t="shared" si="9"/>
        <v>375</v>
      </c>
      <c r="W9" s="18">
        <v>3996</v>
      </c>
      <c r="X9" s="18">
        <v>3837</v>
      </c>
      <c r="Y9" s="18">
        <v>350</v>
      </c>
      <c r="Z9" s="1">
        <f t="shared" si="10"/>
        <v>0.39750000000000002</v>
      </c>
      <c r="AA9" s="3">
        <f t="shared" si="3"/>
        <v>17.5</v>
      </c>
      <c r="AB9" s="17">
        <f t="shared" si="11"/>
        <v>397.5</v>
      </c>
      <c r="BT9" s="4"/>
      <c r="BU9" s="5"/>
    </row>
    <row r="10" spans="1:73">
      <c r="B10" s="18">
        <v>4034</v>
      </c>
      <c r="C10" s="18">
        <v>3984</v>
      </c>
      <c r="D10" s="18">
        <v>399</v>
      </c>
      <c r="E10" s="1">
        <f t="shared" si="4"/>
        <v>0.125</v>
      </c>
      <c r="F10" s="3">
        <f t="shared" si="0"/>
        <v>16.508067852709971</v>
      </c>
      <c r="G10" s="17">
        <f t="shared" si="5"/>
        <v>125</v>
      </c>
      <c r="I10" s="18">
        <v>4029</v>
      </c>
      <c r="J10" s="18">
        <v>3964</v>
      </c>
      <c r="K10" s="18">
        <v>400</v>
      </c>
      <c r="L10" s="1">
        <f t="shared" si="6"/>
        <v>0.16250000000000001</v>
      </c>
      <c r="M10" s="3">
        <f t="shared" si="1"/>
        <v>16.515276630883569</v>
      </c>
      <c r="N10" s="17">
        <f t="shared" si="7"/>
        <v>162.5</v>
      </c>
      <c r="P10" s="18">
        <v>3971</v>
      </c>
      <c r="Q10" s="18">
        <v>3818</v>
      </c>
      <c r="R10" s="18">
        <v>399</v>
      </c>
      <c r="S10" s="1">
        <f t="shared" si="8"/>
        <v>0.38250000000000001</v>
      </c>
      <c r="T10" s="3">
        <f t="shared" si="2"/>
        <v>18.361711919005984</v>
      </c>
      <c r="U10" s="17">
        <f t="shared" si="9"/>
        <v>382.5</v>
      </c>
      <c r="W10" s="18">
        <v>3951</v>
      </c>
      <c r="X10" s="18">
        <v>3727</v>
      </c>
      <c r="Y10" s="18">
        <v>400</v>
      </c>
      <c r="Z10" s="1">
        <f t="shared" si="10"/>
        <v>0.56000000000000005</v>
      </c>
      <c r="AA10" s="3">
        <f t="shared" si="3"/>
        <v>20</v>
      </c>
      <c r="AB10" s="17">
        <f t="shared" si="11"/>
        <v>560</v>
      </c>
      <c r="BT10" s="4"/>
      <c r="BU10" s="5"/>
    </row>
    <row r="11" spans="1:73">
      <c r="B11" s="18">
        <v>4017</v>
      </c>
      <c r="C11" s="18">
        <v>3967</v>
      </c>
      <c r="D11" s="18">
        <v>449</v>
      </c>
      <c r="E11" s="1">
        <f t="shared" si="4"/>
        <v>0.125</v>
      </c>
      <c r="F11" s="3">
        <f t="shared" si="0"/>
        <v>18.576748034753827</v>
      </c>
      <c r="G11" s="17">
        <f t="shared" si="5"/>
        <v>125</v>
      </c>
      <c r="I11" s="18">
        <v>4011</v>
      </c>
      <c r="J11" s="18">
        <v>3946</v>
      </c>
      <c r="K11" s="18">
        <v>450</v>
      </c>
      <c r="L11" s="1">
        <f t="shared" si="6"/>
        <v>0.16250000000000001</v>
      </c>
      <c r="M11" s="3">
        <f t="shared" si="1"/>
        <v>18.579686209744011</v>
      </c>
      <c r="N11" s="17">
        <f t="shared" si="7"/>
        <v>162.5</v>
      </c>
      <c r="P11" s="18">
        <v>3959</v>
      </c>
      <c r="Q11" s="18">
        <v>3803</v>
      </c>
      <c r="R11" s="18">
        <v>449</v>
      </c>
      <c r="S11" s="1">
        <f t="shared" si="8"/>
        <v>0.39</v>
      </c>
      <c r="T11" s="3">
        <f t="shared" si="2"/>
        <v>20.662678324896454</v>
      </c>
      <c r="U11" s="17">
        <f t="shared" si="9"/>
        <v>390</v>
      </c>
      <c r="W11" s="18">
        <v>3931</v>
      </c>
      <c r="X11" s="18">
        <v>3665</v>
      </c>
      <c r="Y11" s="18">
        <v>450</v>
      </c>
      <c r="Z11" s="1">
        <f t="shared" si="10"/>
        <v>0.66500000000000004</v>
      </c>
      <c r="AA11" s="3">
        <f t="shared" si="3"/>
        <v>22.5</v>
      </c>
      <c r="AB11" s="17">
        <f t="shared" si="11"/>
        <v>665</v>
      </c>
      <c r="BT11" s="4"/>
      <c r="BU11" s="5"/>
    </row>
    <row r="12" spans="1:73">
      <c r="B12" s="18">
        <v>4001</v>
      </c>
      <c r="C12" s="18">
        <v>3951</v>
      </c>
      <c r="D12" s="18">
        <v>499</v>
      </c>
      <c r="E12" s="1">
        <f t="shared" si="4"/>
        <v>0.125</v>
      </c>
      <c r="F12" s="3">
        <f t="shared" si="0"/>
        <v>20.645428216797683</v>
      </c>
      <c r="G12" s="17">
        <f t="shared" si="5"/>
        <v>125</v>
      </c>
      <c r="I12" s="18">
        <v>3996</v>
      </c>
      <c r="J12" s="18">
        <v>3928</v>
      </c>
      <c r="K12" s="18">
        <v>500</v>
      </c>
      <c r="L12" s="1">
        <f t="shared" si="6"/>
        <v>0.17</v>
      </c>
      <c r="M12" s="3">
        <f t="shared" si="1"/>
        <v>20.644095788604456</v>
      </c>
      <c r="N12" s="17">
        <f t="shared" si="7"/>
        <v>170</v>
      </c>
      <c r="P12" s="18">
        <v>3946</v>
      </c>
      <c r="Q12" s="18">
        <v>3789</v>
      </c>
      <c r="R12" s="18">
        <v>499</v>
      </c>
      <c r="S12" s="1">
        <f t="shared" si="8"/>
        <v>0.39250000000000002</v>
      </c>
      <c r="T12" s="3">
        <f t="shared" si="2"/>
        <v>22.963644730786932</v>
      </c>
      <c r="U12" s="17">
        <f t="shared" si="9"/>
        <v>392.5</v>
      </c>
      <c r="W12" s="18">
        <v>3917</v>
      </c>
      <c r="X12" s="18">
        <v>3642</v>
      </c>
      <c r="Y12" s="18">
        <v>500</v>
      </c>
      <c r="Z12" s="1">
        <f t="shared" si="10"/>
        <v>0.6875</v>
      </c>
      <c r="AA12" s="3">
        <f t="shared" si="3"/>
        <v>25</v>
      </c>
      <c r="AB12" s="17">
        <f t="shared" si="11"/>
        <v>687.5</v>
      </c>
      <c r="BT12" s="4"/>
      <c r="BU12" s="5"/>
    </row>
    <row r="13" spans="1:73">
      <c r="B13" s="18">
        <v>3985</v>
      </c>
      <c r="C13" s="18">
        <v>3935</v>
      </c>
      <c r="D13" s="18">
        <v>548</v>
      </c>
      <c r="E13" s="1">
        <f t="shared" si="4"/>
        <v>0.125</v>
      </c>
      <c r="F13" s="3">
        <f t="shared" si="0"/>
        <v>22.672734795200661</v>
      </c>
      <c r="G13" s="17">
        <f t="shared" si="5"/>
        <v>125</v>
      </c>
      <c r="I13" s="18">
        <v>3982</v>
      </c>
      <c r="J13" s="18">
        <v>3914</v>
      </c>
      <c r="K13" s="18">
        <v>550</v>
      </c>
      <c r="L13" s="1">
        <f t="shared" si="6"/>
        <v>0.17</v>
      </c>
      <c r="M13" s="3">
        <f t="shared" si="1"/>
        <v>22.708505367464905</v>
      </c>
      <c r="N13" s="17">
        <f t="shared" si="7"/>
        <v>170</v>
      </c>
      <c r="P13" s="18">
        <v>3932</v>
      </c>
      <c r="Q13" s="18">
        <v>3774</v>
      </c>
      <c r="R13" s="18">
        <v>549</v>
      </c>
      <c r="S13" s="1">
        <f t="shared" si="8"/>
        <v>0.39500000000000002</v>
      </c>
      <c r="T13" s="3">
        <f t="shared" si="2"/>
        <v>25.264611136677406</v>
      </c>
      <c r="U13" s="17">
        <f t="shared" si="9"/>
        <v>395</v>
      </c>
      <c r="W13" s="18">
        <v>3902</v>
      </c>
      <c r="X13" s="18">
        <v>3622</v>
      </c>
      <c r="Y13" s="18">
        <v>550</v>
      </c>
      <c r="Z13" s="1">
        <f t="shared" si="10"/>
        <v>0.7</v>
      </c>
      <c r="AA13" s="3">
        <f t="shared" si="3"/>
        <v>27.500000000000004</v>
      </c>
      <c r="AB13" s="17">
        <f t="shared" si="11"/>
        <v>700</v>
      </c>
      <c r="BT13" s="4"/>
      <c r="BU13" s="5"/>
    </row>
    <row r="14" spans="1:73">
      <c r="B14" s="18">
        <v>3971</v>
      </c>
      <c r="C14" s="18">
        <v>3919</v>
      </c>
      <c r="D14" s="18">
        <v>598</v>
      </c>
      <c r="E14" s="1">
        <f t="shared" si="4"/>
        <v>0.13</v>
      </c>
      <c r="F14" s="3">
        <f t="shared" si="0"/>
        <v>24.741414977244521</v>
      </c>
      <c r="G14" s="17">
        <f t="shared" si="5"/>
        <v>130</v>
      </c>
      <c r="I14" s="18">
        <v>3968</v>
      </c>
      <c r="J14" s="18">
        <v>3900</v>
      </c>
      <c r="K14" s="18">
        <v>600</v>
      </c>
      <c r="L14" s="1">
        <f t="shared" si="6"/>
        <v>0.17</v>
      </c>
      <c r="M14" s="3">
        <f t="shared" si="1"/>
        <v>24.772914946325351</v>
      </c>
      <c r="N14" s="17">
        <f t="shared" si="7"/>
        <v>170</v>
      </c>
      <c r="P14" s="18">
        <v>3914</v>
      </c>
      <c r="Q14" s="18">
        <v>3759</v>
      </c>
      <c r="R14" s="18">
        <v>599</v>
      </c>
      <c r="S14" s="1">
        <f t="shared" si="8"/>
        <v>0.38750000000000001</v>
      </c>
      <c r="T14" s="3">
        <f t="shared" si="2"/>
        <v>27.565577542567876</v>
      </c>
      <c r="U14" s="17">
        <f t="shared" si="9"/>
        <v>387.5</v>
      </c>
      <c r="W14" s="18">
        <v>3886</v>
      </c>
      <c r="X14" s="18">
        <v>3603</v>
      </c>
      <c r="Y14" s="18">
        <v>600</v>
      </c>
      <c r="Z14" s="1">
        <f t="shared" si="10"/>
        <v>0.70750000000000002</v>
      </c>
      <c r="AA14" s="3">
        <f t="shared" si="3"/>
        <v>30</v>
      </c>
      <c r="AB14" s="17">
        <f t="shared" si="11"/>
        <v>707.5</v>
      </c>
      <c r="BT14" s="4"/>
      <c r="BU14" s="5"/>
    </row>
    <row r="15" spans="1:73">
      <c r="B15" s="18">
        <v>3956</v>
      </c>
      <c r="C15" s="18">
        <v>3904</v>
      </c>
      <c r="D15" s="18">
        <v>648</v>
      </c>
      <c r="E15" s="1">
        <f t="shared" si="4"/>
        <v>0.13</v>
      </c>
      <c r="F15" s="3">
        <f t="shared" si="0"/>
        <v>26.810095159288373</v>
      </c>
      <c r="G15" s="17">
        <f t="shared" si="5"/>
        <v>130</v>
      </c>
      <c r="I15" s="18">
        <v>3955</v>
      </c>
      <c r="J15" s="18">
        <v>3884</v>
      </c>
      <c r="K15" s="18">
        <v>650</v>
      </c>
      <c r="L15" s="1">
        <f t="shared" si="6"/>
        <v>0.17749999999999999</v>
      </c>
      <c r="M15" s="3">
        <f t="shared" si="1"/>
        <v>26.837324525185796</v>
      </c>
      <c r="N15" s="17">
        <f t="shared" si="7"/>
        <v>177.5</v>
      </c>
      <c r="P15" s="18">
        <v>3897</v>
      </c>
      <c r="Q15" s="18">
        <v>3745</v>
      </c>
      <c r="R15" s="18">
        <v>649</v>
      </c>
      <c r="S15" s="1">
        <f t="shared" si="8"/>
        <v>0.38</v>
      </c>
      <c r="T15" s="3">
        <f t="shared" si="2"/>
        <v>29.86654394845835</v>
      </c>
      <c r="U15" s="17">
        <f t="shared" si="9"/>
        <v>380</v>
      </c>
      <c r="W15" s="18">
        <v>3871</v>
      </c>
      <c r="X15" s="18">
        <v>3587</v>
      </c>
      <c r="Y15" s="18">
        <v>649</v>
      </c>
      <c r="Z15" s="1">
        <f t="shared" si="10"/>
        <v>0.71</v>
      </c>
      <c r="AA15" s="3">
        <f t="shared" si="3"/>
        <v>32.450000000000003</v>
      </c>
      <c r="AB15" s="17">
        <f t="shared" si="11"/>
        <v>710</v>
      </c>
    </row>
    <row r="16" spans="1:73">
      <c r="B16" s="18">
        <v>3943</v>
      </c>
      <c r="C16" s="18">
        <v>3889</v>
      </c>
      <c r="D16" s="18">
        <v>698</v>
      </c>
      <c r="E16" s="1">
        <f t="shared" si="4"/>
        <v>0.13500000000000001</v>
      </c>
      <c r="F16" s="3">
        <f t="shared" si="0"/>
        <v>28.878775341332229</v>
      </c>
      <c r="G16" s="17">
        <f t="shared" si="5"/>
        <v>135</v>
      </c>
      <c r="I16" s="18">
        <v>3942</v>
      </c>
      <c r="J16" s="18">
        <v>3869</v>
      </c>
      <c r="K16" s="18">
        <v>700</v>
      </c>
      <c r="L16" s="1">
        <f t="shared" si="6"/>
        <v>0.1825</v>
      </c>
      <c r="M16" s="3">
        <f t="shared" si="1"/>
        <v>28.901734104046245</v>
      </c>
      <c r="N16" s="17">
        <f t="shared" si="7"/>
        <v>182.5</v>
      </c>
      <c r="P16" s="18">
        <v>3880</v>
      </c>
      <c r="Q16" s="18">
        <v>3731</v>
      </c>
      <c r="R16" s="18">
        <v>699</v>
      </c>
      <c r="S16" s="1">
        <f t="shared" si="8"/>
        <v>0.3725</v>
      </c>
      <c r="T16" s="3">
        <f t="shared" si="2"/>
        <v>32.167510354348828</v>
      </c>
      <c r="U16" s="17">
        <f t="shared" si="9"/>
        <v>372.5</v>
      </c>
      <c r="W16" s="18">
        <v>3854</v>
      </c>
      <c r="X16" s="18">
        <v>3572</v>
      </c>
      <c r="Y16" s="18">
        <v>699</v>
      </c>
      <c r="Z16" s="1">
        <f t="shared" si="10"/>
        <v>0.70499999999999996</v>
      </c>
      <c r="AA16" s="3">
        <f t="shared" si="3"/>
        <v>34.949999999999996</v>
      </c>
      <c r="AB16" s="17">
        <f t="shared" si="11"/>
        <v>705</v>
      </c>
    </row>
    <row r="17" spans="2:28">
      <c r="B17" s="18">
        <v>3930</v>
      </c>
      <c r="C17" s="18">
        <v>3874</v>
      </c>
      <c r="D17" s="18">
        <v>748</v>
      </c>
      <c r="E17" s="1">
        <f t="shared" si="4"/>
        <v>0.14000000000000001</v>
      </c>
      <c r="F17" s="3">
        <f t="shared" si="0"/>
        <v>30.947455523376089</v>
      </c>
      <c r="G17" s="17">
        <f t="shared" si="5"/>
        <v>140</v>
      </c>
      <c r="I17" s="18">
        <v>3930</v>
      </c>
      <c r="J17" s="18">
        <v>3853</v>
      </c>
      <c r="K17" s="18">
        <v>750</v>
      </c>
      <c r="L17" s="1">
        <f t="shared" si="6"/>
        <v>0.1925</v>
      </c>
      <c r="M17" s="3">
        <f t="shared" si="1"/>
        <v>30.96614368290669</v>
      </c>
      <c r="N17" s="17">
        <f t="shared" si="7"/>
        <v>192.5</v>
      </c>
      <c r="P17" s="18">
        <v>3864</v>
      </c>
      <c r="Q17" s="18">
        <v>3718</v>
      </c>
      <c r="R17" s="18">
        <v>749</v>
      </c>
      <c r="S17" s="1">
        <f t="shared" si="8"/>
        <v>0.36499999999999999</v>
      </c>
      <c r="T17" s="3">
        <f t="shared" si="2"/>
        <v>34.468476760239305</v>
      </c>
      <c r="U17" s="17">
        <f t="shared" si="9"/>
        <v>365</v>
      </c>
      <c r="W17" s="18">
        <v>3838</v>
      </c>
      <c r="X17" s="18">
        <v>3557</v>
      </c>
      <c r="Y17" s="18">
        <v>749</v>
      </c>
      <c r="Z17" s="1">
        <f t="shared" si="10"/>
        <v>0.70250000000000001</v>
      </c>
      <c r="AA17" s="3">
        <f t="shared" si="3"/>
        <v>37.450000000000003</v>
      </c>
      <c r="AB17" s="17">
        <f t="shared" si="11"/>
        <v>702.5</v>
      </c>
    </row>
    <row r="18" spans="2:28">
      <c r="B18" s="18">
        <v>3917</v>
      </c>
      <c r="C18" s="18">
        <v>3860</v>
      </c>
      <c r="D18" s="18">
        <v>797</v>
      </c>
      <c r="E18" s="1">
        <f t="shared" si="4"/>
        <v>0.14249999999999999</v>
      </c>
      <c r="F18" s="3">
        <f t="shared" si="0"/>
        <v>32.974762101779064</v>
      </c>
      <c r="G18" s="17">
        <f t="shared" si="5"/>
        <v>142.5</v>
      </c>
      <c r="I18" s="18">
        <v>3917</v>
      </c>
      <c r="J18" s="18">
        <v>3840</v>
      </c>
      <c r="K18" s="18">
        <v>800</v>
      </c>
      <c r="L18" s="1">
        <f t="shared" si="6"/>
        <v>0.1925</v>
      </c>
      <c r="M18" s="3">
        <f t="shared" si="1"/>
        <v>33.030553261767139</v>
      </c>
      <c r="N18" s="17">
        <f t="shared" si="7"/>
        <v>192.5</v>
      </c>
      <c r="P18" s="18">
        <v>3850</v>
      </c>
      <c r="Q18" s="18">
        <v>3705</v>
      </c>
      <c r="R18" s="18">
        <v>799</v>
      </c>
      <c r="S18" s="1">
        <f t="shared" si="8"/>
        <v>0.36249999999999999</v>
      </c>
      <c r="T18" s="3">
        <f t="shared" si="2"/>
        <v>36.769443166129776</v>
      </c>
      <c r="U18" s="17">
        <f t="shared" si="9"/>
        <v>362.5</v>
      </c>
      <c r="W18" s="18">
        <v>3825</v>
      </c>
      <c r="X18" s="18">
        <v>3544</v>
      </c>
      <c r="Y18" s="18">
        <v>799</v>
      </c>
      <c r="Z18" s="1">
        <f t="shared" si="10"/>
        <v>0.70250000000000001</v>
      </c>
      <c r="AA18" s="3">
        <f t="shared" si="3"/>
        <v>39.950000000000003</v>
      </c>
      <c r="AB18" s="17">
        <f t="shared" si="11"/>
        <v>702.5</v>
      </c>
    </row>
    <row r="19" spans="2:28">
      <c r="B19" s="18">
        <v>3905</v>
      </c>
      <c r="C19" s="18">
        <v>3846</v>
      </c>
      <c r="D19" s="18">
        <v>847</v>
      </c>
      <c r="E19" s="1">
        <f t="shared" si="4"/>
        <v>0.14749999999999999</v>
      </c>
      <c r="F19" s="3">
        <f t="shared" si="0"/>
        <v>35.043442283822927</v>
      </c>
      <c r="G19" s="17">
        <f t="shared" si="5"/>
        <v>147.5</v>
      </c>
      <c r="I19" s="18">
        <v>3905</v>
      </c>
      <c r="J19" s="18">
        <v>3824</v>
      </c>
      <c r="K19" s="18">
        <v>850</v>
      </c>
      <c r="L19" s="1">
        <f t="shared" si="6"/>
        <v>0.20250000000000001</v>
      </c>
      <c r="M19" s="3">
        <f t="shared" si="1"/>
        <v>35.094962840627581</v>
      </c>
      <c r="N19" s="17">
        <f t="shared" si="7"/>
        <v>202.5</v>
      </c>
      <c r="P19" s="18">
        <v>3837</v>
      </c>
      <c r="Q19" s="18">
        <v>3694</v>
      </c>
      <c r="R19" s="18">
        <v>849</v>
      </c>
      <c r="S19" s="1">
        <f t="shared" si="8"/>
        <v>0.35749999999999998</v>
      </c>
      <c r="T19" s="3">
        <f t="shared" si="2"/>
        <v>39.070409572020246</v>
      </c>
      <c r="U19" s="17">
        <f t="shared" si="9"/>
        <v>357.5</v>
      </c>
      <c r="W19" s="18">
        <v>3815</v>
      </c>
      <c r="X19" s="18">
        <v>3532</v>
      </c>
      <c r="Y19" s="18">
        <v>849</v>
      </c>
      <c r="Z19" s="1">
        <f t="shared" si="10"/>
        <v>0.70750000000000002</v>
      </c>
      <c r="AA19" s="3">
        <f t="shared" si="3"/>
        <v>42.449999999999996</v>
      </c>
      <c r="AB19" s="17">
        <f t="shared" si="11"/>
        <v>707.5</v>
      </c>
    </row>
    <row r="20" spans="2:28">
      <c r="B20" s="18">
        <v>3893</v>
      </c>
      <c r="C20" s="18">
        <v>3831</v>
      </c>
      <c r="D20" s="18">
        <v>897</v>
      </c>
      <c r="E20" s="1">
        <f t="shared" si="4"/>
        <v>0.155</v>
      </c>
      <c r="F20" s="3">
        <f t="shared" si="0"/>
        <v>37.112122465866776</v>
      </c>
      <c r="G20" s="17">
        <f t="shared" si="5"/>
        <v>155</v>
      </c>
      <c r="I20" s="18">
        <v>3893</v>
      </c>
      <c r="J20" s="18">
        <v>3811</v>
      </c>
      <c r="K20" s="18">
        <v>900</v>
      </c>
      <c r="L20" s="1">
        <f t="shared" si="6"/>
        <v>0.20499999999999999</v>
      </c>
      <c r="M20" s="3">
        <f t="shared" si="1"/>
        <v>37.159372419488022</v>
      </c>
      <c r="N20" s="17">
        <f t="shared" si="7"/>
        <v>205</v>
      </c>
      <c r="P20" s="18">
        <v>3827</v>
      </c>
      <c r="Q20" s="18">
        <v>3684</v>
      </c>
      <c r="R20" s="18">
        <v>899</v>
      </c>
      <c r="S20" s="1">
        <f t="shared" si="8"/>
        <v>0.35749999999999998</v>
      </c>
      <c r="T20" s="3">
        <f t="shared" si="2"/>
        <v>41.371375977910724</v>
      </c>
      <c r="U20" s="17">
        <f t="shared" si="9"/>
        <v>357.5</v>
      </c>
      <c r="W20" s="18">
        <v>3807</v>
      </c>
      <c r="X20" s="18">
        <v>3522</v>
      </c>
      <c r="Y20" s="18">
        <v>898</v>
      </c>
      <c r="Z20" s="1">
        <f t="shared" si="10"/>
        <v>0.71250000000000002</v>
      </c>
      <c r="AA20" s="3">
        <f t="shared" si="3"/>
        <v>44.9</v>
      </c>
      <c r="AB20" s="17">
        <f t="shared" si="11"/>
        <v>712.5</v>
      </c>
    </row>
    <row r="21" spans="2:28">
      <c r="B21" s="18">
        <v>3879</v>
      </c>
      <c r="C21" s="18">
        <v>3816</v>
      </c>
      <c r="D21" s="18">
        <v>947</v>
      </c>
      <c r="E21" s="1">
        <f t="shared" si="4"/>
        <v>0.1575</v>
      </c>
      <c r="F21" s="3">
        <f t="shared" si="0"/>
        <v>39.180802647910632</v>
      </c>
      <c r="G21" s="17">
        <f t="shared" si="5"/>
        <v>157.5</v>
      </c>
      <c r="I21" s="18">
        <v>3878</v>
      </c>
      <c r="J21" s="18">
        <v>3797</v>
      </c>
      <c r="K21" s="18">
        <v>950</v>
      </c>
      <c r="L21" s="1">
        <f t="shared" si="6"/>
        <v>0.20250000000000001</v>
      </c>
      <c r="M21" s="3">
        <f t="shared" si="1"/>
        <v>39.223781998348471</v>
      </c>
      <c r="N21" s="17">
        <f t="shared" si="7"/>
        <v>202.5</v>
      </c>
      <c r="P21" s="18">
        <v>3818</v>
      </c>
      <c r="Q21" s="18">
        <v>3673</v>
      </c>
      <c r="R21" s="18">
        <v>949</v>
      </c>
      <c r="S21" s="1">
        <f t="shared" si="8"/>
        <v>0.36249999999999999</v>
      </c>
      <c r="T21" s="3">
        <f t="shared" si="2"/>
        <v>43.672342383801201</v>
      </c>
      <c r="U21" s="17">
        <f t="shared" si="9"/>
        <v>362.5</v>
      </c>
      <c r="W21" s="18">
        <v>3801</v>
      </c>
      <c r="X21" s="18">
        <v>3511</v>
      </c>
      <c r="Y21" s="18">
        <v>948</v>
      </c>
      <c r="Z21" s="1">
        <f t="shared" si="10"/>
        <v>0.72499999999999998</v>
      </c>
      <c r="AA21" s="3">
        <f t="shared" si="3"/>
        <v>47.4</v>
      </c>
      <c r="AB21" s="17">
        <f t="shared" si="11"/>
        <v>725</v>
      </c>
    </row>
    <row r="22" spans="2:28">
      <c r="B22" s="18">
        <v>3862</v>
      </c>
      <c r="C22" s="18">
        <v>3801</v>
      </c>
      <c r="D22" s="18">
        <v>997</v>
      </c>
      <c r="E22" s="1">
        <f t="shared" si="4"/>
        <v>0.1525</v>
      </c>
      <c r="F22" s="3">
        <f t="shared" si="0"/>
        <v>41.249482829954488</v>
      </c>
      <c r="G22" s="17">
        <f t="shared" si="5"/>
        <v>152.5</v>
      </c>
      <c r="I22" s="18">
        <v>3858</v>
      </c>
      <c r="J22" s="18">
        <v>3785</v>
      </c>
      <c r="K22" s="18">
        <v>1000</v>
      </c>
      <c r="L22" s="1">
        <f t="shared" si="6"/>
        <v>0.1825</v>
      </c>
      <c r="M22" s="3">
        <f t="shared" si="1"/>
        <v>41.288191577208913</v>
      </c>
      <c r="N22" s="17">
        <f t="shared" si="7"/>
        <v>182.5</v>
      </c>
      <c r="P22" s="18">
        <v>3811</v>
      </c>
      <c r="Q22" s="18">
        <v>3664</v>
      </c>
      <c r="R22" s="18">
        <v>999</v>
      </c>
      <c r="S22" s="1">
        <f t="shared" si="8"/>
        <v>0.36749999999999999</v>
      </c>
      <c r="T22" s="3">
        <f t="shared" si="2"/>
        <v>45.973308789691671</v>
      </c>
      <c r="U22" s="17">
        <f t="shared" si="9"/>
        <v>367.5</v>
      </c>
      <c r="W22" s="18">
        <v>3795</v>
      </c>
      <c r="X22" s="18">
        <v>3504</v>
      </c>
      <c r="Y22" s="18">
        <v>998</v>
      </c>
      <c r="Z22" s="1">
        <f t="shared" si="10"/>
        <v>0.72750000000000004</v>
      </c>
      <c r="AA22" s="3">
        <f t="shared" si="3"/>
        <v>49.9</v>
      </c>
      <c r="AB22" s="17">
        <f t="shared" si="11"/>
        <v>727.5</v>
      </c>
    </row>
    <row r="23" spans="2:28">
      <c r="B23" s="18">
        <v>3842</v>
      </c>
      <c r="C23" s="18">
        <v>3789</v>
      </c>
      <c r="D23" s="18">
        <v>1046</v>
      </c>
      <c r="E23" s="1">
        <f t="shared" si="4"/>
        <v>0.13250000000000001</v>
      </c>
      <c r="F23" s="3">
        <f t="shared" si="0"/>
        <v>43.276789408357466</v>
      </c>
      <c r="G23" s="17">
        <f t="shared" si="5"/>
        <v>132.5</v>
      </c>
      <c r="I23" s="18">
        <v>3839</v>
      </c>
      <c r="J23" s="18">
        <v>3774</v>
      </c>
      <c r="K23" s="18">
        <v>1050</v>
      </c>
      <c r="L23" s="1">
        <f t="shared" si="6"/>
        <v>0.16250000000000001</v>
      </c>
      <c r="M23" s="3">
        <f t="shared" si="1"/>
        <v>43.352601156069362</v>
      </c>
      <c r="N23" s="17">
        <f t="shared" si="7"/>
        <v>162.5</v>
      </c>
      <c r="P23" s="18">
        <v>3804</v>
      </c>
      <c r="Q23" s="18">
        <v>3655</v>
      </c>
      <c r="R23" s="18">
        <v>1049</v>
      </c>
      <c r="S23" s="1">
        <f t="shared" si="8"/>
        <v>0.3725</v>
      </c>
      <c r="T23" s="3">
        <f t="shared" si="2"/>
        <v>48.274275195582142</v>
      </c>
      <c r="U23" s="17">
        <f t="shared" si="9"/>
        <v>372.5</v>
      </c>
      <c r="W23" s="18">
        <v>3790</v>
      </c>
      <c r="X23" s="18">
        <v>3494</v>
      </c>
      <c r="Y23" s="18">
        <v>1048</v>
      </c>
      <c r="Z23" s="1">
        <f t="shared" si="10"/>
        <v>0.74</v>
      </c>
      <c r="AA23" s="3">
        <f t="shared" si="3"/>
        <v>52.400000000000006</v>
      </c>
      <c r="AB23" s="17">
        <f t="shared" si="11"/>
        <v>740</v>
      </c>
    </row>
    <row r="24" spans="2:28">
      <c r="B24" s="18">
        <v>3827</v>
      </c>
      <c r="C24" s="18">
        <v>3778</v>
      </c>
      <c r="D24" s="18">
        <v>1096</v>
      </c>
      <c r="E24" s="1">
        <f t="shared" si="4"/>
        <v>0.1225</v>
      </c>
      <c r="F24" s="3">
        <f t="shared" si="0"/>
        <v>45.345469590401322</v>
      </c>
      <c r="G24" s="17">
        <f t="shared" si="5"/>
        <v>122.5</v>
      </c>
      <c r="I24" s="18">
        <v>3825</v>
      </c>
      <c r="J24" s="18">
        <v>3764</v>
      </c>
      <c r="K24" s="18">
        <v>1100</v>
      </c>
      <c r="L24" s="1">
        <f t="shared" si="6"/>
        <v>0.1525</v>
      </c>
      <c r="M24" s="3">
        <f t="shared" si="1"/>
        <v>45.417010734929811</v>
      </c>
      <c r="N24" s="17">
        <f t="shared" si="7"/>
        <v>152.5</v>
      </c>
      <c r="P24" s="18">
        <v>3797</v>
      </c>
      <c r="Q24" s="18">
        <v>3647</v>
      </c>
      <c r="R24" s="18">
        <v>1099</v>
      </c>
      <c r="S24" s="1">
        <f t="shared" si="8"/>
        <v>0.375</v>
      </c>
      <c r="T24" s="3">
        <f t="shared" si="2"/>
        <v>50.575241601472619</v>
      </c>
      <c r="U24" s="17">
        <f t="shared" si="9"/>
        <v>375</v>
      </c>
      <c r="W24" s="18">
        <v>3788</v>
      </c>
      <c r="X24" s="18">
        <v>3486</v>
      </c>
      <c r="Y24" s="18">
        <v>1098</v>
      </c>
      <c r="Z24" s="1">
        <f t="shared" si="10"/>
        <v>0.755</v>
      </c>
      <c r="AA24" s="3">
        <f t="shared" si="3"/>
        <v>54.900000000000006</v>
      </c>
      <c r="AB24" s="17">
        <f t="shared" si="11"/>
        <v>755</v>
      </c>
    </row>
    <row r="25" spans="2:28">
      <c r="B25" s="18">
        <v>3816</v>
      </c>
      <c r="C25" s="18">
        <v>3769</v>
      </c>
      <c r="D25" s="18">
        <v>1146</v>
      </c>
      <c r="E25" s="1">
        <f t="shared" si="4"/>
        <v>0.11749999999999999</v>
      </c>
      <c r="F25" s="3">
        <f t="shared" si="0"/>
        <v>47.414149772445178</v>
      </c>
      <c r="G25" s="17">
        <f t="shared" si="5"/>
        <v>117.5</v>
      </c>
      <c r="I25" s="18">
        <v>3814</v>
      </c>
      <c r="J25" s="18">
        <v>3754</v>
      </c>
      <c r="K25" s="18">
        <v>1150</v>
      </c>
      <c r="L25" s="1">
        <f t="shared" si="6"/>
        <v>0.15</v>
      </c>
      <c r="M25" s="3">
        <f t="shared" si="1"/>
        <v>47.48142031379026</v>
      </c>
      <c r="N25" s="17">
        <f t="shared" si="7"/>
        <v>150</v>
      </c>
      <c r="P25" s="18">
        <v>3792</v>
      </c>
      <c r="Q25" s="18">
        <v>3641</v>
      </c>
      <c r="R25" s="18">
        <v>1149</v>
      </c>
      <c r="S25" s="1">
        <f t="shared" si="8"/>
        <v>0.3775</v>
      </c>
      <c r="T25" s="3">
        <f t="shared" si="2"/>
        <v>52.87620800736309</v>
      </c>
      <c r="U25" s="17">
        <f t="shared" si="9"/>
        <v>377.5</v>
      </c>
      <c r="W25" s="18">
        <v>3785</v>
      </c>
      <c r="X25" s="18">
        <v>3479</v>
      </c>
      <c r="Y25" s="18">
        <v>1148</v>
      </c>
      <c r="Z25" s="1">
        <f t="shared" si="10"/>
        <v>0.76500000000000001</v>
      </c>
      <c r="AA25" s="3">
        <f t="shared" si="3"/>
        <v>57.4</v>
      </c>
      <c r="AB25" s="17">
        <f t="shared" si="11"/>
        <v>765</v>
      </c>
    </row>
    <row r="26" spans="2:28">
      <c r="B26" s="18">
        <v>3807</v>
      </c>
      <c r="C26" s="18">
        <v>3759</v>
      </c>
      <c r="D26" s="18">
        <v>1196</v>
      </c>
      <c r="E26" s="1">
        <f t="shared" si="4"/>
        <v>0.12</v>
      </c>
      <c r="F26" s="3">
        <f t="shared" si="0"/>
        <v>49.482829954489041</v>
      </c>
      <c r="G26" s="17">
        <f t="shared" si="5"/>
        <v>120</v>
      </c>
      <c r="I26" s="18">
        <v>3807</v>
      </c>
      <c r="J26" s="18">
        <v>3746</v>
      </c>
      <c r="K26" s="18">
        <v>1200</v>
      </c>
      <c r="L26" s="1">
        <f t="shared" si="6"/>
        <v>0.1525</v>
      </c>
      <c r="M26" s="3">
        <f t="shared" si="1"/>
        <v>49.545829892650701</v>
      </c>
      <c r="N26" s="17">
        <f t="shared" si="7"/>
        <v>152.5</v>
      </c>
      <c r="P26" s="18">
        <v>3788</v>
      </c>
      <c r="Q26" s="18">
        <v>3634</v>
      </c>
      <c r="R26" s="18">
        <v>1199</v>
      </c>
      <c r="S26" s="1">
        <f t="shared" si="8"/>
        <v>0.38500000000000001</v>
      </c>
      <c r="T26" s="3">
        <f t="shared" si="2"/>
        <v>55.177174413253574</v>
      </c>
      <c r="U26" s="17">
        <f t="shared" si="9"/>
        <v>385</v>
      </c>
      <c r="W26" s="18">
        <v>3783</v>
      </c>
      <c r="X26" s="18">
        <v>3473</v>
      </c>
      <c r="Y26" s="18">
        <v>1198</v>
      </c>
      <c r="Z26" s="1">
        <f t="shared" si="10"/>
        <v>0.77500000000000002</v>
      </c>
      <c r="AA26" s="3">
        <f t="shared" si="3"/>
        <v>59.9</v>
      </c>
      <c r="AB26" s="17">
        <f t="shared" si="11"/>
        <v>775</v>
      </c>
    </row>
    <row r="27" spans="2:28">
      <c r="B27" s="18">
        <v>3800</v>
      </c>
      <c r="C27" s="18">
        <v>3751</v>
      </c>
      <c r="D27" s="18">
        <v>1246</v>
      </c>
      <c r="E27" s="1">
        <f t="shared" si="4"/>
        <v>0.1225</v>
      </c>
      <c r="F27" s="3">
        <f t="shared" si="0"/>
        <v>51.551510136532897</v>
      </c>
      <c r="G27" s="17">
        <f t="shared" si="5"/>
        <v>122.5</v>
      </c>
      <c r="I27" s="18">
        <v>3800</v>
      </c>
      <c r="J27" s="18">
        <v>3740</v>
      </c>
      <c r="K27" s="18">
        <v>1250</v>
      </c>
      <c r="L27" s="1">
        <f t="shared" si="6"/>
        <v>0.15</v>
      </c>
      <c r="M27" s="3">
        <f t="shared" si="1"/>
        <v>51.610239471511143</v>
      </c>
      <c r="N27" s="17">
        <f t="shared" si="7"/>
        <v>150</v>
      </c>
      <c r="P27" s="18">
        <v>3784</v>
      </c>
      <c r="Q27" s="18">
        <v>3628</v>
      </c>
      <c r="R27" s="18">
        <v>1249</v>
      </c>
      <c r="S27" s="1">
        <f t="shared" si="8"/>
        <v>0.39</v>
      </c>
      <c r="T27" s="3">
        <f t="shared" si="2"/>
        <v>57.478140819144045</v>
      </c>
      <c r="U27" s="17">
        <f t="shared" si="9"/>
        <v>390</v>
      </c>
      <c r="W27" s="18">
        <v>3781</v>
      </c>
      <c r="X27" s="18">
        <v>3467</v>
      </c>
      <c r="Y27" s="18">
        <v>1247</v>
      </c>
      <c r="Z27" s="1">
        <f t="shared" si="10"/>
        <v>0.78500000000000003</v>
      </c>
      <c r="AA27" s="3">
        <f t="shared" si="3"/>
        <v>62.350000000000009</v>
      </c>
      <c r="AB27" s="17">
        <f t="shared" si="11"/>
        <v>785</v>
      </c>
    </row>
    <row r="28" spans="2:28">
      <c r="B28" s="18">
        <v>3793</v>
      </c>
      <c r="C28" s="18">
        <v>3744</v>
      </c>
      <c r="D28" s="18">
        <v>1295</v>
      </c>
      <c r="E28" s="1">
        <f t="shared" si="4"/>
        <v>0.1225</v>
      </c>
      <c r="F28" s="3">
        <f t="shared" si="0"/>
        <v>53.578816714935876</v>
      </c>
      <c r="G28" s="17">
        <f t="shared" si="5"/>
        <v>122.5</v>
      </c>
      <c r="I28" s="18">
        <v>3794</v>
      </c>
      <c r="J28" s="18">
        <v>3733</v>
      </c>
      <c r="K28" s="18">
        <v>1300</v>
      </c>
      <c r="L28" s="1">
        <f t="shared" si="6"/>
        <v>0.1525</v>
      </c>
      <c r="M28" s="3">
        <f t="shared" si="1"/>
        <v>53.674649050371592</v>
      </c>
      <c r="N28" s="17">
        <f t="shared" si="7"/>
        <v>152.5</v>
      </c>
      <c r="P28" s="18">
        <v>3782</v>
      </c>
      <c r="Q28" s="18">
        <v>3625</v>
      </c>
      <c r="R28" s="18">
        <v>1299</v>
      </c>
      <c r="S28" s="1">
        <f t="shared" si="8"/>
        <v>0.39250000000000002</v>
      </c>
      <c r="T28" s="3">
        <f t="shared" si="2"/>
        <v>59.779107225034508</v>
      </c>
      <c r="U28" s="17">
        <f t="shared" si="9"/>
        <v>392.5</v>
      </c>
      <c r="W28" s="18">
        <v>3779</v>
      </c>
      <c r="X28" s="18">
        <v>3460</v>
      </c>
      <c r="Y28" s="18">
        <v>1297</v>
      </c>
      <c r="Z28" s="1">
        <f t="shared" si="10"/>
        <v>0.79749999999999999</v>
      </c>
      <c r="AA28" s="3">
        <f t="shared" si="3"/>
        <v>64.849999999999994</v>
      </c>
      <c r="AB28" s="17">
        <f t="shared" si="11"/>
        <v>797.5</v>
      </c>
    </row>
    <row r="29" spans="2:28">
      <c r="B29" s="18">
        <v>3787</v>
      </c>
      <c r="C29" s="18">
        <v>3738</v>
      </c>
      <c r="D29" s="18">
        <v>1345</v>
      </c>
      <c r="E29" s="1">
        <f t="shared" si="4"/>
        <v>0.1225</v>
      </c>
      <c r="F29" s="3">
        <f t="shared" si="0"/>
        <v>55.647496896979732</v>
      </c>
      <c r="G29" s="17">
        <f t="shared" si="5"/>
        <v>122.5</v>
      </c>
      <c r="I29" s="18">
        <v>3789</v>
      </c>
      <c r="J29" s="18">
        <v>3727</v>
      </c>
      <c r="K29" s="18">
        <v>1349</v>
      </c>
      <c r="L29" s="1">
        <f t="shared" si="6"/>
        <v>0.155</v>
      </c>
      <c r="M29" s="3">
        <f t="shared" si="1"/>
        <v>55.697770437654825</v>
      </c>
      <c r="N29" s="17">
        <f t="shared" si="7"/>
        <v>155</v>
      </c>
      <c r="P29" s="18">
        <v>3781</v>
      </c>
      <c r="Q29" s="18">
        <v>3621</v>
      </c>
      <c r="R29" s="18">
        <v>1349</v>
      </c>
      <c r="S29" s="1">
        <f t="shared" si="8"/>
        <v>0.4</v>
      </c>
      <c r="T29" s="3">
        <f t="shared" si="2"/>
        <v>62.080073630924993</v>
      </c>
      <c r="U29" s="17">
        <f t="shared" si="9"/>
        <v>400</v>
      </c>
      <c r="W29" s="18">
        <v>3776</v>
      </c>
      <c r="X29" s="18">
        <v>3452</v>
      </c>
      <c r="Y29" s="18">
        <v>1347</v>
      </c>
      <c r="Z29" s="1">
        <f t="shared" si="10"/>
        <v>0.81</v>
      </c>
      <c r="AA29" s="3">
        <f t="shared" si="3"/>
        <v>67.349999999999994</v>
      </c>
      <c r="AB29" s="17">
        <f t="shared" si="11"/>
        <v>810</v>
      </c>
    </row>
    <row r="30" spans="2:28">
      <c r="B30" s="18">
        <v>3782</v>
      </c>
      <c r="C30" s="18">
        <v>3730</v>
      </c>
      <c r="D30" s="18">
        <v>1395</v>
      </c>
      <c r="E30" s="1">
        <f t="shared" si="4"/>
        <v>0.13</v>
      </c>
      <c r="F30" s="3">
        <f t="shared" si="0"/>
        <v>57.716177079023581</v>
      </c>
      <c r="G30" s="17">
        <f t="shared" si="5"/>
        <v>130</v>
      </c>
      <c r="I30" s="18">
        <v>3784</v>
      </c>
      <c r="J30" s="18">
        <v>3721</v>
      </c>
      <c r="K30" s="18">
        <v>1399</v>
      </c>
      <c r="L30" s="1">
        <f t="shared" si="6"/>
        <v>0.1575</v>
      </c>
      <c r="M30" s="3">
        <f t="shared" si="1"/>
        <v>57.762180016515273</v>
      </c>
      <c r="N30" s="17">
        <f t="shared" si="7"/>
        <v>157.5</v>
      </c>
      <c r="P30" s="18">
        <v>3779</v>
      </c>
      <c r="Q30" s="18">
        <v>3619</v>
      </c>
      <c r="R30" s="18">
        <v>1399</v>
      </c>
      <c r="S30" s="1">
        <f t="shared" si="8"/>
        <v>0.4</v>
      </c>
      <c r="T30" s="3">
        <f t="shared" si="2"/>
        <v>64.381040036815463</v>
      </c>
      <c r="U30" s="17">
        <f t="shared" si="9"/>
        <v>400</v>
      </c>
      <c r="W30" s="18">
        <v>3772</v>
      </c>
      <c r="X30" s="18">
        <v>3444</v>
      </c>
      <c r="Y30" s="18">
        <v>1397</v>
      </c>
      <c r="Z30" s="1">
        <f t="shared" si="10"/>
        <v>0.82</v>
      </c>
      <c r="AA30" s="3">
        <f t="shared" si="3"/>
        <v>69.849999999999994</v>
      </c>
      <c r="AB30" s="17">
        <f t="shared" si="11"/>
        <v>820</v>
      </c>
    </row>
    <row r="31" spans="2:28">
      <c r="B31" s="18">
        <v>3778</v>
      </c>
      <c r="C31" s="18">
        <v>3726</v>
      </c>
      <c r="D31" s="18">
        <v>1445</v>
      </c>
      <c r="E31" s="1">
        <f t="shared" si="4"/>
        <v>0.13</v>
      </c>
      <c r="F31" s="3">
        <f t="shared" si="0"/>
        <v>59.784857261067437</v>
      </c>
      <c r="G31" s="17">
        <f t="shared" si="5"/>
        <v>130</v>
      </c>
      <c r="I31" s="18">
        <v>3781</v>
      </c>
      <c r="J31" s="18">
        <v>3717</v>
      </c>
      <c r="K31" s="18">
        <v>1449</v>
      </c>
      <c r="L31" s="1">
        <f t="shared" si="6"/>
        <v>0.16</v>
      </c>
      <c r="M31" s="3">
        <f t="shared" si="1"/>
        <v>59.826589595375722</v>
      </c>
      <c r="N31" s="17">
        <f t="shared" si="7"/>
        <v>160</v>
      </c>
      <c r="P31" s="18">
        <v>3778</v>
      </c>
      <c r="Q31" s="18">
        <v>3615</v>
      </c>
      <c r="R31" s="18">
        <v>1449</v>
      </c>
      <c r="S31" s="1">
        <f t="shared" si="8"/>
        <v>0.40749999999999997</v>
      </c>
      <c r="T31" s="3">
        <f t="shared" si="2"/>
        <v>66.682006442705926</v>
      </c>
      <c r="U31" s="17">
        <f t="shared" si="9"/>
        <v>407.5</v>
      </c>
      <c r="W31" s="18">
        <v>3767</v>
      </c>
      <c r="X31" s="18">
        <v>3434</v>
      </c>
      <c r="Y31" s="18">
        <v>1447</v>
      </c>
      <c r="Z31" s="1">
        <f t="shared" si="10"/>
        <v>0.83250000000000002</v>
      </c>
      <c r="AA31" s="3">
        <f t="shared" si="3"/>
        <v>72.350000000000009</v>
      </c>
      <c r="AB31" s="17">
        <f t="shared" si="11"/>
        <v>832.5</v>
      </c>
    </row>
    <row r="32" spans="2:28">
      <c r="B32" s="18">
        <v>3774</v>
      </c>
      <c r="C32" s="18">
        <v>3720</v>
      </c>
      <c r="D32" s="18">
        <v>1495</v>
      </c>
      <c r="E32" s="1">
        <f t="shared" si="4"/>
        <v>0.13500000000000001</v>
      </c>
      <c r="F32" s="3">
        <f t="shared" si="0"/>
        <v>61.853537443111293</v>
      </c>
      <c r="G32" s="17">
        <f t="shared" si="5"/>
        <v>135</v>
      </c>
      <c r="I32" s="18">
        <v>3777</v>
      </c>
      <c r="J32" s="18">
        <v>3713</v>
      </c>
      <c r="K32" s="18">
        <v>1499</v>
      </c>
      <c r="L32" s="1">
        <f t="shared" si="6"/>
        <v>0.16</v>
      </c>
      <c r="M32" s="3">
        <f t="shared" si="1"/>
        <v>61.890999174236171</v>
      </c>
      <c r="N32" s="17">
        <f t="shared" si="7"/>
        <v>160</v>
      </c>
      <c r="P32" s="18">
        <v>3774</v>
      </c>
      <c r="Q32" s="18">
        <v>3611</v>
      </c>
      <c r="R32" s="18">
        <v>1499</v>
      </c>
      <c r="S32" s="1">
        <f t="shared" si="8"/>
        <v>0.40749999999999997</v>
      </c>
      <c r="T32" s="3">
        <f t="shared" si="2"/>
        <v>68.982972848596418</v>
      </c>
      <c r="U32" s="17">
        <f t="shared" si="9"/>
        <v>407.5</v>
      </c>
      <c r="W32" s="18">
        <v>3761</v>
      </c>
      <c r="X32" s="18">
        <v>3422</v>
      </c>
      <c r="Y32" s="18">
        <v>1496</v>
      </c>
      <c r="Z32" s="1">
        <f t="shared" si="10"/>
        <v>0.84750000000000003</v>
      </c>
      <c r="AA32" s="3">
        <f t="shared" si="3"/>
        <v>74.8</v>
      </c>
      <c r="AB32" s="17">
        <f t="shared" si="11"/>
        <v>847.5</v>
      </c>
    </row>
    <row r="33" spans="2:28">
      <c r="B33" s="18">
        <v>3770</v>
      </c>
      <c r="C33" s="18">
        <v>3717</v>
      </c>
      <c r="D33" s="18">
        <v>1544</v>
      </c>
      <c r="E33" s="1">
        <f t="shared" si="4"/>
        <v>0.13250000000000001</v>
      </c>
      <c r="F33" s="3">
        <f t="shared" si="0"/>
        <v>63.880844021514271</v>
      </c>
      <c r="G33" s="17">
        <f t="shared" si="5"/>
        <v>132.5</v>
      </c>
      <c r="I33" s="18">
        <v>3775</v>
      </c>
      <c r="J33" s="18">
        <v>3710</v>
      </c>
      <c r="K33" s="18">
        <v>1549</v>
      </c>
      <c r="L33" s="1">
        <f t="shared" si="6"/>
        <v>0.16250000000000001</v>
      </c>
      <c r="M33" s="3">
        <f t="shared" si="1"/>
        <v>63.955408753096613</v>
      </c>
      <c r="N33" s="17">
        <f t="shared" si="7"/>
        <v>162.5</v>
      </c>
      <c r="P33" s="18">
        <v>3773</v>
      </c>
      <c r="Q33" s="18">
        <v>3606</v>
      </c>
      <c r="R33" s="18">
        <v>1549</v>
      </c>
      <c r="S33" s="1">
        <f t="shared" si="8"/>
        <v>0.41749999999999998</v>
      </c>
      <c r="T33" s="3">
        <f t="shared" si="2"/>
        <v>71.283939254486882</v>
      </c>
      <c r="U33" s="17">
        <f t="shared" si="9"/>
        <v>417.5</v>
      </c>
      <c r="W33" s="18">
        <v>3752</v>
      </c>
      <c r="X33" s="18">
        <v>3409</v>
      </c>
      <c r="Y33" s="18">
        <v>1546</v>
      </c>
      <c r="Z33" s="1">
        <f t="shared" si="10"/>
        <v>0.85750000000000004</v>
      </c>
      <c r="AA33" s="3">
        <f t="shared" si="3"/>
        <v>77.3</v>
      </c>
      <c r="AB33" s="17">
        <f t="shared" si="11"/>
        <v>857.5</v>
      </c>
    </row>
    <row r="34" spans="2:28">
      <c r="B34" s="18">
        <v>3767</v>
      </c>
      <c r="C34" s="18">
        <v>3713</v>
      </c>
      <c r="D34" s="18">
        <v>1594</v>
      </c>
      <c r="E34" s="1">
        <f t="shared" si="4"/>
        <v>0.13500000000000001</v>
      </c>
      <c r="F34" s="3">
        <f t="shared" ref="F34:F56" si="12">D34/$D$65*100</f>
        <v>65.949524203558127</v>
      </c>
      <c r="G34" s="17">
        <f t="shared" si="5"/>
        <v>135</v>
      </c>
      <c r="I34" s="18">
        <v>3774</v>
      </c>
      <c r="J34" s="18">
        <v>3707</v>
      </c>
      <c r="K34" s="18">
        <v>1598</v>
      </c>
      <c r="L34" s="1">
        <f t="shared" si="6"/>
        <v>0.16750000000000001</v>
      </c>
      <c r="M34" s="3">
        <f t="shared" ref="M34:M56" si="13">K34/$K$65*100</f>
        <v>65.97853014037986</v>
      </c>
      <c r="N34" s="17">
        <f t="shared" si="7"/>
        <v>167.5</v>
      </c>
      <c r="P34" s="18">
        <v>3768</v>
      </c>
      <c r="Q34" s="18">
        <v>3601</v>
      </c>
      <c r="R34" s="18">
        <v>1599</v>
      </c>
      <c r="S34" s="1">
        <f t="shared" si="8"/>
        <v>0.41749999999999998</v>
      </c>
      <c r="T34" s="3">
        <f t="shared" ref="T34:T56" si="14">R34/$R$65*100</f>
        <v>73.584905660377359</v>
      </c>
      <c r="U34" s="17">
        <f t="shared" si="9"/>
        <v>417.5</v>
      </c>
      <c r="W34" s="18">
        <v>3743</v>
      </c>
      <c r="X34" s="18">
        <v>3394</v>
      </c>
      <c r="Y34" s="18">
        <v>1596</v>
      </c>
      <c r="Z34" s="1">
        <f t="shared" si="10"/>
        <v>0.87250000000000005</v>
      </c>
      <c r="AA34" s="3">
        <f t="shared" ref="AA34:AA61" si="15">(Y34)/$Y$65*100</f>
        <v>79.800000000000011</v>
      </c>
      <c r="AB34" s="17">
        <f t="shared" si="11"/>
        <v>872.5</v>
      </c>
    </row>
    <row r="35" spans="2:28">
      <c r="B35" s="18">
        <v>3765</v>
      </c>
      <c r="C35" s="18">
        <v>3709</v>
      </c>
      <c r="D35" s="18">
        <v>1644</v>
      </c>
      <c r="E35" s="1">
        <f t="shared" si="4"/>
        <v>0.14000000000000001</v>
      </c>
      <c r="F35" s="3">
        <f t="shared" si="12"/>
        <v>68.01820438560199</v>
      </c>
      <c r="G35" s="17">
        <f t="shared" si="5"/>
        <v>140</v>
      </c>
      <c r="I35" s="18">
        <v>3773</v>
      </c>
      <c r="J35" s="18">
        <v>3705</v>
      </c>
      <c r="K35" s="18">
        <v>1648</v>
      </c>
      <c r="L35" s="1">
        <f t="shared" si="6"/>
        <v>0.17</v>
      </c>
      <c r="M35" s="3">
        <f t="shared" si="13"/>
        <v>68.042939719240294</v>
      </c>
      <c r="N35" s="17">
        <f t="shared" si="7"/>
        <v>170</v>
      </c>
      <c r="P35" s="18">
        <v>3761</v>
      </c>
      <c r="Q35" s="18">
        <v>3593</v>
      </c>
      <c r="R35" s="18">
        <v>1649</v>
      </c>
      <c r="S35" s="1">
        <f t="shared" si="8"/>
        <v>0.42</v>
      </c>
      <c r="T35" s="3">
        <f t="shared" si="14"/>
        <v>75.885872066267837</v>
      </c>
      <c r="U35" s="17">
        <f t="shared" si="9"/>
        <v>420</v>
      </c>
      <c r="W35" s="18">
        <v>3732</v>
      </c>
      <c r="X35" s="18">
        <v>3376</v>
      </c>
      <c r="Y35" s="18">
        <v>1646</v>
      </c>
      <c r="Z35" s="1">
        <f t="shared" si="10"/>
        <v>0.89</v>
      </c>
      <c r="AA35" s="3">
        <f t="shared" si="15"/>
        <v>82.3</v>
      </c>
      <c r="AB35" s="17">
        <f t="shared" si="11"/>
        <v>890</v>
      </c>
    </row>
    <row r="36" spans="2:28">
      <c r="B36" s="18">
        <v>3761</v>
      </c>
      <c r="C36" s="18">
        <v>3706</v>
      </c>
      <c r="D36" s="18">
        <v>1694</v>
      </c>
      <c r="E36" s="1">
        <f t="shared" si="4"/>
        <v>0.13750000000000001</v>
      </c>
      <c r="F36" s="3">
        <f t="shared" si="12"/>
        <v>70.086884567645853</v>
      </c>
      <c r="G36" s="17">
        <f t="shared" si="5"/>
        <v>137.5</v>
      </c>
      <c r="I36" s="18">
        <v>3772</v>
      </c>
      <c r="J36" s="18">
        <v>3704</v>
      </c>
      <c r="K36" s="18">
        <v>1698</v>
      </c>
      <c r="L36" s="1">
        <f t="shared" si="6"/>
        <v>0.17</v>
      </c>
      <c r="M36" s="3">
        <f t="shared" si="13"/>
        <v>70.107349298100743</v>
      </c>
      <c r="N36" s="17">
        <f t="shared" si="7"/>
        <v>170</v>
      </c>
      <c r="P36" s="18">
        <v>3752</v>
      </c>
      <c r="Q36" s="18">
        <v>3583</v>
      </c>
      <c r="R36" s="18">
        <v>1698</v>
      </c>
      <c r="S36" s="1">
        <f t="shared" si="8"/>
        <v>0.42249999999999999</v>
      </c>
      <c r="T36" s="3">
        <f t="shared" si="14"/>
        <v>78.140819144040492</v>
      </c>
      <c r="U36" s="17">
        <f t="shared" si="9"/>
        <v>422.5</v>
      </c>
      <c r="W36" s="18">
        <v>3720</v>
      </c>
      <c r="X36" s="18">
        <v>3351</v>
      </c>
      <c r="Y36" s="18">
        <v>1696</v>
      </c>
      <c r="Z36" s="1">
        <f t="shared" si="10"/>
        <v>0.92249999999999999</v>
      </c>
      <c r="AA36" s="3">
        <f t="shared" si="15"/>
        <v>84.8</v>
      </c>
      <c r="AB36" s="17">
        <f t="shared" si="11"/>
        <v>922.5</v>
      </c>
    </row>
    <row r="37" spans="2:28">
      <c r="B37" s="18">
        <v>3751</v>
      </c>
      <c r="C37" s="18">
        <v>3702</v>
      </c>
      <c r="D37" s="18">
        <v>1744</v>
      </c>
      <c r="E37" s="1">
        <f t="shared" si="4"/>
        <v>0.1225</v>
      </c>
      <c r="F37" s="3">
        <f t="shared" si="12"/>
        <v>72.155564749689688</v>
      </c>
      <c r="G37" s="17">
        <f t="shared" si="5"/>
        <v>122.5</v>
      </c>
      <c r="I37" s="18">
        <v>3770</v>
      </c>
      <c r="J37" s="18">
        <v>3701</v>
      </c>
      <c r="K37" s="18">
        <v>1748</v>
      </c>
      <c r="L37" s="1">
        <f t="shared" si="6"/>
        <v>0.17249999999999999</v>
      </c>
      <c r="M37" s="3">
        <f t="shared" si="13"/>
        <v>72.171758876961192</v>
      </c>
      <c r="N37" s="17">
        <f t="shared" si="7"/>
        <v>172.5</v>
      </c>
      <c r="P37" s="18">
        <v>3740</v>
      </c>
      <c r="Q37" s="18">
        <v>3570</v>
      </c>
      <c r="R37" s="18">
        <v>1748</v>
      </c>
      <c r="S37" s="1">
        <f t="shared" si="8"/>
        <v>0.42499999999999999</v>
      </c>
      <c r="T37" s="3">
        <f t="shared" si="14"/>
        <v>80.44178554993097</v>
      </c>
      <c r="U37" s="17">
        <f t="shared" si="9"/>
        <v>425</v>
      </c>
      <c r="W37" s="18">
        <v>3708</v>
      </c>
      <c r="X37" s="18">
        <v>3324</v>
      </c>
      <c r="Y37" s="18">
        <v>1745</v>
      </c>
      <c r="Z37" s="1">
        <f t="shared" si="10"/>
        <v>0.96</v>
      </c>
      <c r="AA37" s="3">
        <f t="shared" si="15"/>
        <v>87.25</v>
      </c>
      <c r="AB37" s="17">
        <f t="shared" si="11"/>
        <v>960</v>
      </c>
    </row>
    <row r="38" spans="2:28">
      <c r="B38" s="18">
        <v>3747</v>
      </c>
      <c r="C38" s="18">
        <v>3696</v>
      </c>
      <c r="D38" s="18">
        <v>1794</v>
      </c>
      <c r="E38" s="1">
        <f t="shared" si="4"/>
        <v>0.1275</v>
      </c>
      <c r="F38" s="3">
        <f t="shared" si="12"/>
        <v>74.224244931733551</v>
      </c>
      <c r="G38" s="17">
        <f t="shared" si="5"/>
        <v>127.5</v>
      </c>
      <c r="I38" s="18">
        <v>3768</v>
      </c>
      <c r="J38" s="18">
        <v>3698</v>
      </c>
      <c r="K38" s="18">
        <v>1798</v>
      </c>
      <c r="L38" s="1">
        <f t="shared" si="6"/>
        <v>0.17499999999999999</v>
      </c>
      <c r="M38" s="3">
        <f t="shared" si="13"/>
        <v>74.236168455821641</v>
      </c>
      <c r="N38" s="17">
        <f t="shared" si="7"/>
        <v>175</v>
      </c>
      <c r="P38" s="18">
        <v>3724</v>
      </c>
      <c r="Q38" s="18">
        <v>3554</v>
      </c>
      <c r="R38" s="18">
        <v>1798</v>
      </c>
      <c r="S38" s="1">
        <f t="shared" si="8"/>
        <v>0.42499999999999999</v>
      </c>
      <c r="T38" s="3">
        <f t="shared" si="14"/>
        <v>82.742751955821447</v>
      </c>
      <c r="U38" s="17">
        <f t="shared" si="9"/>
        <v>425</v>
      </c>
      <c r="W38" s="18">
        <v>3692</v>
      </c>
      <c r="X38" s="18">
        <v>3285</v>
      </c>
      <c r="Y38" s="18">
        <v>1795</v>
      </c>
      <c r="Z38" s="1">
        <f t="shared" si="10"/>
        <v>1.0175000000000001</v>
      </c>
      <c r="AA38" s="3">
        <f t="shared" si="15"/>
        <v>89.75</v>
      </c>
      <c r="AB38" s="17">
        <f t="shared" si="11"/>
        <v>1017.5000000000001</v>
      </c>
    </row>
    <row r="39" spans="2:28">
      <c r="B39" s="18">
        <v>3742</v>
      </c>
      <c r="C39" s="18">
        <v>3690</v>
      </c>
      <c r="D39" s="18">
        <v>1843</v>
      </c>
      <c r="E39" s="1">
        <f t="shared" si="4"/>
        <v>0.13</v>
      </c>
      <c r="F39" s="3">
        <f t="shared" si="12"/>
        <v>76.251551510136522</v>
      </c>
      <c r="G39" s="17">
        <f t="shared" si="5"/>
        <v>130</v>
      </c>
      <c r="I39" s="18">
        <v>3762</v>
      </c>
      <c r="J39" s="18">
        <v>3695</v>
      </c>
      <c r="K39" s="18">
        <v>1847</v>
      </c>
      <c r="L39" s="1">
        <f t="shared" si="6"/>
        <v>0.16750000000000001</v>
      </c>
      <c r="M39" s="3">
        <f t="shared" si="13"/>
        <v>76.259289843104867</v>
      </c>
      <c r="N39" s="17">
        <f t="shared" si="7"/>
        <v>167.5</v>
      </c>
      <c r="P39" s="18">
        <v>3707</v>
      </c>
      <c r="Q39" s="18">
        <v>3535</v>
      </c>
      <c r="R39" s="18">
        <v>1848</v>
      </c>
      <c r="S39" s="1">
        <f t="shared" si="8"/>
        <v>0.43</v>
      </c>
      <c r="T39" s="3">
        <f t="shared" si="14"/>
        <v>85.04371836171191</v>
      </c>
      <c r="U39" s="17">
        <f t="shared" si="9"/>
        <v>430</v>
      </c>
      <c r="W39" s="18">
        <v>3672</v>
      </c>
      <c r="X39" s="18">
        <v>3238</v>
      </c>
      <c r="Y39" s="18">
        <v>1845</v>
      </c>
      <c r="Z39" s="1">
        <f t="shared" si="10"/>
        <v>1.085</v>
      </c>
      <c r="AA39" s="3">
        <f t="shared" si="15"/>
        <v>92.25</v>
      </c>
      <c r="AB39" s="17">
        <f t="shared" si="11"/>
        <v>1085</v>
      </c>
    </row>
    <row r="40" spans="2:28">
      <c r="B40" s="18">
        <v>3734</v>
      </c>
      <c r="C40" s="18">
        <v>3684</v>
      </c>
      <c r="D40" s="18">
        <v>1893</v>
      </c>
      <c r="E40" s="1">
        <f t="shared" si="4"/>
        <v>0.125</v>
      </c>
      <c r="F40" s="3">
        <f t="shared" si="12"/>
        <v>78.320231692180386</v>
      </c>
      <c r="G40" s="17">
        <f t="shared" si="5"/>
        <v>125</v>
      </c>
      <c r="I40" s="18">
        <v>3755</v>
      </c>
      <c r="J40" s="18">
        <v>3689</v>
      </c>
      <c r="K40" s="18">
        <v>1897</v>
      </c>
      <c r="L40" s="1">
        <f t="shared" si="6"/>
        <v>0.16500000000000001</v>
      </c>
      <c r="M40" s="3">
        <f t="shared" si="13"/>
        <v>78.323699421965316</v>
      </c>
      <c r="N40" s="17">
        <f t="shared" si="7"/>
        <v>165</v>
      </c>
      <c r="P40" s="18">
        <v>3695</v>
      </c>
      <c r="Q40" s="18">
        <v>3515</v>
      </c>
      <c r="R40" s="18">
        <v>1898</v>
      </c>
      <c r="S40" s="1">
        <f t="shared" si="8"/>
        <v>0.45</v>
      </c>
      <c r="T40" s="3">
        <f t="shared" si="14"/>
        <v>87.344684767602402</v>
      </c>
      <c r="U40" s="17">
        <f t="shared" si="9"/>
        <v>450</v>
      </c>
      <c r="W40" s="18">
        <v>3652</v>
      </c>
      <c r="X40" s="18">
        <v>3200</v>
      </c>
      <c r="Y40" s="18">
        <v>1885</v>
      </c>
      <c r="Z40" s="1">
        <f t="shared" si="10"/>
        <v>1.1299999999999999</v>
      </c>
      <c r="AA40" s="3">
        <f t="shared" si="15"/>
        <v>94.25</v>
      </c>
      <c r="AB40" s="17">
        <f t="shared" si="11"/>
        <v>1130</v>
      </c>
    </row>
    <row r="41" spans="2:28">
      <c r="B41" s="18">
        <v>3725</v>
      </c>
      <c r="C41" s="18">
        <v>3675</v>
      </c>
      <c r="D41" s="18">
        <v>1943</v>
      </c>
      <c r="E41" s="1">
        <f t="shared" si="4"/>
        <v>0.125</v>
      </c>
      <c r="F41" s="3">
        <f t="shared" si="12"/>
        <v>80.388911874224249</v>
      </c>
      <c r="G41" s="17">
        <f t="shared" si="5"/>
        <v>125</v>
      </c>
      <c r="I41" s="18">
        <v>3746</v>
      </c>
      <c r="J41" s="18">
        <v>3681</v>
      </c>
      <c r="K41" s="18">
        <v>1947</v>
      </c>
      <c r="L41" s="1">
        <f t="shared" si="6"/>
        <v>0.16250000000000001</v>
      </c>
      <c r="M41" s="3">
        <f t="shared" si="13"/>
        <v>80.388109000825764</v>
      </c>
      <c r="N41" s="17">
        <f t="shared" si="7"/>
        <v>162.5</v>
      </c>
      <c r="P41" s="18">
        <v>3685</v>
      </c>
      <c r="Q41" s="18">
        <v>3488</v>
      </c>
      <c r="R41" s="18">
        <v>1948</v>
      </c>
      <c r="S41" s="1">
        <f t="shared" si="8"/>
        <v>0.49249999999999999</v>
      </c>
      <c r="T41" s="3">
        <f t="shared" si="14"/>
        <v>89.645651173492865</v>
      </c>
      <c r="U41" s="17">
        <f t="shared" si="9"/>
        <v>492.5</v>
      </c>
      <c r="W41" s="18">
        <v>3642</v>
      </c>
      <c r="X41" s="18">
        <v>3200</v>
      </c>
      <c r="Y41" s="18">
        <v>1906</v>
      </c>
      <c r="Z41" s="1">
        <f t="shared" si="10"/>
        <v>1.105</v>
      </c>
      <c r="AA41" s="3">
        <f t="shared" si="15"/>
        <v>95.3</v>
      </c>
      <c r="AB41" s="17">
        <f t="shared" si="11"/>
        <v>1105</v>
      </c>
    </row>
    <row r="42" spans="2:28">
      <c r="B42" s="18">
        <v>3718</v>
      </c>
      <c r="C42" s="18">
        <v>3666</v>
      </c>
      <c r="D42" s="18">
        <v>1993</v>
      </c>
      <c r="E42" s="1">
        <f t="shared" si="4"/>
        <v>0.13</v>
      </c>
      <c r="F42" s="3">
        <f t="shared" si="12"/>
        <v>82.457592056268098</v>
      </c>
      <c r="G42" s="17">
        <f t="shared" si="5"/>
        <v>130</v>
      </c>
      <c r="I42" s="18">
        <v>3737</v>
      </c>
      <c r="J42" s="18">
        <v>3670</v>
      </c>
      <c r="K42" s="18">
        <v>1997</v>
      </c>
      <c r="L42" s="1">
        <f t="shared" si="6"/>
        <v>0.16750000000000001</v>
      </c>
      <c r="M42" s="3">
        <f t="shared" si="13"/>
        <v>82.452518579686213</v>
      </c>
      <c r="N42" s="17">
        <f t="shared" si="7"/>
        <v>167.5</v>
      </c>
      <c r="P42" s="18">
        <v>3670</v>
      </c>
      <c r="Q42" s="18">
        <v>3448</v>
      </c>
      <c r="R42" s="18">
        <v>1998</v>
      </c>
      <c r="S42" s="1">
        <f t="shared" si="8"/>
        <v>0.55500000000000005</v>
      </c>
      <c r="T42" s="3">
        <f t="shared" si="14"/>
        <v>91.946617579383343</v>
      </c>
      <c r="U42" s="17">
        <f t="shared" si="9"/>
        <v>555</v>
      </c>
      <c r="W42" s="18">
        <v>3635</v>
      </c>
      <c r="X42" s="18">
        <v>3200</v>
      </c>
      <c r="Y42" s="18">
        <v>1921</v>
      </c>
      <c r="Z42" s="1">
        <f t="shared" si="10"/>
        <v>1.0874999999999999</v>
      </c>
      <c r="AA42" s="3">
        <f t="shared" si="15"/>
        <v>96.05</v>
      </c>
      <c r="AB42" s="17">
        <f t="shared" si="11"/>
        <v>1087.5</v>
      </c>
    </row>
    <row r="43" spans="2:28">
      <c r="B43" s="18">
        <v>3703</v>
      </c>
      <c r="C43" s="18">
        <v>3651</v>
      </c>
      <c r="D43" s="18">
        <v>2043</v>
      </c>
      <c r="E43" s="1">
        <f t="shared" si="4"/>
        <v>0.13</v>
      </c>
      <c r="F43" s="3">
        <f t="shared" si="12"/>
        <v>84.526272238311961</v>
      </c>
      <c r="G43" s="17">
        <f t="shared" si="5"/>
        <v>130</v>
      </c>
      <c r="I43" s="18">
        <v>3720</v>
      </c>
      <c r="J43" s="18">
        <v>3656</v>
      </c>
      <c r="K43" s="18">
        <v>2047</v>
      </c>
      <c r="L43" s="1">
        <f t="shared" si="6"/>
        <v>0.16</v>
      </c>
      <c r="M43" s="3">
        <f t="shared" si="13"/>
        <v>84.516928158546662</v>
      </c>
      <c r="N43" s="17">
        <f t="shared" si="7"/>
        <v>160</v>
      </c>
      <c r="P43" s="18">
        <v>3643</v>
      </c>
      <c r="Q43" s="18">
        <v>3393</v>
      </c>
      <c r="R43" s="18">
        <v>2048</v>
      </c>
      <c r="S43" s="1">
        <f t="shared" si="8"/>
        <v>0.625</v>
      </c>
      <c r="T43" s="3">
        <f t="shared" si="14"/>
        <v>94.24758398527382</v>
      </c>
      <c r="U43" s="17">
        <f t="shared" si="9"/>
        <v>625</v>
      </c>
      <c r="W43" s="18">
        <v>3629</v>
      </c>
      <c r="X43" s="18">
        <v>3200</v>
      </c>
      <c r="Y43" s="18">
        <v>1933</v>
      </c>
      <c r="Z43" s="1">
        <f t="shared" si="10"/>
        <v>1.0725</v>
      </c>
      <c r="AA43" s="3">
        <f t="shared" si="15"/>
        <v>96.65</v>
      </c>
      <c r="AB43" s="17">
        <f t="shared" si="11"/>
        <v>1072.5</v>
      </c>
    </row>
    <row r="44" spans="2:28">
      <c r="B44" s="18">
        <v>3684</v>
      </c>
      <c r="C44" s="18">
        <v>3633</v>
      </c>
      <c r="D44" s="18">
        <v>2092</v>
      </c>
      <c r="E44" s="1">
        <f t="shared" si="4"/>
        <v>0.1275</v>
      </c>
      <c r="F44" s="3">
        <f t="shared" si="12"/>
        <v>86.553578816714932</v>
      </c>
      <c r="G44" s="17">
        <f t="shared" si="5"/>
        <v>127.5</v>
      </c>
      <c r="I44" s="18">
        <v>3701</v>
      </c>
      <c r="J44" s="18">
        <v>3635</v>
      </c>
      <c r="K44" s="18">
        <v>2097</v>
      </c>
      <c r="L44" s="1">
        <f t="shared" si="6"/>
        <v>0.16500000000000001</v>
      </c>
      <c r="M44" s="3">
        <f t="shared" si="13"/>
        <v>86.581337737407111</v>
      </c>
      <c r="N44" s="17">
        <f t="shared" si="7"/>
        <v>165</v>
      </c>
      <c r="P44" s="18">
        <v>3589</v>
      </c>
      <c r="Q44" s="18">
        <v>3316</v>
      </c>
      <c r="R44" s="18">
        <v>2098</v>
      </c>
      <c r="S44" s="1">
        <f t="shared" si="8"/>
        <v>0.6825</v>
      </c>
      <c r="T44" s="3">
        <f t="shared" si="14"/>
        <v>96.548550391164284</v>
      </c>
      <c r="U44" s="17">
        <f t="shared" si="9"/>
        <v>682.5</v>
      </c>
      <c r="W44" s="18">
        <v>3625</v>
      </c>
      <c r="X44" s="18">
        <v>3200</v>
      </c>
      <c r="Y44" s="18">
        <v>1942</v>
      </c>
      <c r="Z44" s="1">
        <f t="shared" si="10"/>
        <v>1.0625</v>
      </c>
      <c r="AA44" s="3">
        <f t="shared" si="15"/>
        <v>97.1</v>
      </c>
      <c r="AB44" s="17">
        <f t="shared" si="11"/>
        <v>1062.5</v>
      </c>
    </row>
    <row r="45" spans="2:28">
      <c r="B45" s="18">
        <v>3668</v>
      </c>
      <c r="C45" s="18">
        <v>3617</v>
      </c>
      <c r="D45" s="18">
        <v>2142</v>
      </c>
      <c r="E45" s="1">
        <f t="shared" si="4"/>
        <v>0.1275</v>
      </c>
      <c r="F45" s="3">
        <f t="shared" si="12"/>
        <v>88.622258998758795</v>
      </c>
      <c r="G45" s="17">
        <f t="shared" si="5"/>
        <v>127.5</v>
      </c>
      <c r="I45" s="18">
        <v>3682</v>
      </c>
      <c r="J45" s="18">
        <v>3617</v>
      </c>
      <c r="K45" s="18">
        <v>2147</v>
      </c>
      <c r="L45" s="1">
        <f t="shared" si="6"/>
        <v>0.16250000000000001</v>
      </c>
      <c r="M45" s="3">
        <f t="shared" si="13"/>
        <v>88.645747316267546</v>
      </c>
      <c r="N45" s="17">
        <f t="shared" si="7"/>
        <v>162.5</v>
      </c>
      <c r="P45" s="18">
        <v>3482</v>
      </c>
      <c r="Q45" s="18">
        <v>3200</v>
      </c>
      <c r="R45" s="18">
        <v>2147</v>
      </c>
      <c r="S45" s="1">
        <f t="shared" si="8"/>
        <v>0.70499999999999996</v>
      </c>
      <c r="T45" s="3">
        <f t="shared" si="14"/>
        <v>98.803497468936953</v>
      </c>
      <c r="U45" s="17">
        <f t="shared" si="9"/>
        <v>705</v>
      </c>
      <c r="W45" s="18">
        <v>3621</v>
      </c>
      <c r="X45" s="18">
        <v>3200</v>
      </c>
      <c r="Y45" s="18">
        <v>1950</v>
      </c>
      <c r="Z45" s="1">
        <f t="shared" si="10"/>
        <v>1.0525</v>
      </c>
      <c r="AA45" s="3">
        <f t="shared" si="15"/>
        <v>97.5</v>
      </c>
      <c r="AB45" s="17">
        <f t="shared" si="11"/>
        <v>1052.5</v>
      </c>
    </row>
    <row r="46" spans="2:28">
      <c r="B46" s="18">
        <v>3659</v>
      </c>
      <c r="C46" s="18">
        <v>3608</v>
      </c>
      <c r="D46" s="18">
        <v>2192</v>
      </c>
      <c r="E46" s="1">
        <f t="shared" si="4"/>
        <v>0.1275</v>
      </c>
      <c r="F46" s="3">
        <f t="shared" si="12"/>
        <v>90.690939180802644</v>
      </c>
      <c r="G46" s="17">
        <f t="shared" si="5"/>
        <v>127.5</v>
      </c>
      <c r="I46" s="18">
        <v>3668</v>
      </c>
      <c r="J46" s="18">
        <v>3601</v>
      </c>
      <c r="K46" s="18">
        <v>2197</v>
      </c>
      <c r="L46" s="1">
        <f t="shared" si="6"/>
        <v>0.16750000000000001</v>
      </c>
      <c r="M46" s="3">
        <f t="shared" si="13"/>
        <v>90.710156895127994</v>
      </c>
      <c r="N46" s="17">
        <f t="shared" si="7"/>
        <v>167.5</v>
      </c>
      <c r="P46" s="18">
        <v>3442</v>
      </c>
      <c r="Q46" s="18">
        <v>3199</v>
      </c>
      <c r="R46" s="18">
        <v>2160</v>
      </c>
      <c r="S46" s="1">
        <f t="shared" si="8"/>
        <v>0.60750000000000004</v>
      </c>
      <c r="T46" s="3">
        <f t="shared" si="14"/>
        <v>99.40174873446847</v>
      </c>
      <c r="U46" s="17">
        <f t="shared" si="9"/>
        <v>607.5</v>
      </c>
      <c r="W46" s="18">
        <v>3618</v>
      </c>
      <c r="X46" s="18">
        <v>3199</v>
      </c>
      <c r="Y46" s="18">
        <v>1957</v>
      </c>
      <c r="Z46" s="1">
        <f t="shared" si="10"/>
        <v>1.0475000000000001</v>
      </c>
      <c r="AA46" s="3">
        <f t="shared" si="15"/>
        <v>97.850000000000009</v>
      </c>
      <c r="AB46" s="17">
        <f t="shared" si="11"/>
        <v>1047.5</v>
      </c>
    </row>
    <row r="47" spans="2:28">
      <c r="B47" s="18">
        <v>3648</v>
      </c>
      <c r="C47" s="18">
        <v>3595</v>
      </c>
      <c r="D47" s="18">
        <v>2242</v>
      </c>
      <c r="E47" s="1">
        <f t="shared" si="4"/>
        <v>0.13250000000000001</v>
      </c>
      <c r="F47" s="3">
        <f t="shared" si="12"/>
        <v>92.759619362846507</v>
      </c>
      <c r="G47" s="17">
        <f t="shared" si="5"/>
        <v>132.5</v>
      </c>
      <c r="I47" s="18">
        <v>3653</v>
      </c>
      <c r="J47" s="18">
        <v>3579</v>
      </c>
      <c r="K47" s="18">
        <v>2247</v>
      </c>
      <c r="L47" s="1">
        <f t="shared" si="6"/>
        <v>0.185</v>
      </c>
      <c r="M47" s="3">
        <f t="shared" si="13"/>
        <v>92.774566473988443</v>
      </c>
      <c r="N47" s="17">
        <f t="shared" si="7"/>
        <v>185</v>
      </c>
      <c r="P47" s="18">
        <v>3425</v>
      </c>
      <c r="Q47" s="18">
        <v>3199</v>
      </c>
      <c r="R47" s="18">
        <v>2165</v>
      </c>
      <c r="S47" s="1">
        <f t="shared" si="8"/>
        <v>0.56499999999999995</v>
      </c>
      <c r="T47" s="3">
        <f t="shared" si="14"/>
        <v>99.631845375057523</v>
      </c>
      <c r="U47" s="17">
        <f t="shared" si="9"/>
        <v>565</v>
      </c>
      <c r="W47" s="18">
        <v>3615</v>
      </c>
      <c r="X47" s="18">
        <v>3200</v>
      </c>
      <c r="Y47" s="18">
        <v>1962</v>
      </c>
      <c r="Z47" s="1">
        <f t="shared" si="10"/>
        <v>1.0375000000000001</v>
      </c>
      <c r="AA47" s="3">
        <f t="shared" si="15"/>
        <v>98.1</v>
      </c>
      <c r="AB47" s="17">
        <f t="shared" si="11"/>
        <v>1037.5</v>
      </c>
    </row>
    <row r="48" spans="2:28">
      <c r="B48" s="18">
        <v>3631</v>
      </c>
      <c r="C48" s="18">
        <v>3573</v>
      </c>
      <c r="D48" s="18">
        <v>2292</v>
      </c>
      <c r="E48" s="1">
        <f t="shared" si="4"/>
        <v>0.14499999999999999</v>
      </c>
      <c r="F48" s="3">
        <f t="shared" si="12"/>
        <v>94.828299544890356</v>
      </c>
      <c r="G48" s="17">
        <f t="shared" si="5"/>
        <v>145</v>
      </c>
      <c r="I48" s="18">
        <v>3636</v>
      </c>
      <c r="J48" s="18">
        <v>3550</v>
      </c>
      <c r="K48" s="18">
        <v>2297</v>
      </c>
      <c r="L48" s="1">
        <f t="shared" si="6"/>
        <v>0.215</v>
      </c>
      <c r="M48" s="3">
        <f t="shared" si="13"/>
        <v>94.838976052848892</v>
      </c>
      <c r="N48" s="17">
        <f t="shared" si="7"/>
        <v>215</v>
      </c>
      <c r="P48" s="18">
        <v>3414</v>
      </c>
      <c r="Q48" s="18">
        <v>3200</v>
      </c>
      <c r="R48" s="18">
        <v>2169</v>
      </c>
      <c r="S48" s="1">
        <f t="shared" si="8"/>
        <v>0.53500000000000003</v>
      </c>
      <c r="T48" s="3">
        <f t="shared" si="14"/>
        <v>99.815922687528754</v>
      </c>
      <c r="U48" s="17">
        <f t="shared" si="9"/>
        <v>535</v>
      </c>
      <c r="W48" s="18">
        <v>3612</v>
      </c>
      <c r="X48" s="18">
        <v>3199</v>
      </c>
      <c r="Y48" s="18">
        <v>1967</v>
      </c>
      <c r="Z48" s="1">
        <f t="shared" si="10"/>
        <v>1.0325</v>
      </c>
      <c r="AA48" s="3">
        <f t="shared" si="15"/>
        <v>98.350000000000009</v>
      </c>
      <c r="AB48" s="17">
        <f t="shared" si="11"/>
        <v>1032.5</v>
      </c>
    </row>
    <row r="49" spans="2:28">
      <c r="B49" s="18">
        <v>3590</v>
      </c>
      <c r="C49" s="18">
        <v>3529</v>
      </c>
      <c r="D49" s="18">
        <v>2341</v>
      </c>
      <c r="E49" s="1">
        <f t="shared" si="4"/>
        <v>0.1525</v>
      </c>
      <c r="F49" s="3">
        <f t="shared" si="12"/>
        <v>96.855606123293342</v>
      </c>
      <c r="G49" s="17">
        <f t="shared" si="5"/>
        <v>152.5</v>
      </c>
      <c r="I49" s="18">
        <v>3597</v>
      </c>
      <c r="J49" s="18">
        <v>3505</v>
      </c>
      <c r="K49" s="18">
        <v>2347</v>
      </c>
      <c r="L49" s="1">
        <f t="shared" si="6"/>
        <v>0.23</v>
      </c>
      <c r="M49" s="3">
        <f t="shared" si="13"/>
        <v>96.903385631709327</v>
      </c>
      <c r="N49" s="17">
        <f t="shared" si="7"/>
        <v>230</v>
      </c>
      <c r="P49" s="18">
        <v>3408</v>
      </c>
      <c r="Q49" s="18">
        <v>3199</v>
      </c>
      <c r="R49" s="18">
        <v>2171</v>
      </c>
      <c r="S49" s="1">
        <f t="shared" si="8"/>
        <v>0.52249999999999996</v>
      </c>
      <c r="T49" s="3">
        <f t="shared" si="14"/>
        <v>99.907961343764384</v>
      </c>
      <c r="U49" s="17">
        <f t="shared" si="9"/>
        <v>522.5</v>
      </c>
      <c r="W49" s="18">
        <v>3610</v>
      </c>
      <c r="X49" s="18">
        <v>3199</v>
      </c>
      <c r="Y49" s="18">
        <v>1972</v>
      </c>
      <c r="Z49" s="1">
        <f t="shared" si="10"/>
        <v>1.0275000000000001</v>
      </c>
      <c r="AA49" s="3">
        <f t="shared" si="15"/>
        <v>98.6</v>
      </c>
      <c r="AB49" s="17">
        <f t="shared" si="11"/>
        <v>1027.5</v>
      </c>
    </row>
    <row r="50" spans="2:28">
      <c r="B50" s="18">
        <v>3494</v>
      </c>
      <c r="C50" s="18">
        <v>3432</v>
      </c>
      <c r="D50" s="18">
        <v>2391</v>
      </c>
      <c r="E50" s="1">
        <f t="shared" si="4"/>
        <v>0.155</v>
      </c>
      <c r="F50" s="3">
        <f t="shared" si="12"/>
        <v>98.924286305337191</v>
      </c>
      <c r="G50" s="17">
        <f t="shared" si="5"/>
        <v>155</v>
      </c>
      <c r="I50" s="18">
        <v>3496</v>
      </c>
      <c r="J50" s="18">
        <v>3411</v>
      </c>
      <c r="K50" s="18">
        <v>2397</v>
      </c>
      <c r="L50" s="1">
        <f t="shared" si="6"/>
        <v>0.21249999999999999</v>
      </c>
      <c r="M50" s="3">
        <f t="shared" si="13"/>
        <v>98.967795210569776</v>
      </c>
      <c r="N50" s="17">
        <f t="shared" si="7"/>
        <v>212.5</v>
      </c>
      <c r="P50" s="18">
        <v>3404</v>
      </c>
      <c r="Q50" s="18">
        <v>3199</v>
      </c>
      <c r="R50" s="18">
        <v>2172</v>
      </c>
      <c r="S50" s="1">
        <f t="shared" si="8"/>
        <v>0.51249999999999996</v>
      </c>
      <c r="T50" s="3">
        <f t="shared" si="14"/>
        <v>99.953980671882192</v>
      </c>
      <c r="U50" s="17">
        <f t="shared" si="9"/>
        <v>512.5</v>
      </c>
      <c r="W50" s="18">
        <v>3607</v>
      </c>
      <c r="X50" s="18">
        <v>3199</v>
      </c>
      <c r="Y50" s="18">
        <v>1976</v>
      </c>
      <c r="Z50" s="1">
        <f t="shared" si="10"/>
        <v>1.02</v>
      </c>
      <c r="AA50" s="3">
        <f t="shared" si="15"/>
        <v>98.8</v>
      </c>
      <c r="AB50" s="17">
        <f t="shared" si="11"/>
        <v>1020</v>
      </c>
    </row>
    <row r="51" spans="2:28">
      <c r="B51" s="18">
        <v>3312</v>
      </c>
      <c r="C51" s="18">
        <v>3250</v>
      </c>
      <c r="D51" s="18">
        <v>2441</v>
      </c>
      <c r="E51" s="1">
        <f t="shared" si="4"/>
        <v>0.155</v>
      </c>
      <c r="F51" s="3">
        <f t="shared" si="12"/>
        <v>100.99296648738105</v>
      </c>
      <c r="G51" s="17">
        <f t="shared" si="5"/>
        <v>155</v>
      </c>
      <c r="I51" s="18">
        <v>3306</v>
      </c>
      <c r="J51" s="18">
        <v>3220</v>
      </c>
      <c r="K51" s="18">
        <v>2447</v>
      </c>
      <c r="L51" s="1">
        <f t="shared" si="6"/>
        <v>0.215</v>
      </c>
      <c r="M51" s="3">
        <f t="shared" si="13"/>
        <v>101.03220478943022</v>
      </c>
      <c r="N51" s="17">
        <f t="shared" si="7"/>
        <v>215</v>
      </c>
      <c r="P51" s="18">
        <v>3401</v>
      </c>
      <c r="Q51" s="18">
        <v>3199</v>
      </c>
      <c r="R51" s="18">
        <v>2173</v>
      </c>
      <c r="S51" s="1">
        <f t="shared" si="8"/>
        <v>0.505</v>
      </c>
      <c r="T51" s="3">
        <f t="shared" si="14"/>
        <v>100</v>
      </c>
      <c r="U51" s="17">
        <f t="shared" si="9"/>
        <v>505</v>
      </c>
      <c r="W51" s="18">
        <v>3604</v>
      </c>
      <c r="X51" s="18">
        <v>3199</v>
      </c>
      <c r="Y51" s="18">
        <v>1980</v>
      </c>
      <c r="Z51" s="1">
        <f t="shared" si="10"/>
        <v>1.0125</v>
      </c>
      <c r="AA51" s="3">
        <f t="shared" si="15"/>
        <v>99</v>
      </c>
      <c r="AB51" s="17">
        <f t="shared" si="11"/>
        <v>1012.5</v>
      </c>
    </row>
    <row r="52" spans="2:28">
      <c r="B52" s="18">
        <v>3256</v>
      </c>
      <c r="C52" s="18">
        <v>3200</v>
      </c>
      <c r="D52" s="18">
        <v>2451</v>
      </c>
      <c r="E52" s="1">
        <f t="shared" si="4"/>
        <v>0.14000000000000001</v>
      </c>
      <c r="F52" s="3">
        <f t="shared" si="12"/>
        <v>101.40670252378983</v>
      </c>
      <c r="G52" s="17">
        <f t="shared" si="5"/>
        <v>140</v>
      </c>
      <c r="I52" s="18">
        <v>3272</v>
      </c>
      <c r="J52" s="18">
        <v>3199</v>
      </c>
      <c r="K52" s="18">
        <v>2453</v>
      </c>
      <c r="L52" s="1">
        <f t="shared" si="6"/>
        <v>0.1825</v>
      </c>
      <c r="M52" s="3">
        <f t="shared" si="13"/>
        <v>101.27993393889348</v>
      </c>
      <c r="N52" s="17">
        <f t="shared" si="7"/>
        <v>182.5</v>
      </c>
      <c r="P52" s="18">
        <v>3398</v>
      </c>
      <c r="Q52" s="18">
        <v>3200</v>
      </c>
      <c r="R52" s="18">
        <v>2174</v>
      </c>
      <c r="S52" s="1">
        <f t="shared" si="8"/>
        <v>0.495</v>
      </c>
      <c r="T52" s="3">
        <f t="shared" si="14"/>
        <v>100.04601932811781</v>
      </c>
      <c r="U52" s="17">
        <f t="shared" si="9"/>
        <v>495</v>
      </c>
      <c r="W52" s="18">
        <v>3602</v>
      </c>
      <c r="X52" s="18">
        <v>3198</v>
      </c>
      <c r="Y52" s="18">
        <v>1983</v>
      </c>
      <c r="Z52" s="1">
        <f t="shared" si="10"/>
        <v>1.01</v>
      </c>
      <c r="AA52" s="3">
        <f t="shared" si="15"/>
        <v>99.15</v>
      </c>
      <c r="AB52" s="17">
        <f t="shared" si="11"/>
        <v>1010</v>
      </c>
    </row>
    <row r="53" spans="2:28">
      <c r="B53" s="18">
        <v>3249</v>
      </c>
      <c r="C53" s="18">
        <v>3200</v>
      </c>
      <c r="D53" s="18">
        <v>2452</v>
      </c>
      <c r="E53" s="1">
        <f t="shared" si="4"/>
        <v>0.1225</v>
      </c>
      <c r="F53" s="3">
        <f t="shared" si="12"/>
        <v>101.4480761274307</v>
      </c>
      <c r="G53" s="17">
        <f t="shared" si="5"/>
        <v>122.5</v>
      </c>
      <c r="I53" s="18">
        <v>3263</v>
      </c>
      <c r="J53" s="18">
        <v>3200</v>
      </c>
      <c r="K53" s="18">
        <v>2455</v>
      </c>
      <c r="L53" s="1">
        <f t="shared" si="6"/>
        <v>0.1575</v>
      </c>
      <c r="M53" s="3">
        <f t="shared" si="13"/>
        <v>101.36251032204791</v>
      </c>
      <c r="N53" s="17">
        <f t="shared" si="7"/>
        <v>157.5</v>
      </c>
      <c r="P53" s="18">
        <v>3396</v>
      </c>
      <c r="Q53" s="18">
        <v>3198</v>
      </c>
      <c r="R53" s="18">
        <v>2174</v>
      </c>
      <c r="S53" s="1">
        <f t="shared" si="8"/>
        <v>0.495</v>
      </c>
      <c r="T53" s="3">
        <f t="shared" si="14"/>
        <v>100.04601932811781</v>
      </c>
      <c r="U53" s="17">
        <f t="shared" si="9"/>
        <v>495</v>
      </c>
      <c r="W53" s="18">
        <v>3601</v>
      </c>
      <c r="X53" s="18">
        <v>3199</v>
      </c>
      <c r="Y53" s="18">
        <v>1985</v>
      </c>
      <c r="Z53" s="1">
        <f t="shared" si="10"/>
        <v>1.0049999999999999</v>
      </c>
      <c r="AA53" s="3">
        <f t="shared" si="15"/>
        <v>99.25</v>
      </c>
      <c r="AB53" s="17">
        <f t="shared" si="11"/>
        <v>1004.9999999999999</v>
      </c>
    </row>
    <row r="54" spans="2:28" ht="15" customHeight="1">
      <c r="B54" s="18">
        <v>3245</v>
      </c>
      <c r="C54" s="18">
        <v>3198</v>
      </c>
      <c r="D54" s="18">
        <v>2453</v>
      </c>
      <c r="E54" s="1">
        <f t="shared" si="4"/>
        <v>0.11749999999999999</v>
      </c>
      <c r="F54" s="3">
        <f t="shared" si="12"/>
        <v>101.48944973107157</v>
      </c>
      <c r="G54" s="17">
        <f t="shared" si="5"/>
        <v>117.5</v>
      </c>
      <c r="I54" s="18">
        <v>3259</v>
      </c>
      <c r="J54" s="18">
        <v>3199</v>
      </c>
      <c r="K54" s="18">
        <v>2455</v>
      </c>
      <c r="L54" s="1">
        <f t="shared" si="6"/>
        <v>0.15</v>
      </c>
      <c r="M54" s="3">
        <f t="shared" si="13"/>
        <v>101.36251032204791</v>
      </c>
      <c r="N54" s="17">
        <f t="shared" si="7"/>
        <v>150</v>
      </c>
      <c r="P54" s="18">
        <v>3395</v>
      </c>
      <c r="Q54" s="18">
        <v>3198</v>
      </c>
      <c r="R54" s="18">
        <v>2175</v>
      </c>
      <c r="S54" s="1">
        <f t="shared" si="8"/>
        <v>0.49249999999999999</v>
      </c>
      <c r="T54" s="3">
        <f t="shared" si="14"/>
        <v>100.09203865623562</v>
      </c>
      <c r="U54" s="17">
        <f t="shared" si="9"/>
        <v>492.5</v>
      </c>
      <c r="W54" s="18">
        <v>3601</v>
      </c>
      <c r="X54" s="18">
        <v>3199</v>
      </c>
      <c r="Y54" s="18">
        <v>1988</v>
      </c>
      <c r="Z54" s="1">
        <f t="shared" si="10"/>
        <v>1.0049999999999999</v>
      </c>
      <c r="AA54" s="3">
        <f t="shared" si="15"/>
        <v>99.4</v>
      </c>
      <c r="AB54" s="17">
        <f t="shared" si="11"/>
        <v>1004.9999999999999</v>
      </c>
    </row>
    <row r="55" spans="2:28">
      <c r="B55" s="18">
        <v>3243</v>
      </c>
      <c r="C55" s="18">
        <v>3198</v>
      </c>
      <c r="D55" s="18">
        <v>2453</v>
      </c>
      <c r="E55" s="1">
        <f t="shared" si="4"/>
        <v>0.1125</v>
      </c>
      <c r="F55" s="3">
        <f t="shared" si="12"/>
        <v>101.48944973107157</v>
      </c>
      <c r="G55" s="17">
        <f t="shared" si="5"/>
        <v>112.5</v>
      </c>
      <c r="I55" s="18">
        <v>3256</v>
      </c>
      <c r="J55" s="18">
        <v>3199</v>
      </c>
      <c r="K55" s="18">
        <v>2456</v>
      </c>
      <c r="L55" s="1">
        <f t="shared" si="6"/>
        <v>0.14249999999999999</v>
      </c>
      <c r="M55" s="3">
        <f t="shared" si="13"/>
        <v>101.40379851362511</v>
      </c>
      <c r="N55" s="17">
        <f t="shared" si="7"/>
        <v>142.5</v>
      </c>
      <c r="P55" s="18">
        <v>3394</v>
      </c>
      <c r="Q55" s="18">
        <v>3198</v>
      </c>
      <c r="R55" s="18">
        <v>2175</v>
      </c>
      <c r="S55" s="1">
        <f t="shared" si="8"/>
        <v>0.49</v>
      </c>
      <c r="T55" s="3">
        <f t="shared" si="14"/>
        <v>100.09203865623562</v>
      </c>
      <c r="U55" s="17">
        <f t="shared" si="9"/>
        <v>490</v>
      </c>
      <c r="W55" s="18">
        <v>3599</v>
      </c>
      <c r="X55" s="18">
        <v>3199</v>
      </c>
      <c r="Y55" s="18">
        <v>1990</v>
      </c>
      <c r="Z55" s="1">
        <f t="shared" si="10"/>
        <v>1</v>
      </c>
      <c r="AA55" s="3">
        <f t="shared" si="15"/>
        <v>99.5</v>
      </c>
      <c r="AB55" s="17">
        <f t="shared" si="11"/>
        <v>1000</v>
      </c>
    </row>
    <row r="56" spans="2:28">
      <c r="B56" s="18">
        <v>3243</v>
      </c>
      <c r="C56" s="18">
        <v>3199</v>
      </c>
      <c r="D56" s="18">
        <v>2454</v>
      </c>
      <c r="E56" s="1">
        <f t="shared" si="4"/>
        <v>0.11</v>
      </c>
      <c r="F56" s="3">
        <f t="shared" si="12"/>
        <v>101.53082333471247</v>
      </c>
      <c r="G56" s="17">
        <f t="shared" si="5"/>
        <v>110</v>
      </c>
      <c r="I56" s="18">
        <v>3255</v>
      </c>
      <c r="J56" s="18">
        <v>3199</v>
      </c>
      <c r="K56" s="18">
        <v>2456</v>
      </c>
      <c r="L56" s="1">
        <f t="shared" si="6"/>
        <v>0.14000000000000001</v>
      </c>
      <c r="M56" s="3">
        <f t="shared" si="13"/>
        <v>101.40379851362511</v>
      </c>
      <c r="N56" s="17">
        <f t="shared" si="7"/>
        <v>140</v>
      </c>
      <c r="P56" s="18">
        <v>3392</v>
      </c>
      <c r="Q56" s="18">
        <v>3200</v>
      </c>
      <c r="R56" s="18">
        <v>2175</v>
      </c>
      <c r="S56" s="1">
        <f t="shared" si="8"/>
        <v>0.48</v>
      </c>
      <c r="T56" s="3">
        <f t="shared" si="14"/>
        <v>100.09203865623562</v>
      </c>
      <c r="U56" s="17">
        <f t="shared" si="9"/>
        <v>480</v>
      </c>
      <c r="W56" s="18">
        <v>3597</v>
      </c>
      <c r="X56" s="18">
        <v>3200</v>
      </c>
      <c r="Y56" s="18">
        <v>1992</v>
      </c>
      <c r="Z56" s="1">
        <f t="shared" si="10"/>
        <v>0.99250000000000005</v>
      </c>
      <c r="AA56" s="3">
        <f t="shared" si="15"/>
        <v>99.6</v>
      </c>
      <c r="AB56" s="17">
        <f t="shared" si="11"/>
        <v>992.5</v>
      </c>
    </row>
    <row r="57" spans="2:28">
      <c r="B57" s="18">
        <v>3242</v>
      </c>
      <c r="C57" s="18">
        <v>3200</v>
      </c>
      <c r="D57" s="18">
        <v>2454</v>
      </c>
      <c r="E57" s="1">
        <f t="shared" si="4"/>
        <v>0.105</v>
      </c>
      <c r="F57" s="3">
        <f t="shared" ref="F57" si="16">D57/$D$65*100</f>
        <v>101.53082333471247</v>
      </c>
      <c r="G57" s="17">
        <f t="shared" si="5"/>
        <v>105</v>
      </c>
      <c r="I57" s="18">
        <v>3254</v>
      </c>
      <c r="J57" s="18">
        <v>3198</v>
      </c>
      <c r="K57" s="18">
        <v>2456</v>
      </c>
      <c r="L57" s="1">
        <f t="shared" si="6"/>
        <v>0.14000000000000001</v>
      </c>
      <c r="M57" s="3">
        <f t="shared" ref="M57" si="17">K57/$K$65*100</f>
        <v>101.40379851362511</v>
      </c>
      <c r="N57" s="17">
        <f t="shared" si="7"/>
        <v>140</v>
      </c>
      <c r="P57" s="18">
        <v>3391</v>
      </c>
      <c r="Q57" s="18">
        <v>3199</v>
      </c>
      <c r="R57" s="18">
        <v>2176</v>
      </c>
      <c r="S57" s="1">
        <f t="shared" si="8"/>
        <v>0.48</v>
      </c>
      <c r="T57" s="3">
        <f t="shared" ref="T57" si="18">R57/$R$65*100</f>
        <v>100.13805798435342</v>
      </c>
      <c r="U57" s="17">
        <f t="shared" si="9"/>
        <v>480</v>
      </c>
      <c r="W57" s="18">
        <v>3596</v>
      </c>
      <c r="X57" s="18">
        <v>3199</v>
      </c>
      <c r="Y57" s="18">
        <v>1994</v>
      </c>
      <c r="Z57" s="1">
        <f t="shared" ref="Z57:Z61" si="19">(W57-X57)/400</f>
        <v>0.99250000000000005</v>
      </c>
      <c r="AA57" s="3">
        <f t="shared" si="15"/>
        <v>99.7</v>
      </c>
      <c r="AB57" s="17">
        <f t="shared" ref="AB57:AB61" si="20">Z57*1000</f>
        <v>992.5</v>
      </c>
    </row>
    <row r="58" spans="2:28">
      <c r="B58" s="18">
        <v>3242</v>
      </c>
      <c r="C58" s="18">
        <v>3199</v>
      </c>
      <c r="D58" s="18">
        <v>2454</v>
      </c>
      <c r="E58" s="1">
        <f t="shared" ref="E58:E61" si="21">(B58-C58)/400</f>
        <v>0.1075</v>
      </c>
      <c r="F58" s="3">
        <f>D58/$D$65*100</f>
        <v>101.53082333471247</v>
      </c>
      <c r="G58" s="17">
        <f t="shared" ref="G58:G61" si="22">E58*1000</f>
        <v>107.5</v>
      </c>
      <c r="I58" s="18">
        <v>3254</v>
      </c>
      <c r="J58" s="18">
        <v>3198</v>
      </c>
      <c r="K58" s="18">
        <v>2456</v>
      </c>
      <c r="L58" s="1">
        <f t="shared" ref="L58:L61" si="23">(I58-J58)/400</f>
        <v>0.14000000000000001</v>
      </c>
      <c r="M58" s="3">
        <f>K58/$K$65*100</f>
        <v>101.40379851362511</v>
      </c>
      <c r="N58" s="17">
        <f t="shared" ref="N58:N61" si="24">L58*1000</f>
        <v>140</v>
      </c>
      <c r="P58" s="18">
        <v>3390</v>
      </c>
      <c r="Q58" s="18">
        <v>3198</v>
      </c>
      <c r="R58" s="18">
        <v>2176</v>
      </c>
      <c r="S58" s="1">
        <f t="shared" ref="S58:S61" si="25">(P58-Q58)/400</f>
        <v>0.48</v>
      </c>
      <c r="T58" s="3">
        <f>R58/$R$65*100</f>
        <v>100.13805798435342</v>
      </c>
      <c r="U58" s="17">
        <f t="shared" ref="U58:U61" si="26">S58*1000</f>
        <v>480</v>
      </c>
      <c r="W58" s="18">
        <v>3594</v>
      </c>
      <c r="X58" s="18">
        <v>3198</v>
      </c>
      <c r="Y58" s="18">
        <v>1996</v>
      </c>
      <c r="Z58" s="1">
        <f t="shared" si="19"/>
        <v>0.99</v>
      </c>
      <c r="AA58" s="3">
        <f t="shared" si="15"/>
        <v>99.8</v>
      </c>
      <c r="AB58" s="17">
        <f t="shared" si="20"/>
        <v>990</v>
      </c>
    </row>
    <row r="59" spans="2:28">
      <c r="B59" s="18">
        <v>3243</v>
      </c>
      <c r="C59" s="18">
        <v>3199</v>
      </c>
      <c r="D59" s="18">
        <v>2454</v>
      </c>
      <c r="E59" s="1">
        <f t="shared" si="21"/>
        <v>0.11</v>
      </c>
      <c r="F59" s="3">
        <f>D59/$D$65*100</f>
        <v>101.53082333471247</v>
      </c>
      <c r="G59" s="17">
        <f t="shared" si="22"/>
        <v>110</v>
      </c>
      <c r="I59" s="18">
        <v>3252</v>
      </c>
      <c r="J59" s="18">
        <v>3197</v>
      </c>
      <c r="K59" s="18">
        <v>2456</v>
      </c>
      <c r="L59" s="1">
        <f t="shared" si="23"/>
        <v>0.13750000000000001</v>
      </c>
      <c r="M59" s="3">
        <f>K59/$K$65*100</f>
        <v>101.40379851362511</v>
      </c>
      <c r="N59" s="17">
        <f t="shared" si="24"/>
        <v>137.5</v>
      </c>
      <c r="P59" s="18">
        <v>3388</v>
      </c>
      <c r="Q59" s="18">
        <v>3196</v>
      </c>
      <c r="R59" s="18">
        <v>2176</v>
      </c>
      <c r="S59" s="1">
        <f t="shared" si="25"/>
        <v>0.48</v>
      </c>
      <c r="T59" s="3">
        <f>R59/$R$65*100</f>
        <v>100.13805798435342</v>
      </c>
      <c r="U59" s="17">
        <f t="shared" si="26"/>
        <v>480</v>
      </c>
      <c r="W59" s="18">
        <v>3593</v>
      </c>
      <c r="X59" s="18">
        <v>3199</v>
      </c>
      <c r="Y59" s="18">
        <v>1998</v>
      </c>
      <c r="Z59" s="1">
        <f t="shared" si="19"/>
        <v>0.98499999999999999</v>
      </c>
      <c r="AA59" s="3">
        <f t="shared" si="15"/>
        <v>99.9</v>
      </c>
      <c r="AB59" s="17">
        <f t="shared" si="20"/>
        <v>985</v>
      </c>
    </row>
    <row r="60" spans="2:28">
      <c r="B60" s="18">
        <v>3241</v>
      </c>
      <c r="C60" s="18">
        <v>3199</v>
      </c>
      <c r="D60" s="18">
        <v>2454</v>
      </c>
      <c r="E60" s="1">
        <f t="shared" si="21"/>
        <v>0.105</v>
      </c>
      <c r="F60" s="3">
        <f>D60/$D$65*100</f>
        <v>101.53082333471247</v>
      </c>
      <c r="G60" s="17">
        <f t="shared" si="22"/>
        <v>105</v>
      </c>
      <c r="I60" s="18">
        <v>3252</v>
      </c>
      <c r="J60" s="18">
        <v>3198</v>
      </c>
      <c r="K60" s="18">
        <v>2456</v>
      </c>
      <c r="L60" s="1">
        <f t="shared" si="23"/>
        <v>0.13500000000000001</v>
      </c>
      <c r="M60" s="3">
        <f>K60/$K$65*100</f>
        <v>101.40379851362511</v>
      </c>
      <c r="N60" s="17">
        <f t="shared" si="24"/>
        <v>135</v>
      </c>
      <c r="P60" s="18">
        <v>3388</v>
      </c>
      <c r="Q60" s="18">
        <v>3199</v>
      </c>
      <c r="R60" s="18">
        <v>2176</v>
      </c>
      <c r="S60" s="1">
        <f t="shared" si="25"/>
        <v>0.47249999999999998</v>
      </c>
      <c r="T60" s="3">
        <f>R60/$R$65*100</f>
        <v>100.13805798435342</v>
      </c>
      <c r="U60" s="17">
        <f t="shared" si="26"/>
        <v>472.5</v>
      </c>
      <c r="W60" s="18">
        <v>3592</v>
      </c>
      <c r="X60" s="18">
        <v>3199</v>
      </c>
      <c r="Y60" s="18">
        <v>1999</v>
      </c>
      <c r="Z60" s="1">
        <f t="shared" si="19"/>
        <v>0.98250000000000004</v>
      </c>
      <c r="AA60" s="3">
        <f t="shared" si="15"/>
        <v>99.95</v>
      </c>
      <c r="AB60" s="17">
        <f t="shared" si="20"/>
        <v>982.5</v>
      </c>
    </row>
    <row r="61" spans="2:28">
      <c r="B61" s="18">
        <v>3241</v>
      </c>
      <c r="C61" s="18">
        <v>3200</v>
      </c>
      <c r="D61" s="18">
        <v>2454</v>
      </c>
      <c r="E61" s="1">
        <f t="shared" si="21"/>
        <v>0.10249999999999999</v>
      </c>
      <c r="F61" s="3">
        <f>D61/$D$65*100</f>
        <v>101.53082333471247</v>
      </c>
      <c r="G61" s="17">
        <f t="shared" si="22"/>
        <v>102.5</v>
      </c>
      <c r="I61" s="18">
        <v>3251</v>
      </c>
      <c r="J61" s="18">
        <v>3196</v>
      </c>
      <c r="K61" s="18">
        <v>2456</v>
      </c>
      <c r="L61" s="1">
        <f t="shared" si="23"/>
        <v>0.13750000000000001</v>
      </c>
      <c r="M61" s="3">
        <f>K61/$K$65*100</f>
        <v>101.40379851362511</v>
      </c>
      <c r="N61" s="17">
        <f t="shared" si="24"/>
        <v>137.5</v>
      </c>
      <c r="O61" s="4"/>
      <c r="P61" s="18">
        <v>3387</v>
      </c>
      <c r="Q61" s="18">
        <v>3193</v>
      </c>
      <c r="R61" s="18">
        <v>2176</v>
      </c>
      <c r="S61" s="1">
        <f t="shared" si="25"/>
        <v>0.48499999999999999</v>
      </c>
      <c r="T61" s="3">
        <f>R61/$R$65*100</f>
        <v>100.13805798435342</v>
      </c>
      <c r="U61" s="17">
        <f t="shared" si="26"/>
        <v>485</v>
      </c>
      <c r="W61" s="18">
        <v>3400</v>
      </c>
      <c r="X61" s="18">
        <v>3200</v>
      </c>
      <c r="Y61" s="18">
        <v>2000</v>
      </c>
      <c r="Z61" s="1">
        <f t="shared" si="19"/>
        <v>0.5</v>
      </c>
      <c r="AA61" s="3">
        <f t="shared" si="15"/>
        <v>100</v>
      </c>
      <c r="AB61" s="17">
        <f t="shared" si="20"/>
        <v>500</v>
      </c>
    </row>
    <row r="62" spans="2:28" ht="13.5" customHeight="1">
      <c r="P62" s="18"/>
    </row>
    <row r="63" spans="2:28" ht="13.5" customHeight="1">
      <c r="P63" s="18"/>
    </row>
    <row r="64" spans="2:28" ht="13.5" customHeight="1">
      <c r="P64" s="18"/>
    </row>
    <row r="65" spans="1:25">
      <c r="B65" s="2" t="s">
        <v>8</v>
      </c>
      <c r="D65">
        <v>2417</v>
      </c>
      <c r="I65" s="2" t="s">
        <v>8</v>
      </c>
      <c r="K65">
        <v>2422</v>
      </c>
      <c r="P65" s="2" t="s">
        <v>8</v>
      </c>
      <c r="R65">
        <v>2173</v>
      </c>
      <c r="W65" s="2" t="s">
        <v>8</v>
      </c>
      <c r="Y65">
        <v>2000</v>
      </c>
    </row>
    <row r="66" spans="1:25">
      <c r="B66" s="2" t="s">
        <v>9</v>
      </c>
      <c r="D66">
        <v>2400</v>
      </c>
      <c r="I66" s="2" t="s">
        <v>9</v>
      </c>
      <c r="K66">
        <v>2400</v>
      </c>
      <c r="P66" s="2" t="s">
        <v>9</v>
      </c>
      <c r="R66">
        <v>2042</v>
      </c>
      <c r="W66" s="2" t="s">
        <v>9</v>
      </c>
      <c r="Y66">
        <v>1576</v>
      </c>
    </row>
    <row r="68" spans="1:25">
      <c r="A68" s="6" t="s">
        <v>20</v>
      </c>
      <c r="B68" s="11" t="s">
        <v>12</v>
      </c>
      <c r="C68" s="11" t="s">
        <v>13</v>
      </c>
      <c r="D68" s="11" t="s">
        <v>14</v>
      </c>
      <c r="E68" s="11" t="s">
        <v>15</v>
      </c>
      <c r="F68" s="11" t="s">
        <v>16</v>
      </c>
      <c r="H68" s="6" t="s">
        <v>21</v>
      </c>
      <c r="I68" s="11" t="s">
        <v>12</v>
      </c>
      <c r="J68" s="11" t="s">
        <v>13</v>
      </c>
      <c r="K68" s="11" t="s">
        <v>14</v>
      </c>
      <c r="L68" s="11" t="s">
        <v>15</v>
      </c>
      <c r="M68" s="11" t="s">
        <v>17</v>
      </c>
    </row>
    <row r="69" spans="1:25">
      <c r="B69" s="19">
        <v>3409</v>
      </c>
      <c r="C69" s="19">
        <v>3394</v>
      </c>
      <c r="D69" s="19">
        <v>1546</v>
      </c>
      <c r="E69" s="19">
        <v>1596</v>
      </c>
      <c r="F69" s="14">
        <f>D69-((B69-E75*1000)*((D69-E69)/(B69-C69)))</f>
        <v>1576</v>
      </c>
      <c r="I69" s="16">
        <v>3741</v>
      </c>
      <c r="J69" s="15">
        <v>3736</v>
      </c>
      <c r="K69" s="16">
        <v>80</v>
      </c>
      <c r="L69" s="15">
        <v>81</v>
      </c>
      <c r="M69" s="11">
        <f>K69-((I69-L75*1000)*((K69-L69)/(I69-J69)))</f>
        <v>80.452000000000041</v>
      </c>
    </row>
    <row r="70" spans="1:25">
      <c r="B70" s="19"/>
      <c r="C70" s="19"/>
      <c r="D70" s="19"/>
      <c r="E70" s="11"/>
      <c r="F70" s="11"/>
      <c r="I70" s="11"/>
      <c r="J70" s="11"/>
      <c r="K70" s="11"/>
      <c r="L70" s="11"/>
      <c r="M70" s="11">
        <f>100-M69</f>
        <v>19.547999999999959</v>
      </c>
    </row>
    <row r="71" spans="1:25">
      <c r="B71" s="11"/>
      <c r="C71" s="11"/>
      <c r="D71" s="11"/>
      <c r="E71" s="11"/>
      <c r="F71" s="11"/>
      <c r="I71" s="11"/>
      <c r="J71" s="11"/>
      <c r="K71" s="11"/>
      <c r="L71" s="11" t="s">
        <v>10</v>
      </c>
      <c r="M71" s="14">
        <f>M70-M69*0.0107</f>
        <v>18.687163599999959</v>
      </c>
    </row>
    <row r="72" spans="1:25">
      <c r="B72" s="11"/>
      <c r="C72" s="11"/>
      <c r="D72" s="11"/>
      <c r="E72" s="11"/>
      <c r="F72" s="11"/>
      <c r="I72" s="11"/>
      <c r="J72" s="11"/>
      <c r="K72" s="11"/>
      <c r="L72" s="11"/>
      <c r="M72" s="11"/>
    </row>
    <row r="73" spans="1:25">
      <c r="B73" s="11"/>
      <c r="C73" s="11"/>
      <c r="D73" s="11"/>
      <c r="E73" s="11"/>
      <c r="F73" s="11"/>
      <c r="I73" s="11"/>
      <c r="J73" s="11"/>
      <c r="K73" s="11"/>
      <c r="L73" s="11"/>
      <c r="M73" s="11"/>
    </row>
    <row r="74" spans="1:25">
      <c r="B74" s="11"/>
      <c r="C74" s="11"/>
      <c r="D74" s="11"/>
      <c r="E74" s="11"/>
      <c r="F74" s="11"/>
      <c r="I74" s="11"/>
      <c r="J74" s="11"/>
      <c r="K74" s="11"/>
      <c r="L74" s="11"/>
      <c r="M74" s="11"/>
    </row>
    <row r="75" spans="1:25">
      <c r="B75" s="11"/>
      <c r="C75" s="11"/>
      <c r="D75" s="12" t="s">
        <v>19</v>
      </c>
      <c r="E75" s="11">
        <v>3.4</v>
      </c>
      <c r="F75" s="11"/>
      <c r="I75" s="11"/>
      <c r="J75" s="11"/>
      <c r="K75" s="11" t="s">
        <v>11</v>
      </c>
      <c r="L75" s="13">
        <v>3.73874</v>
      </c>
      <c r="M75" s="11"/>
    </row>
    <row r="77" spans="1:25">
      <c r="B77" s="20" t="s">
        <v>23</v>
      </c>
      <c r="C77" s="20"/>
      <c r="D77" s="20"/>
      <c r="E77" s="20"/>
      <c r="F77" s="20"/>
      <c r="I77" s="21" t="s">
        <v>22</v>
      </c>
      <c r="J77" s="21"/>
      <c r="K77" s="21"/>
      <c r="L77" s="21"/>
      <c r="M77" s="21"/>
    </row>
    <row r="78" spans="1:25">
      <c r="B78" s="20"/>
      <c r="C78" s="20"/>
      <c r="D78" s="20"/>
      <c r="E78" s="20"/>
      <c r="F78" s="20"/>
      <c r="I78" s="21"/>
      <c r="J78" s="21"/>
      <c r="K78" s="21"/>
      <c r="L78" s="21"/>
      <c r="M78" s="21"/>
    </row>
  </sheetData>
  <mergeCells count="2">
    <mergeCell ref="B77:F78"/>
    <mergeCell ref="I77:M7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mtk71127</cp:lastModifiedBy>
  <dcterms:created xsi:type="dcterms:W3CDTF">2010-09-15T00:55:10Z</dcterms:created>
  <dcterms:modified xsi:type="dcterms:W3CDTF">2012-04-06T05:24:03Z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