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1490" windowHeight="7965" tabRatio="358"/>
  </bookViews>
  <sheets>
    <sheet name="ZCV" sheetId="25" r:id="rId1"/>
  </sheets>
  <calcPr calcId="125725"/>
</workbook>
</file>

<file path=xl/calcChain.xml><?xml version="1.0" encoding="utf-8"?>
<calcChain xmlns="http://schemas.openxmlformats.org/spreadsheetml/2006/main">
  <c r="Z71" i="25"/>
  <c r="AA71"/>
  <c r="AB71"/>
  <c r="Z72"/>
  <c r="AA72"/>
  <c r="AB72"/>
  <c r="Z73"/>
  <c r="AB73" s="1"/>
  <c r="AA73"/>
  <c r="Z74"/>
  <c r="AA74"/>
  <c r="AB74"/>
  <c r="Z75"/>
  <c r="AB75" s="1"/>
  <c r="AA75"/>
  <c r="Z76"/>
  <c r="AB76" s="1"/>
  <c r="AA76"/>
  <c r="Z77"/>
  <c r="AA77"/>
  <c r="AB77"/>
  <c r="Z78"/>
  <c r="AB78" s="1"/>
  <c r="AA78"/>
  <c r="Z79"/>
  <c r="AB79" s="1"/>
  <c r="AA79"/>
  <c r="Z80"/>
  <c r="AA80"/>
  <c r="AB80"/>
  <c r="Z81"/>
  <c r="AA81"/>
  <c r="AB81"/>
  <c r="Z82"/>
  <c r="AB82" s="1"/>
  <c r="AA82"/>
  <c r="Z83"/>
  <c r="AB83" s="1"/>
  <c r="AA83"/>
  <c r="S71"/>
  <c r="T71"/>
  <c r="U71"/>
  <c r="S72"/>
  <c r="U72" s="1"/>
  <c r="T72"/>
  <c r="S73"/>
  <c r="U73" s="1"/>
  <c r="T73"/>
  <c r="S74"/>
  <c r="T74"/>
  <c r="U74"/>
  <c r="S75"/>
  <c r="T75"/>
  <c r="U75"/>
  <c r="S76"/>
  <c r="U76" s="1"/>
  <c r="T76"/>
  <c r="S77"/>
  <c r="U77" s="1"/>
  <c r="T77"/>
  <c r="S78"/>
  <c r="T78"/>
  <c r="U78"/>
  <c r="S79"/>
  <c r="T79"/>
  <c r="U79"/>
  <c r="S80"/>
  <c r="U80" s="1"/>
  <c r="T80"/>
  <c r="S81"/>
  <c r="U81" s="1"/>
  <c r="T81"/>
  <c r="S82"/>
  <c r="T82"/>
  <c r="U82"/>
  <c r="S83"/>
  <c r="T83"/>
  <c r="U83"/>
  <c r="L71"/>
  <c r="N71"/>
  <c r="L72"/>
  <c r="N72" s="1"/>
  <c r="L73"/>
  <c r="N73" s="1"/>
  <c r="L74"/>
  <c r="N74"/>
  <c r="L75"/>
  <c r="N75"/>
  <c r="L76"/>
  <c r="N76" s="1"/>
  <c r="L77"/>
  <c r="N77" s="1"/>
  <c r="L78"/>
  <c r="N78"/>
  <c r="L79"/>
  <c r="N79"/>
  <c r="L80"/>
  <c r="N80" s="1"/>
  <c r="L81"/>
  <c r="N81" s="1"/>
  <c r="L82"/>
  <c r="N82"/>
  <c r="L83"/>
  <c r="N83"/>
  <c r="E71"/>
  <c r="G71"/>
  <c r="E72"/>
  <c r="G72" s="1"/>
  <c r="E73"/>
  <c r="G73" s="1"/>
  <c r="E74"/>
  <c r="G74"/>
  <c r="E75"/>
  <c r="G75"/>
  <c r="E76"/>
  <c r="G76" s="1"/>
  <c r="E77"/>
  <c r="G77" s="1"/>
  <c r="E78"/>
  <c r="G78"/>
  <c r="E79"/>
  <c r="G79"/>
  <c r="E80"/>
  <c r="G80" s="1"/>
  <c r="E81"/>
  <c r="G81" s="1"/>
  <c r="E82"/>
  <c r="G82"/>
  <c r="E83"/>
  <c r="G83"/>
  <c r="M61"/>
  <c r="F2"/>
  <c r="Z3"/>
  <c r="AB3" s="1"/>
  <c r="S3"/>
  <c r="U3" s="1"/>
  <c r="E3"/>
  <c r="G3" s="1"/>
  <c r="L4"/>
  <c r="N4" s="1"/>
  <c r="L5"/>
  <c r="N5" s="1"/>
  <c r="L6"/>
  <c r="N6" s="1"/>
  <c r="L7"/>
  <c r="N7" s="1"/>
  <c r="L8"/>
  <c r="N8" s="1"/>
  <c r="L9"/>
  <c r="N9" s="1"/>
  <c r="L10"/>
  <c r="N10" s="1"/>
  <c r="L11"/>
  <c r="N11" s="1"/>
  <c r="L12"/>
  <c r="N12" s="1"/>
  <c r="L13"/>
  <c r="N13" s="1"/>
  <c r="L14"/>
  <c r="N14" s="1"/>
  <c r="L15"/>
  <c r="N15" s="1"/>
  <c r="L16"/>
  <c r="N16" s="1"/>
  <c r="L17"/>
  <c r="N17" s="1"/>
  <c r="L18"/>
  <c r="N18" s="1"/>
  <c r="L19"/>
  <c r="N19" s="1"/>
  <c r="L20"/>
  <c r="N20" s="1"/>
  <c r="L21"/>
  <c r="N21" s="1"/>
  <c r="L22"/>
  <c r="N22" s="1"/>
  <c r="L23"/>
  <c r="N23" s="1"/>
  <c r="L24"/>
  <c r="N24" s="1"/>
  <c r="L25"/>
  <c r="N25" s="1"/>
  <c r="L26"/>
  <c r="N26" s="1"/>
  <c r="L27"/>
  <c r="N27" s="1"/>
  <c r="L28"/>
  <c r="N28" s="1"/>
  <c r="L29"/>
  <c r="N29" s="1"/>
  <c r="L30"/>
  <c r="N30" s="1"/>
  <c r="L31"/>
  <c r="N31" s="1"/>
  <c r="L32"/>
  <c r="N32" s="1"/>
  <c r="L33"/>
  <c r="N33" s="1"/>
  <c r="L34"/>
  <c r="N34" s="1"/>
  <c r="L35"/>
  <c r="N35" s="1"/>
  <c r="L36"/>
  <c r="N36" s="1"/>
  <c r="L37"/>
  <c r="N37" s="1"/>
  <c r="L38"/>
  <c r="N38" s="1"/>
  <c r="L39"/>
  <c r="N39" s="1"/>
  <c r="L40"/>
  <c r="N40" s="1"/>
  <c r="L41"/>
  <c r="N41" s="1"/>
  <c r="L42"/>
  <c r="N42" s="1"/>
  <c r="L43"/>
  <c r="N43" s="1"/>
  <c r="L44"/>
  <c r="N44" s="1"/>
  <c r="L45"/>
  <c r="N45" s="1"/>
  <c r="L46"/>
  <c r="N46" s="1"/>
  <c r="L47"/>
  <c r="N47" s="1"/>
  <c r="L48"/>
  <c r="N48" s="1"/>
  <c r="L49"/>
  <c r="N49" s="1"/>
  <c r="L50"/>
  <c r="N50" s="1"/>
  <c r="L51"/>
  <c r="N51" s="1"/>
  <c r="L52"/>
  <c r="N52" s="1"/>
  <c r="L53"/>
  <c r="N53" s="1"/>
  <c r="L54"/>
  <c r="N54" s="1"/>
  <c r="L55"/>
  <c r="N55" s="1"/>
  <c r="L56"/>
  <c r="N56" s="1"/>
  <c r="L57"/>
  <c r="N57" s="1"/>
  <c r="L58"/>
  <c r="N58" s="1"/>
  <c r="L59"/>
  <c r="N59" s="1"/>
  <c r="L60"/>
  <c r="N60" s="1"/>
  <c r="L61"/>
  <c r="N61" s="1"/>
  <c r="L62"/>
  <c r="N62" s="1"/>
  <c r="L63"/>
  <c r="N63" s="1"/>
  <c r="L64"/>
  <c r="N64" s="1"/>
  <c r="L65"/>
  <c r="N65" s="1"/>
  <c r="L66"/>
  <c r="N66" s="1"/>
  <c r="L67"/>
  <c r="N67" s="1"/>
  <c r="L68"/>
  <c r="N68" s="1"/>
  <c r="L69"/>
  <c r="N69" s="1"/>
  <c r="L70"/>
  <c r="N70" s="1"/>
  <c r="L3"/>
  <c r="N3" s="1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3"/>
  <c r="Z4"/>
  <c r="AB4" s="1"/>
  <c r="Z5"/>
  <c r="AB5" s="1"/>
  <c r="Z6"/>
  <c r="AB6" s="1"/>
  <c r="Z7"/>
  <c r="AB7" s="1"/>
  <c r="Z8"/>
  <c r="AB8" s="1"/>
  <c r="Z9"/>
  <c r="AB9" s="1"/>
  <c r="Z10"/>
  <c r="AB10" s="1"/>
  <c r="Z11"/>
  <c r="AB11" s="1"/>
  <c r="Z12"/>
  <c r="AB12" s="1"/>
  <c r="Z13"/>
  <c r="AB13" s="1"/>
  <c r="Z14"/>
  <c r="AB14" s="1"/>
  <c r="Z15"/>
  <c r="AB15" s="1"/>
  <c r="Z16"/>
  <c r="AB16" s="1"/>
  <c r="Z17"/>
  <c r="AB17" s="1"/>
  <c r="Z18"/>
  <c r="AB18" s="1"/>
  <c r="Z19"/>
  <c r="AB19" s="1"/>
  <c r="Z20"/>
  <c r="AB20" s="1"/>
  <c r="Z21"/>
  <c r="AB21" s="1"/>
  <c r="Z22"/>
  <c r="AB22" s="1"/>
  <c r="Z23"/>
  <c r="AB23" s="1"/>
  <c r="Z24"/>
  <c r="AB24" s="1"/>
  <c r="Z25"/>
  <c r="AB25" s="1"/>
  <c r="Z26"/>
  <c r="AB26" s="1"/>
  <c r="Z27"/>
  <c r="AB27" s="1"/>
  <c r="Z28"/>
  <c r="AB28" s="1"/>
  <c r="Z29"/>
  <c r="AB29" s="1"/>
  <c r="Z30"/>
  <c r="AB30" s="1"/>
  <c r="Z31"/>
  <c r="AB31" s="1"/>
  <c r="Z32"/>
  <c r="AB32" s="1"/>
  <c r="Z33"/>
  <c r="AB33" s="1"/>
  <c r="Z34"/>
  <c r="AB34" s="1"/>
  <c r="Z35"/>
  <c r="AB35" s="1"/>
  <c r="Z36"/>
  <c r="AB36" s="1"/>
  <c r="Z37"/>
  <c r="AB37" s="1"/>
  <c r="Z38"/>
  <c r="AB38" s="1"/>
  <c r="Z39"/>
  <c r="AB39" s="1"/>
  <c r="Z40"/>
  <c r="AB40" s="1"/>
  <c r="Z41"/>
  <c r="AB41" s="1"/>
  <c r="Z42"/>
  <c r="AB42" s="1"/>
  <c r="Z43"/>
  <c r="AB43" s="1"/>
  <c r="Z44"/>
  <c r="AB44" s="1"/>
  <c r="Z45"/>
  <c r="AB45" s="1"/>
  <c r="Z46"/>
  <c r="AB46" s="1"/>
  <c r="Z47"/>
  <c r="AB47" s="1"/>
  <c r="Z48"/>
  <c r="AB48" s="1"/>
  <c r="Z49"/>
  <c r="AB49" s="1"/>
  <c r="Z50"/>
  <c r="AB50" s="1"/>
  <c r="Z51"/>
  <c r="AB51" s="1"/>
  <c r="Z52"/>
  <c r="AB52" s="1"/>
  <c r="Z53"/>
  <c r="AB53" s="1"/>
  <c r="Z54"/>
  <c r="AB54" s="1"/>
  <c r="Z55"/>
  <c r="AB55" s="1"/>
  <c r="Z56"/>
  <c r="AB56" s="1"/>
  <c r="Z57"/>
  <c r="AB57" s="1"/>
  <c r="Z58"/>
  <c r="AB58" s="1"/>
  <c r="Z59"/>
  <c r="AB59" s="1"/>
  <c r="Z60"/>
  <c r="AB60" s="1"/>
  <c r="Z61"/>
  <c r="AB61" s="1"/>
  <c r="Z62"/>
  <c r="AB62" s="1"/>
  <c r="Z63"/>
  <c r="AB63" s="1"/>
  <c r="Z64"/>
  <c r="AB64" s="1"/>
  <c r="Z65"/>
  <c r="AB65" s="1"/>
  <c r="Z66"/>
  <c r="AB66" s="1"/>
  <c r="Z67"/>
  <c r="AB67" s="1"/>
  <c r="Z68"/>
  <c r="AB68" s="1"/>
  <c r="Z69"/>
  <c r="AB69" s="1"/>
  <c r="Z70"/>
  <c r="AB70" s="1"/>
  <c r="S4"/>
  <c r="U4" s="1"/>
  <c r="S5"/>
  <c r="U5" s="1"/>
  <c r="S6"/>
  <c r="U6" s="1"/>
  <c r="S7"/>
  <c r="U7" s="1"/>
  <c r="S8"/>
  <c r="U8" s="1"/>
  <c r="S9"/>
  <c r="U9" s="1"/>
  <c r="S10"/>
  <c r="U10" s="1"/>
  <c r="S11"/>
  <c r="U11" s="1"/>
  <c r="S12"/>
  <c r="U12" s="1"/>
  <c r="S13"/>
  <c r="U13" s="1"/>
  <c r="S14"/>
  <c r="U14" s="1"/>
  <c r="S15"/>
  <c r="U15" s="1"/>
  <c r="S16"/>
  <c r="U16" s="1"/>
  <c r="S17"/>
  <c r="U17" s="1"/>
  <c r="S18"/>
  <c r="U18" s="1"/>
  <c r="S19"/>
  <c r="U19" s="1"/>
  <c r="S20"/>
  <c r="U20" s="1"/>
  <c r="S21"/>
  <c r="U21" s="1"/>
  <c r="S22"/>
  <c r="U22" s="1"/>
  <c r="S23"/>
  <c r="U23" s="1"/>
  <c r="S24"/>
  <c r="U24" s="1"/>
  <c r="S25"/>
  <c r="U25" s="1"/>
  <c r="S26"/>
  <c r="U26" s="1"/>
  <c r="S27"/>
  <c r="U27" s="1"/>
  <c r="S28"/>
  <c r="U28" s="1"/>
  <c r="S29"/>
  <c r="U29" s="1"/>
  <c r="S30"/>
  <c r="U30" s="1"/>
  <c r="S31"/>
  <c r="U31" s="1"/>
  <c r="S32"/>
  <c r="U32" s="1"/>
  <c r="S33"/>
  <c r="U33" s="1"/>
  <c r="S34"/>
  <c r="U34" s="1"/>
  <c r="S35"/>
  <c r="U35" s="1"/>
  <c r="S36"/>
  <c r="U36" s="1"/>
  <c r="S37"/>
  <c r="U37" s="1"/>
  <c r="S38"/>
  <c r="U38" s="1"/>
  <c r="S39"/>
  <c r="U39" s="1"/>
  <c r="S40"/>
  <c r="U40" s="1"/>
  <c r="S41"/>
  <c r="U41" s="1"/>
  <c r="S42"/>
  <c r="U42" s="1"/>
  <c r="S43"/>
  <c r="U43" s="1"/>
  <c r="S44"/>
  <c r="U44" s="1"/>
  <c r="S45"/>
  <c r="U45" s="1"/>
  <c r="S46"/>
  <c r="U46" s="1"/>
  <c r="S47"/>
  <c r="U47" s="1"/>
  <c r="S48"/>
  <c r="U48" s="1"/>
  <c r="S49"/>
  <c r="U49" s="1"/>
  <c r="S50"/>
  <c r="U50" s="1"/>
  <c r="S51"/>
  <c r="U51" s="1"/>
  <c r="S52"/>
  <c r="U52" s="1"/>
  <c r="S53"/>
  <c r="U53" s="1"/>
  <c r="S54"/>
  <c r="U54" s="1"/>
  <c r="S55"/>
  <c r="U55" s="1"/>
  <c r="S56"/>
  <c r="U56" s="1"/>
  <c r="S57"/>
  <c r="U57" s="1"/>
  <c r="S58"/>
  <c r="U58" s="1"/>
  <c r="S59"/>
  <c r="U59" s="1"/>
  <c r="S60"/>
  <c r="U60" s="1"/>
  <c r="S61"/>
  <c r="U61" s="1"/>
  <c r="S62"/>
  <c r="U62" s="1"/>
  <c r="S63"/>
  <c r="U63" s="1"/>
  <c r="S64"/>
  <c r="U64" s="1"/>
  <c r="S65"/>
  <c r="U65" s="1"/>
  <c r="S66"/>
  <c r="U66" s="1"/>
  <c r="S67"/>
  <c r="U67" s="1"/>
  <c r="S68"/>
  <c r="U68" s="1"/>
  <c r="S69"/>
  <c r="U69" s="1"/>
  <c r="S70"/>
  <c r="U70" s="1"/>
  <c r="E4"/>
  <c r="G4" s="1"/>
  <c r="E5"/>
  <c r="G5" s="1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E55"/>
  <c r="G55" s="1"/>
  <c r="E56"/>
  <c r="G56" s="1"/>
  <c r="E57"/>
  <c r="G57" s="1"/>
  <c r="E58"/>
  <c r="G58" s="1"/>
  <c r="E59"/>
  <c r="G59" s="1"/>
  <c r="E60"/>
  <c r="G60" s="1"/>
  <c r="E61"/>
  <c r="G61" s="1"/>
  <c r="E62"/>
  <c r="G62" s="1"/>
  <c r="E63"/>
  <c r="G63" s="1"/>
  <c r="E64"/>
  <c r="G64" s="1"/>
  <c r="E65"/>
  <c r="G65" s="1"/>
  <c r="E66"/>
  <c r="G66" s="1"/>
  <c r="E67"/>
  <c r="G67" s="1"/>
  <c r="E68"/>
  <c r="G68" s="1"/>
  <c r="E69"/>
  <c r="G69" s="1"/>
  <c r="E70"/>
  <c r="G70" s="1"/>
  <c r="M91"/>
  <c r="M92" s="1"/>
  <c r="M93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2"/>
  <c r="M63"/>
  <c r="M64"/>
  <c r="M65"/>
  <c r="M66"/>
  <c r="M67"/>
  <c r="M2"/>
  <c r="F91"/>
</calcChain>
</file>

<file path=xl/sharedStrings.xml><?xml version="1.0" encoding="utf-8"?>
<sst xmlns="http://schemas.openxmlformats.org/spreadsheetml/2006/main" count="53" uniqueCount="25">
  <si>
    <t xml:space="preserve">OCV </t>
  </si>
  <si>
    <t>VC</t>
  </si>
  <si>
    <t>mAh</t>
  </si>
  <si>
    <t>DOD</t>
  </si>
  <si>
    <t>50度</t>
  </si>
  <si>
    <t>25度</t>
  </si>
  <si>
    <t>0度</t>
  </si>
  <si>
    <t>負10度</t>
  </si>
  <si>
    <t>Cmax</t>
  </si>
  <si>
    <t>Cmax_400mA</t>
  </si>
  <si>
    <t>指示百分比</t>
  </si>
  <si>
    <t>30分钟之后量测的电压值：</t>
  </si>
  <si>
    <t>x1(max)</t>
  </si>
  <si>
    <t>x2(min)</t>
  </si>
  <si>
    <t>y1(max)</t>
  </si>
  <si>
    <t>y2(min)</t>
  </si>
  <si>
    <t>y(result)</t>
  </si>
  <si>
    <t>y( result)</t>
  </si>
  <si>
    <t>R(battery)</t>
  </si>
  <si>
    <t>关机电压(V)</t>
  </si>
  <si>
    <t>電量計算</t>
  </si>
  <si>
    <t>常溫驗證</t>
  </si>
  <si>
    <t>注意：常溫下測試，查表請參考25度時量測的ZCV表</t>
  </si>
  <si>
    <t>注意：該表用於3.4V關機時電量的計算，result表示3.4V對應的最大電量值 Cmax</t>
  </si>
  <si>
    <t>R(x1000)</t>
  </si>
</sst>
</file>

<file path=xl/styles.xml><?xml version="1.0" encoding="utf-8"?>
<styleSheet xmlns="http://schemas.openxmlformats.org/spreadsheetml/2006/main">
  <numFmts count="1">
    <numFmt numFmtId="176" formatCode="0.0000"/>
  </numFmts>
  <fonts count="5">
    <font>
      <sz val="12"/>
      <color theme="1"/>
      <name val="宋体"/>
      <family val="2"/>
      <charset val="136"/>
      <scheme val="minor"/>
    </font>
    <font>
      <b/>
      <sz val="12"/>
      <color theme="1"/>
      <name val="宋体"/>
      <family val="2"/>
      <scheme val="minor"/>
    </font>
    <font>
      <sz val="10"/>
      <color theme="1"/>
      <name val="宋体"/>
      <family val="2"/>
      <charset val="136"/>
      <scheme val="minor"/>
    </font>
    <font>
      <sz val="12"/>
      <color rgb="FFFF0000"/>
      <name val="宋体"/>
      <family val="2"/>
      <charset val="136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1" fontId="0" fillId="4" borderId="0" xfId="0" applyNumberFormat="1" applyFill="1"/>
    <xf numFmtId="0" fontId="0" fillId="0" borderId="0" xfId="0" applyFill="1"/>
    <xf numFmtId="176" fontId="0" fillId="0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" fontId="0" fillId="0" borderId="0" xfId="0" applyNumberFormat="1"/>
    <xf numFmtId="1" fontId="0" fillId="0" borderId="0" xfId="0" applyNumberFormat="1" applyFill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Alignment="1">
      <alignment vertical="center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OCV 50度</c:v>
          </c:tx>
          <c:xVal>
            <c:numRef>
              <c:f>ZCV!$F$2:$F$84</c:f>
              <c:numCache>
                <c:formatCode>0</c:formatCode>
                <c:ptCount val="83"/>
                <c:pt idx="0">
                  <c:v>0</c:v>
                </c:pt>
                <c:pt idx="1">
                  <c:v>1.5527950310559007</c:v>
                </c:pt>
                <c:pt idx="2">
                  <c:v>3.1055900621118013</c:v>
                </c:pt>
                <c:pt idx="3">
                  <c:v>4.658385093167702</c:v>
                </c:pt>
                <c:pt idx="4">
                  <c:v>6.2111801242236027</c:v>
                </c:pt>
                <c:pt idx="5">
                  <c:v>7.7380952380952381</c:v>
                </c:pt>
                <c:pt idx="6">
                  <c:v>9.2908902691511397</c:v>
                </c:pt>
                <c:pt idx="7">
                  <c:v>10.84368530020704</c:v>
                </c:pt>
                <c:pt idx="8">
                  <c:v>12.396480331262939</c:v>
                </c:pt>
                <c:pt idx="9">
                  <c:v>13.949275362318842</c:v>
                </c:pt>
                <c:pt idx="10">
                  <c:v>15.502070393374742</c:v>
                </c:pt>
                <c:pt idx="11">
                  <c:v>17.054865424430645</c:v>
                </c:pt>
                <c:pt idx="12">
                  <c:v>18.607660455486545</c:v>
                </c:pt>
                <c:pt idx="13">
                  <c:v>20.13457556935818</c:v>
                </c:pt>
                <c:pt idx="14">
                  <c:v>21.687370600414081</c:v>
                </c:pt>
                <c:pt idx="15">
                  <c:v>23.240165631469981</c:v>
                </c:pt>
                <c:pt idx="16">
                  <c:v>24.792960662525878</c:v>
                </c:pt>
                <c:pt idx="17">
                  <c:v>26.345755693581779</c:v>
                </c:pt>
                <c:pt idx="18">
                  <c:v>27.898550724637683</c:v>
                </c:pt>
                <c:pt idx="19">
                  <c:v>29.45134575569358</c:v>
                </c:pt>
                <c:pt idx="20">
                  <c:v>31.004140786749485</c:v>
                </c:pt>
                <c:pt idx="21">
                  <c:v>32.531055900621119</c:v>
                </c:pt>
                <c:pt idx="22">
                  <c:v>34.08385093167702</c:v>
                </c:pt>
                <c:pt idx="23">
                  <c:v>35.636645962732921</c:v>
                </c:pt>
                <c:pt idx="24">
                  <c:v>37.189440993788821</c:v>
                </c:pt>
                <c:pt idx="25">
                  <c:v>38.742236024844722</c:v>
                </c:pt>
                <c:pt idx="26">
                  <c:v>40.295031055900623</c:v>
                </c:pt>
                <c:pt idx="27">
                  <c:v>41.847826086956523</c:v>
                </c:pt>
                <c:pt idx="28">
                  <c:v>43.400621118012424</c:v>
                </c:pt>
                <c:pt idx="29">
                  <c:v>44.927536231884055</c:v>
                </c:pt>
                <c:pt idx="30">
                  <c:v>46.480331262939963</c:v>
                </c:pt>
                <c:pt idx="31">
                  <c:v>48.033126293995856</c:v>
                </c:pt>
                <c:pt idx="32">
                  <c:v>49.585921325051757</c:v>
                </c:pt>
                <c:pt idx="33">
                  <c:v>51.138716356107658</c:v>
                </c:pt>
                <c:pt idx="34">
                  <c:v>52.691511387163558</c:v>
                </c:pt>
                <c:pt idx="35">
                  <c:v>54.244306418219459</c:v>
                </c:pt>
                <c:pt idx="36">
                  <c:v>55.797101449275367</c:v>
                </c:pt>
                <c:pt idx="37">
                  <c:v>57.324016563146998</c:v>
                </c:pt>
                <c:pt idx="38">
                  <c:v>58.876811594202891</c:v>
                </c:pt>
                <c:pt idx="39">
                  <c:v>60.429606625258799</c:v>
                </c:pt>
                <c:pt idx="40">
                  <c:v>61.9824016563147</c:v>
                </c:pt>
                <c:pt idx="41">
                  <c:v>63.5351966873706</c:v>
                </c:pt>
                <c:pt idx="42">
                  <c:v>65.087991718426494</c:v>
                </c:pt>
                <c:pt idx="43">
                  <c:v>66.640786749482402</c:v>
                </c:pt>
                <c:pt idx="44">
                  <c:v>68.19358178053831</c:v>
                </c:pt>
                <c:pt idx="45">
                  <c:v>69.720496894409933</c:v>
                </c:pt>
                <c:pt idx="46">
                  <c:v>71.273291925465841</c:v>
                </c:pt>
                <c:pt idx="47">
                  <c:v>72.826086956521735</c:v>
                </c:pt>
                <c:pt idx="48">
                  <c:v>74.378881987577643</c:v>
                </c:pt>
                <c:pt idx="49">
                  <c:v>75.931677018633536</c:v>
                </c:pt>
                <c:pt idx="50">
                  <c:v>77.484472049689444</c:v>
                </c:pt>
                <c:pt idx="51">
                  <c:v>79.037267080745337</c:v>
                </c:pt>
                <c:pt idx="52">
                  <c:v>80.590062111801245</c:v>
                </c:pt>
                <c:pt idx="53">
                  <c:v>82.116977225672883</c:v>
                </c:pt>
                <c:pt idx="54">
                  <c:v>83.669772256728777</c:v>
                </c:pt>
                <c:pt idx="55">
                  <c:v>85.222567287784685</c:v>
                </c:pt>
                <c:pt idx="56">
                  <c:v>86.775362318840578</c:v>
                </c:pt>
                <c:pt idx="57">
                  <c:v>88.328157349896486</c:v>
                </c:pt>
                <c:pt idx="58">
                  <c:v>89.88095238095238</c:v>
                </c:pt>
                <c:pt idx="59">
                  <c:v>91.433747412008287</c:v>
                </c:pt>
                <c:pt idx="60">
                  <c:v>92.986542443064181</c:v>
                </c:pt>
                <c:pt idx="61">
                  <c:v>94.513457556935819</c:v>
                </c:pt>
                <c:pt idx="62">
                  <c:v>96.066252587991713</c:v>
                </c:pt>
                <c:pt idx="63">
                  <c:v>97.61904761904762</c:v>
                </c:pt>
                <c:pt idx="64">
                  <c:v>99.171842650103514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</c:numCache>
            </c:numRef>
          </c:xVal>
          <c:yVal>
            <c:numRef>
              <c:f>ZCV!$B$2:$B$84</c:f>
              <c:numCache>
                <c:formatCode>General</c:formatCode>
                <c:ptCount val="83"/>
                <c:pt idx="0">
                  <c:v>4195</c:v>
                </c:pt>
                <c:pt idx="1">
                  <c:v>4170</c:v>
                </c:pt>
                <c:pt idx="2">
                  <c:v>4143</c:v>
                </c:pt>
                <c:pt idx="3">
                  <c:v>4111</c:v>
                </c:pt>
                <c:pt idx="4">
                  <c:v>4086</c:v>
                </c:pt>
                <c:pt idx="5">
                  <c:v>4072</c:v>
                </c:pt>
                <c:pt idx="6">
                  <c:v>4063</c:v>
                </c:pt>
                <c:pt idx="7">
                  <c:v>4057</c:v>
                </c:pt>
                <c:pt idx="8">
                  <c:v>4052</c:v>
                </c:pt>
                <c:pt idx="9">
                  <c:v>4048</c:v>
                </c:pt>
                <c:pt idx="10">
                  <c:v>4044</c:v>
                </c:pt>
                <c:pt idx="11">
                  <c:v>4042</c:v>
                </c:pt>
                <c:pt idx="12">
                  <c:v>4040</c:v>
                </c:pt>
                <c:pt idx="13">
                  <c:v>4037</c:v>
                </c:pt>
                <c:pt idx="14">
                  <c:v>4034</c:v>
                </c:pt>
                <c:pt idx="15">
                  <c:v>4032</c:v>
                </c:pt>
                <c:pt idx="16">
                  <c:v>4029</c:v>
                </c:pt>
                <c:pt idx="17">
                  <c:v>4025</c:v>
                </c:pt>
                <c:pt idx="18">
                  <c:v>4020</c:v>
                </c:pt>
                <c:pt idx="19">
                  <c:v>4014</c:v>
                </c:pt>
                <c:pt idx="20">
                  <c:v>4007</c:v>
                </c:pt>
                <c:pt idx="21">
                  <c:v>3999</c:v>
                </c:pt>
                <c:pt idx="22">
                  <c:v>3989</c:v>
                </c:pt>
                <c:pt idx="23">
                  <c:v>3979</c:v>
                </c:pt>
                <c:pt idx="24">
                  <c:v>3969</c:v>
                </c:pt>
                <c:pt idx="25">
                  <c:v>3959</c:v>
                </c:pt>
                <c:pt idx="26">
                  <c:v>3949</c:v>
                </c:pt>
                <c:pt idx="27">
                  <c:v>3940</c:v>
                </c:pt>
                <c:pt idx="28">
                  <c:v>3934</c:v>
                </c:pt>
                <c:pt idx="29">
                  <c:v>3926</c:v>
                </c:pt>
                <c:pt idx="30">
                  <c:v>3915</c:v>
                </c:pt>
                <c:pt idx="31">
                  <c:v>3902</c:v>
                </c:pt>
                <c:pt idx="32">
                  <c:v>3894</c:v>
                </c:pt>
                <c:pt idx="33">
                  <c:v>3887</c:v>
                </c:pt>
                <c:pt idx="34">
                  <c:v>3881</c:v>
                </c:pt>
                <c:pt idx="35">
                  <c:v>3876</c:v>
                </c:pt>
                <c:pt idx="36">
                  <c:v>3869</c:v>
                </c:pt>
                <c:pt idx="37">
                  <c:v>3864</c:v>
                </c:pt>
                <c:pt idx="38">
                  <c:v>3858</c:v>
                </c:pt>
                <c:pt idx="39">
                  <c:v>3852</c:v>
                </c:pt>
                <c:pt idx="40">
                  <c:v>3847</c:v>
                </c:pt>
                <c:pt idx="41">
                  <c:v>3841</c:v>
                </c:pt>
                <c:pt idx="42">
                  <c:v>3835</c:v>
                </c:pt>
                <c:pt idx="43">
                  <c:v>3830</c:v>
                </c:pt>
                <c:pt idx="44">
                  <c:v>3823</c:v>
                </c:pt>
                <c:pt idx="45">
                  <c:v>3816</c:v>
                </c:pt>
                <c:pt idx="46">
                  <c:v>3807</c:v>
                </c:pt>
                <c:pt idx="47">
                  <c:v>3797</c:v>
                </c:pt>
                <c:pt idx="48">
                  <c:v>3783</c:v>
                </c:pt>
                <c:pt idx="49">
                  <c:v>3765</c:v>
                </c:pt>
                <c:pt idx="50">
                  <c:v>3742</c:v>
                </c:pt>
                <c:pt idx="51">
                  <c:v>3717</c:v>
                </c:pt>
                <c:pt idx="52">
                  <c:v>3691</c:v>
                </c:pt>
                <c:pt idx="53">
                  <c:v>3665</c:v>
                </c:pt>
                <c:pt idx="54">
                  <c:v>3641</c:v>
                </c:pt>
                <c:pt idx="55">
                  <c:v>3619</c:v>
                </c:pt>
                <c:pt idx="56">
                  <c:v>3599</c:v>
                </c:pt>
                <c:pt idx="57">
                  <c:v>3580</c:v>
                </c:pt>
                <c:pt idx="58">
                  <c:v>3562</c:v>
                </c:pt>
                <c:pt idx="59">
                  <c:v>3545</c:v>
                </c:pt>
                <c:pt idx="60">
                  <c:v>3528</c:v>
                </c:pt>
                <c:pt idx="61">
                  <c:v>3514</c:v>
                </c:pt>
                <c:pt idx="62">
                  <c:v>3500</c:v>
                </c:pt>
                <c:pt idx="63">
                  <c:v>3482</c:v>
                </c:pt>
                <c:pt idx="64">
                  <c:v>3441</c:v>
                </c:pt>
                <c:pt idx="65">
                  <c:v>3365</c:v>
                </c:pt>
                <c:pt idx="66">
                  <c:v>3270</c:v>
                </c:pt>
                <c:pt idx="67">
                  <c:v>3262</c:v>
                </c:pt>
                <c:pt idx="68">
                  <c:v>3260</c:v>
                </c:pt>
                <c:pt idx="69">
                  <c:v>3256</c:v>
                </c:pt>
                <c:pt idx="70">
                  <c:v>3256</c:v>
                </c:pt>
                <c:pt idx="71">
                  <c:v>3255</c:v>
                </c:pt>
                <c:pt idx="72">
                  <c:v>3254</c:v>
                </c:pt>
                <c:pt idx="73">
                  <c:v>3253</c:v>
                </c:pt>
                <c:pt idx="74">
                  <c:v>3254</c:v>
                </c:pt>
                <c:pt idx="75">
                  <c:v>3254</c:v>
                </c:pt>
                <c:pt idx="76">
                  <c:v>3253</c:v>
                </c:pt>
                <c:pt idx="77">
                  <c:v>3253</c:v>
                </c:pt>
                <c:pt idx="78">
                  <c:v>3253</c:v>
                </c:pt>
                <c:pt idx="79">
                  <c:v>3252</c:v>
                </c:pt>
                <c:pt idx="80">
                  <c:v>3253</c:v>
                </c:pt>
                <c:pt idx="81">
                  <c:v>3252</c:v>
                </c:pt>
              </c:numCache>
            </c:numRef>
          </c:yVal>
        </c:ser>
        <c:ser>
          <c:idx val="1"/>
          <c:order val="1"/>
          <c:tx>
            <c:v>OCV 25度</c:v>
          </c:tx>
          <c:xVal>
            <c:numRef>
              <c:f>ZCV!$M$2:$M$84</c:f>
              <c:numCache>
                <c:formatCode>0</c:formatCode>
                <c:ptCount val="83"/>
                <c:pt idx="0">
                  <c:v>0</c:v>
                </c:pt>
                <c:pt idx="1">
                  <c:v>1.5376729882111739</c:v>
                </c:pt>
                <c:pt idx="2">
                  <c:v>3.0753459764223479</c:v>
                </c:pt>
                <c:pt idx="3">
                  <c:v>4.6130189646335209</c:v>
                </c:pt>
                <c:pt idx="4">
                  <c:v>6.1506919528446957</c:v>
                </c:pt>
                <c:pt idx="5">
                  <c:v>7.6627370579190153</c:v>
                </c:pt>
                <c:pt idx="6">
                  <c:v>9.2004100461301892</c:v>
                </c:pt>
                <c:pt idx="7">
                  <c:v>10.738083034341363</c:v>
                </c:pt>
                <c:pt idx="8">
                  <c:v>12.275756022552537</c:v>
                </c:pt>
                <c:pt idx="9">
                  <c:v>13.813429010763711</c:v>
                </c:pt>
                <c:pt idx="10">
                  <c:v>15.351101998974883</c:v>
                </c:pt>
                <c:pt idx="11">
                  <c:v>16.888774987186057</c:v>
                </c:pt>
                <c:pt idx="12">
                  <c:v>18.426447975397231</c:v>
                </c:pt>
                <c:pt idx="13">
                  <c:v>19.938493080471552</c:v>
                </c:pt>
                <c:pt idx="14">
                  <c:v>21.476166068682726</c:v>
                </c:pt>
                <c:pt idx="15">
                  <c:v>23.0138390568939</c:v>
                </c:pt>
                <c:pt idx="16">
                  <c:v>24.551512045105074</c:v>
                </c:pt>
                <c:pt idx="17">
                  <c:v>26.089185033316248</c:v>
                </c:pt>
                <c:pt idx="18">
                  <c:v>27.626858021527422</c:v>
                </c:pt>
                <c:pt idx="19">
                  <c:v>29.164531009738599</c:v>
                </c:pt>
                <c:pt idx="20">
                  <c:v>30.702203997949766</c:v>
                </c:pt>
                <c:pt idx="21">
                  <c:v>32.214249103024088</c:v>
                </c:pt>
                <c:pt idx="22">
                  <c:v>33.751922091235265</c:v>
                </c:pt>
                <c:pt idx="23">
                  <c:v>35.289595079446443</c:v>
                </c:pt>
                <c:pt idx="24">
                  <c:v>36.827268067657606</c:v>
                </c:pt>
                <c:pt idx="25">
                  <c:v>38.364941055868783</c:v>
                </c:pt>
                <c:pt idx="26">
                  <c:v>39.902614044079961</c:v>
                </c:pt>
                <c:pt idx="27">
                  <c:v>41.440287032291131</c:v>
                </c:pt>
                <c:pt idx="28">
                  <c:v>42.977960020502302</c:v>
                </c:pt>
                <c:pt idx="29">
                  <c:v>44.490005125576623</c:v>
                </c:pt>
                <c:pt idx="30">
                  <c:v>46.0276781137878</c:v>
                </c:pt>
                <c:pt idx="31">
                  <c:v>47.565351101998978</c:v>
                </c:pt>
                <c:pt idx="32">
                  <c:v>49.103024090210148</c:v>
                </c:pt>
                <c:pt idx="33">
                  <c:v>50.640697078421326</c:v>
                </c:pt>
                <c:pt idx="34">
                  <c:v>52.178370066632496</c:v>
                </c:pt>
                <c:pt idx="35">
                  <c:v>53.716043054843666</c:v>
                </c:pt>
                <c:pt idx="36">
                  <c:v>55.253716043054844</c:v>
                </c:pt>
                <c:pt idx="37">
                  <c:v>56.765761148129165</c:v>
                </c:pt>
                <c:pt idx="38">
                  <c:v>58.303434136340336</c:v>
                </c:pt>
                <c:pt idx="39">
                  <c:v>59.841107124551506</c:v>
                </c:pt>
                <c:pt idx="40">
                  <c:v>61.378780112762691</c:v>
                </c:pt>
                <c:pt idx="41">
                  <c:v>62.916453100973854</c:v>
                </c:pt>
                <c:pt idx="42">
                  <c:v>64.454126089185038</c:v>
                </c:pt>
                <c:pt idx="43">
                  <c:v>65.991799077396209</c:v>
                </c:pt>
                <c:pt idx="44">
                  <c:v>67.529472065607379</c:v>
                </c:pt>
                <c:pt idx="45">
                  <c:v>69.041517170681701</c:v>
                </c:pt>
                <c:pt idx="46">
                  <c:v>70.579190158892885</c:v>
                </c:pt>
                <c:pt idx="47">
                  <c:v>72.116863147104056</c:v>
                </c:pt>
                <c:pt idx="48">
                  <c:v>73.654536135315212</c:v>
                </c:pt>
                <c:pt idx="49">
                  <c:v>75.192209123526396</c:v>
                </c:pt>
                <c:pt idx="50">
                  <c:v>76.729882111737567</c:v>
                </c:pt>
                <c:pt idx="51">
                  <c:v>78.267555099948751</c:v>
                </c:pt>
                <c:pt idx="52">
                  <c:v>79.805228088159922</c:v>
                </c:pt>
                <c:pt idx="53">
                  <c:v>81.317273193234243</c:v>
                </c:pt>
                <c:pt idx="54">
                  <c:v>82.854946181445413</c:v>
                </c:pt>
                <c:pt idx="55">
                  <c:v>84.392619169656598</c:v>
                </c:pt>
                <c:pt idx="56">
                  <c:v>85.930292157867754</c:v>
                </c:pt>
                <c:pt idx="57">
                  <c:v>87.467965146078924</c:v>
                </c:pt>
                <c:pt idx="58">
                  <c:v>89.005638134290109</c:v>
                </c:pt>
                <c:pt idx="59">
                  <c:v>90.543311122501279</c:v>
                </c:pt>
                <c:pt idx="60">
                  <c:v>92.080984110712464</c:v>
                </c:pt>
                <c:pt idx="61">
                  <c:v>93.593029215786771</c:v>
                </c:pt>
                <c:pt idx="62">
                  <c:v>95.130702203997956</c:v>
                </c:pt>
                <c:pt idx="63">
                  <c:v>96.668375192209126</c:v>
                </c:pt>
                <c:pt idx="64">
                  <c:v>98.206048180420296</c:v>
                </c:pt>
                <c:pt idx="65">
                  <c:v>99.743721168631467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</c:numCache>
            </c:numRef>
          </c:xVal>
          <c:yVal>
            <c:numRef>
              <c:f>ZCV!$I$2:$I$84</c:f>
              <c:numCache>
                <c:formatCode>General</c:formatCode>
                <c:ptCount val="83"/>
                <c:pt idx="0">
                  <c:v>4191</c:v>
                </c:pt>
                <c:pt idx="1">
                  <c:v>4164</c:v>
                </c:pt>
                <c:pt idx="2">
                  <c:v>4138</c:v>
                </c:pt>
                <c:pt idx="3">
                  <c:v>4106</c:v>
                </c:pt>
                <c:pt idx="4">
                  <c:v>4082</c:v>
                </c:pt>
                <c:pt idx="5">
                  <c:v>4067</c:v>
                </c:pt>
                <c:pt idx="6">
                  <c:v>4058</c:v>
                </c:pt>
                <c:pt idx="7">
                  <c:v>4052</c:v>
                </c:pt>
                <c:pt idx="8">
                  <c:v>4048</c:v>
                </c:pt>
                <c:pt idx="9">
                  <c:v>4044</c:v>
                </c:pt>
                <c:pt idx="10">
                  <c:v>4043</c:v>
                </c:pt>
                <c:pt idx="11">
                  <c:v>4041</c:v>
                </c:pt>
                <c:pt idx="12">
                  <c:v>4039</c:v>
                </c:pt>
                <c:pt idx="13">
                  <c:v>4038</c:v>
                </c:pt>
                <c:pt idx="14">
                  <c:v>4037</c:v>
                </c:pt>
                <c:pt idx="15">
                  <c:v>4035</c:v>
                </c:pt>
                <c:pt idx="16">
                  <c:v>4033</c:v>
                </c:pt>
                <c:pt idx="17">
                  <c:v>4031</c:v>
                </c:pt>
                <c:pt idx="18">
                  <c:v>4027</c:v>
                </c:pt>
                <c:pt idx="19">
                  <c:v>4023</c:v>
                </c:pt>
                <c:pt idx="20">
                  <c:v>4017</c:v>
                </c:pt>
                <c:pt idx="21">
                  <c:v>4009</c:v>
                </c:pt>
                <c:pt idx="22">
                  <c:v>3998</c:v>
                </c:pt>
                <c:pt idx="23">
                  <c:v>3986</c:v>
                </c:pt>
                <c:pt idx="24">
                  <c:v>3973</c:v>
                </c:pt>
                <c:pt idx="25">
                  <c:v>3959</c:v>
                </c:pt>
                <c:pt idx="26">
                  <c:v>3946</c:v>
                </c:pt>
                <c:pt idx="27">
                  <c:v>3935</c:v>
                </c:pt>
                <c:pt idx="28">
                  <c:v>3924</c:v>
                </c:pt>
                <c:pt idx="29">
                  <c:v>3915</c:v>
                </c:pt>
                <c:pt idx="30">
                  <c:v>3906</c:v>
                </c:pt>
                <c:pt idx="31">
                  <c:v>3896</c:v>
                </c:pt>
                <c:pt idx="32">
                  <c:v>3887</c:v>
                </c:pt>
                <c:pt idx="33">
                  <c:v>3881</c:v>
                </c:pt>
                <c:pt idx="34">
                  <c:v>3877</c:v>
                </c:pt>
                <c:pt idx="35">
                  <c:v>3872</c:v>
                </c:pt>
                <c:pt idx="36">
                  <c:v>3868</c:v>
                </c:pt>
                <c:pt idx="37">
                  <c:v>3863</c:v>
                </c:pt>
                <c:pt idx="38">
                  <c:v>3858</c:v>
                </c:pt>
                <c:pt idx="39">
                  <c:v>3853</c:v>
                </c:pt>
                <c:pt idx="40">
                  <c:v>3848</c:v>
                </c:pt>
                <c:pt idx="41">
                  <c:v>3844</c:v>
                </c:pt>
                <c:pt idx="42">
                  <c:v>3837</c:v>
                </c:pt>
                <c:pt idx="43">
                  <c:v>3832</c:v>
                </c:pt>
                <c:pt idx="44">
                  <c:v>3825</c:v>
                </c:pt>
                <c:pt idx="45">
                  <c:v>3818</c:v>
                </c:pt>
                <c:pt idx="46">
                  <c:v>3810</c:v>
                </c:pt>
                <c:pt idx="47">
                  <c:v>3799</c:v>
                </c:pt>
                <c:pt idx="48">
                  <c:v>3787</c:v>
                </c:pt>
                <c:pt idx="49">
                  <c:v>3772</c:v>
                </c:pt>
                <c:pt idx="50">
                  <c:v>3755</c:v>
                </c:pt>
                <c:pt idx="51">
                  <c:v>3734</c:v>
                </c:pt>
                <c:pt idx="52">
                  <c:v>3709</c:v>
                </c:pt>
                <c:pt idx="53">
                  <c:v>3683</c:v>
                </c:pt>
                <c:pt idx="54">
                  <c:v>3656</c:v>
                </c:pt>
                <c:pt idx="55">
                  <c:v>3633</c:v>
                </c:pt>
                <c:pt idx="56">
                  <c:v>3613</c:v>
                </c:pt>
                <c:pt idx="57">
                  <c:v>3594</c:v>
                </c:pt>
                <c:pt idx="58">
                  <c:v>3575</c:v>
                </c:pt>
                <c:pt idx="59">
                  <c:v>3558</c:v>
                </c:pt>
                <c:pt idx="60">
                  <c:v>3541</c:v>
                </c:pt>
                <c:pt idx="61">
                  <c:v>3524</c:v>
                </c:pt>
                <c:pt idx="62">
                  <c:v>3507</c:v>
                </c:pt>
                <c:pt idx="63">
                  <c:v>3492</c:v>
                </c:pt>
                <c:pt idx="64">
                  <c:v>3470</c:v>
                </c:pt>
                <c:pt idx="65">
                  <c:v>3416</c:v>
                </c:pt>
                <c:pt idx="66">
                  <c:v>3327</c:v>
                </c:pt>
                <c:pt idx="67">
                  <c:v>3291</c:v>
                </c:pt>
                <c:pt idx="68">
                  <c:v>3281</c:v>
                </c:pt>
                <c:pt idx="69">
                  <c:v>3277</c:v>
                </c:pt>
                <c:pt idx="70">
                  <c:v>3274</c:v>
                </c:pt>
                <c:pt idx="71">
                  <c:v>3273</c:v>
                </c:pt>
                <c:pt idx="72">
                  <c:v>3272</c:v>
                </c:pt>
                <c:pt idx="73">
                  <c:v>3271</c:v>
                </c:pt>
                <c:pt idx="74">
                  <c:v>3270</c:v>
                </c:pt>
                <c:pt idx="75">
                  <c:v>3270</c:v>
                </c:pt>
                <c:pt idx="76">
                  <c:v>3269</c:v>
                </c:pt>
                <c:pt idx="77">
                  <c:v>3270</c:v>
                </c:pt>
                <c:pt idx="78">
                  <c:v>3269</c:v>
                </c:pt>
                <c:pt idx="79">
                  <c:v>3269</c:v>
                </c:pt>
                <c:pt idx="80">
                  <c:v>3269</c:v>
                </c:pt>
                <c:pt idx="81">
                  <c:v>3268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ZCV!$T$2:$T$85</c:f>
              <c:numCache>
                <c:formatCode>0</c:formatCode>
                <c:ptCount val="84"/>
                <c:pt idx="0">
                  <c:v>0</c:v>
                </c:pt>
                <c:pt idx="1">
                  <c:v>1.5860428231562251</c:v>
                </c:pt>
                <c:pt idx="2">
                  <c:v>3.1720856463124503</c:v>
                </c:pt>
                <c:pt idx="3">
                  <c:v>4.7581284694686756</c:v>
                </c:pt>
                <c:pt idx="4">
                  <c:v>6.3441712926249005</c:v>
                </c:pt>
                <c:pt idx="5">
                  <c:v>7.9037800687285218</c:v>
                </c:pt>
                <c:pt idx="6">
                  <c:v>9.4898228918847476</c:v>
                </c:pt>
                <c:pt idx="7">
                  <c:v>11.075865715040973</c:v>
                </c:pt>
                <c:pt idx="8">
                  <c:v>12.661908538197197</c:v>
                </c:pt>
                <c:pt idx="9">
                  <c:v>14.247951361353422</c:v>
                </c:pt>
                <c:pt idx="10">
                  <c:v>15.833994184509647</c:v>
                </c:pt>
                <c:pt idx="11">
                  <c:v>17.420037007665872</c:v>
                </c:pt>
                <c:pt idx="12">
                  <c:v>19.006079830822099</c:v>
                </c:pt>
                <c:pt idx="13">
                  <c:v>20.565688606925718</c:v>
                </c:pt>
                <c:pt idx="14">
                  <c:v>22.151731430081945</c:v>
                </c:pt>
                <c:pt idx="15">
                  <c:v>23.737774253238168</c:v>
                </c:pt>
                <c:pt idx="16">
                  <c:v>25.323817076394395</c:v>
                </c:pt>
                <c:pt idx="17">
                  <c:v>26.909859899550622</c:v>
                </c:pt>
                <c:pt idx="18">
                  <c:v>28.495902722706845</c:v>
                </c:pt>
                <c:pt idx="19">
                  <c:v>30.081945545863071</c:v>
                </c:pt>
                <c:pt idx="20">
                  <c:v>31.667988369019294</c:v>
                </c:pt>
                <c:pt idx="21">
                  <c:v>33.227597145122914</c:v>
                </c:pt>
                <c:pt idx="22">
                  <c:v>34.813639968279141</c:v>
                </c:pt>
                <c:pt idx="23">
                  <c:v>36.399682791435367</c:v>
                </c:pt>
                <c:pt idx="24">
                  <c:v>37.985725614591594</c:v>
                </c:pt>
                <c:pt idx="25">
                  <c:v>39.571768437747821</c:v>
                </c:pt>
                <c:pt idx="26">
                  <c:v>41.15781126090404</c:v>
                </c:pt>
                <c:pt idx="27">
                  <c:v>42.743854084060267</c:v>
                </c:pt>
                <c:pt idx="28">
                  <c:v>44.329896907216494</c:v>
                </c:pt>
                <c:pt idx="29">
                  <c:v>45.889505683320117</c:v>
                </c:pt>
                <c:pt idx="30">
                  <c:v>47.475548506476336</c:v>
                </c:pt>
                <c:pt idx="31">
                  <c:v>49.061591329632563</c:v>
                </c:pt>
                <c:pt idx="32">
                  <c:v>50.64763415278879</c:v>
                </c:pt>
                <c:pt idx="33">
                  <c:v>52.233676975945023</c:v>
                </c:pt>
                <c:pt idx="34">
                  <c:v>53.819719799101243</c:v>
                </c:pt>
                <c:pt idx="35">
                  <c:v>55.40576262225747</c:v>
                </c:pt>
                <c:pt idx="36">
                  <c:v>56.991805445413689</c:v>
                </c:pt>
                <c:pt idx="37">
                  <c:v>58.551414221517319</c:v>
                </c:pt>
                <c:pt idx="38">
                  <c:v>60.137457044673539</c:v>
                </c:pt>
                <c:pt idx="39">
                  <c:v>61.723499867829766</c:v>
                </c:pt>
                <c:pt idx="40">
                  <c:v>63.309542690985985</c:v>
                </c:pt>
                <c:pt idx="41">
                  <c:v>64.895585514142212</c:v>
                </c:pt>
                <c:pt idx="42">
                  <c:v>66.481628337298432</c:v>
                </c:pt>
                <c:pt idx="43">
                  <c:v>68.067671160454665</c:v>
                </c:pt>
                <c:pt idx="44">
                  <c:v>69.653713983610885</c:v>
                </c:pt>
                <c:pt idx="45">
                  <c:v>71.213322759714515</c:v>
                </c:pt>
                <c:pt idx="46">
                  <c:v>72.799365582870735</c:v>
                </c:pt>
                <c:pt idx="47">
                  <c:v>74.385408406026968</c:v>
                </c:pt>
                <c:pt idx="48">
                  <c:v>75.971451229183188</c:v>
                </c:pt>
                <c:pt idx="49">
                  <c:v>77.557494052339422</c:v>
                </c:pt>
                <c:pt idx="50">
                  <c:v>79.143536875495641</c:v>
                </c:pt>
                <c:pt idx="51">
                  <c:v>80.729579698651861</c:v>
                </c:pt>
                <c:pt idx="52">
                  <c:v>82.315622521808081</c:v>
                </c:pt>
                <c:pt idx="53">
                  <c:v>83.875231297911711</c:v>
                </c:pt>
                <c:pt idx="54">
                  <c:v>85.46127412106793</c:v>
                </c:pt>
                <c:pt idx="55">
                  <c:v>87.047316944224164</c:v>
                </c:pt>
                <c:pt idx="56">
                  <c:v>88.633359767380384</c:v>
                </c:pt>
                <c:pt idx="57">
                  <c:v>90.219402590536617</c:v>
                </c:pt>
                <c:pt idx="58">
                  <c:v>91.805445413692837</c:v>
                </c:pt>
                <c:pt idx="59">
                  <c:v>93.391488236849057</c:v>
                </c:pt>
                <c:pt idx="60">
                  <c:v>94.977531060005276</c:v>
                </c:pt>
                <c:pt idx="61">
                  <c:v>96.537139836108906</c:v>
                </c:pt>
                <c:pt idx="62">
                  <c:v>97.779540047581278</c:v>
                </c:pt>
                <c:pt idx="63">
                  <c:v>98.308220988633352</c:v>
                </c:pt>
                <c:pt idx="64">
                  <c:v>98.651863600317213</c:v>
                </c:pt>
                <c:pt idx="65">
                  <c:v>98.91620407084325</c:v>
                </c:pt>
                <c:pt idx="66">
                  <c:v>99.101242400211476</c:v>
                </c:pt>
                <c:pt idx="67">
                  <c:v>99.259846682527098</c:v>
                </c:pt>
                <c:pt idx="68">
                  <c:v>99.365582870737512</c:v>
                </c:pt>
                <c:pt idx="69">
                  <c:v>99.471319058947927</c:v>
                </c:pt>
                <c:pt idx="70">
                  <c:v>99.550621200105738</c:v>
                </c:pt>
                <c:pt idx="71">
                  <c:v>99.629923341263549</c:v>
                </c:pt>
                <c:pt idx="72">
                  <c:v>99.70922548242136</c:v>
                </c:pt>
                <c:pt idx="73">
                  <c:v>99.762093576526567</c:v>
                </c:pt>
                <c:pt idx="74">
                  <c:v>99.814961670631774</c:v>
                </c:pt>
                <c:pt idx="75">
                  <c:v>99.867829764736982</c:v>
                </c:pt>
                <c:pt idx="76">
                  <c:v>99.894263811789585</c:v>
                </c:pt>
                <c:pt idx="77">
                  <c:v>99.947131905894793</c:v>
                </c:pt>
                <c:pt idx="78">
                  <c:v>100</c:v>
                </c:pt>
                <c:pt idx="79">
                  <c:v>100.0264340470526</c:v>
                </c:pt>
                <c:pt idx="80">
                  <c:v>100.05286809410521</c:v>
                </c:pt>
                <c:pt idx="81">
                  <c:v>100.10573618821041</c:v>
                </c:pt>
              </c:numCache>
            </c:numRef>
          </c:xVal>
          <c:yVal>
            <c:numRef>
              <c:f>ZCV!$P$2:$P$85</c:f>
              <c:numCache>
                <c:formatCode>General</c:formatCode>
                <c:ptCount val="84"/>
                <c:pt idx="0">
                  <c:v>4180</c:v>
                </c:pt>
                <c:pt idx="1">
                  <c:v>4131</c:v>
                </c:pt>
                <c:pt idx="2">
                  <c:v>4095</c:v>
                </c:pt>
                <c:pt idx="3">
                  <c:v>4074</c:v>
                </c:pt>
                <c:pt idx="4">
                  <c:v>4062</c:v>
                </c:pt>
                <c:pt idx="5">
                  <c:v>4054</c:v>
                </c:pt>
                <c:pt idx="6">
                  <c:v>4049</c:v>
                </c:pt>
                <c:pt idx="7">
                  <c:v>4045</c:v>
                </c:pt>
                <c:pt idx="8">
                  <c:v>4042</c:v>
                </c:pt>
                <c:pt idx="9">
                  <c:v>4040</c:v>
                </c:pt>
                <c:pt idx="10">
                  <c:v>4038</c:v>
                </c:pt>
                <c:pt idx="11">
                  <c:v>4035</c:v>
                </c:pt>
                <c:pt idx="12">
                  <c:v>4032</c:v>
                </c:pt>
                <c:pt idx="13">
                  <c:v>4029</c:v>
                </c:pt>
                <c:pt idx="14">
                  <c:v>4025</c:v>
                </c:pt>
                <c:pt idx="15">
                  <c:v>4022</c:v>
                </c:pt>
                <c:pt idx="16">
                  <c:v>4016</c:v>
                </c:pt>
                <c:pt idx="17">
                  <c:v>4010</c:v>
                </c:pt>
                <c:pt idx="18">
                  <c:v>4002</c:v>
                </c:pt>
                <c:pt idx="19">
                  <c:v>3994</c:v>
                </c:pt>
                <c:pt idx="20">
                  <c:v>3985</c:v>
                </c:pt>
                <c:pt idx="21">
                  <c:v>3975</c:v>
                </c:pt>
                <c:pt idx="22">
                  <c:v>3965</c:v>
                </c:pt>
                <c:pt idx="23">
                  <c:v>3954</c:v>
                </c:pt>
                <c:pt idx="24">
                  <c:v>3943</c:v>
                </c:pt>
                <c:pt idx="25">
                  <c:v>3932</c:v>
                </c:pt>
                <c:pt idx="26">
                  <c:v>3921</c:v>
                </c:pt>
                <c:pt idx="27">
                  <c:v>3910</c:v>
                </c:pt>
                <c:pt idx="28">
                  <c:v>3901</c:v>
                </c:pt>
                <c:pt idx="29">
                  <c:v>3893</c:v>
                </c:pt>
                <c:pt idx="30">
                  <c:v>3887</c:v>
                </c:pt>
                <c:pt idx="31">
                  <c:v>3880</c:v>
                </c:pt>
                <c:pt idx="32">
                  <c:v>3874</c:v>
                </c:pt>
                <c:pt idx="33">
                  <c:v>3868</c:v>
                </c:pt>
                <c:pt idx="34">
                  <c:v>3864</c:v>
                </c:pt>
                <c:pt idx="35">
                  <c:v>3859</c:v>
                </c:pt>
                <c:pt idx="36">
                  <c:v>3854</c:v>
                </c:pt>
                <c:pt idx="37">
                  <c:v>3848</c:v>
                </c:pt>
                <c:pt idx="38">
                  <c:v>3842</c:v>
                </c:pt>
                <c:pt idx="39">
                  <c:v>3837</c:v>
                </c:pt>
                <c:pt idx="40">
                  <c:v>3832</c:v>
                </c:pt>
                <c:pt idx="41">
                  <c:v>3827</c:v>
                </c:pt>
                <c:pt idx="42">
                  <c:v>3820</c:v>
                </c:pt>
                <c:pt idx="43">
                  <c:v>3811</c:v>
                </c:pt>
                <c:pt idx="44">
                  <c:v>3804</c:v>
                </c:pt>
                <c:pt idx="45">
                  <c:v>3793</c:v>
                </c:pt>
                <c:pt idx="46">
                  <c:v>3781</c:v>
                </c:pt>
                <c:pt idx="47">
                  <c:v>3765</c:v>
                </c:pt>
                <c:pt idx="48">
                  <c:v>3745</c:v>
                </c:pt>
                <c:pt idx="49">
                  <c:v>3722</c:v>
                </c:pt>
                <c:pt idx="50">
                  <c:v>3696</c:v>
                </c:pt>
                <c:pt idx="51">
                  <c:v>3669</c:v>
                </c:pt>
                <c:pt idx="52">
                  <c:v>3646</c:v>
                </c:pt>
                <c:pt idx="53">
                  <c:v>3624</c:v>
                </c:pt>
                <c:pt idx="54">
                  <c:v>3604</c:v>
                </c:pt>
                <c:pt idx="55">
                  <c:v>3584</c:v>
                </c:pt>
                <c:pt idx="56">
                  <c:v>3567</c:v>
                </c:pt>
                <c:pt idx="57">
                  <c:v>3549</c:v>
                </c:pt>
                <c:pt idx="58">
                  <c:v>3530</c:v>
                </c:pt>
                <c:pt idx="59">
                  <c:v>3512</c:v>
                </c:pt>
                <c:pt idx="60">
                  <c:v>3499</c:v>
                </c:pt>
                <c:pt idx="61">
                  <c:v>3485</c:v>
                </c:pt>
                <c:pt idx="62">
                  <c:v>3471</c:v>
                </c:pt>
                <c:pt idx="63">
                  <c:v>3461</c:v>
                </c:pt>
                <c:pt idx="64">
                  <c:v>3453</c:v>
                </c:pt>
                <c:pt idx="65">
                  <c:v>3446</c:v>
                </c:pt>
                <c:pt idx="66">
                  <c:v>3439</c:v>
                </c:pt>
                <c:pt idx="67">
                  <c:v>3433</c:v>
                </c:pt>
                <c:pt idx="68">
                  <c:v>3428</c:v>
                </c:pt>
                <c:pt idx="69">
                  <c:v>3424</c:v>
                </c:pt>
                <c:pt idx="70">
                  <c:v>3421</c:v>
                </c:pt>
                <c:pt idx="71">
                  <c:v>3417</c:v>
                </c:pt>
                <c:pt idx="72">
                  <c:v>3414</c:v>
                </c:pt>
                <c:pt idx="73">
                  <c:v>3412</c:v>
                </c:pt>
                <c:pt idx="74">
                  <c:v>3409</c:v>
                </c:pt>
                <c:pt idx="75">
                  <c:v>3408</c:v>
                </c:pt>
                <c:pt idx="76">
                  <c:v>3406</c:v>
                </c:pt>
                <c:pt idx="77">
                  <c:v>3403</c:v>
                </c:pt>
                <c:pt idx="78">
                  <c:v>3402</c:v>
                </c:pt>
                <c:pt idx="79">
                  <c:v>3400</c:v>
                </c:pt>
                <c:pt idx="80">
                  <c:v>3399</c:v>
                </c:pt>
                <c:pt idx="81">
                  <c:v>3396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ZCV!$AA$2:$AA$85</c:f>
              <c:numCache>
                <c:formatCode>0</c:formatCode>
                <c:ptCount val="84"/>
                <c:pt idx="0">
                  <c:v>0</c:v>
                </c:pt>
                <c:pt idx="1">
                  <c:v>1.6906170752324601</c:v>
                </c:pt>
                <c:pt idx="2">
                  <c:v>3.3812341504649202</c:v>
                </c:pt>
                <c:pt idx="3">
                  <c:v>5.0718512256973796</c:v>
                </c:pt>
                <c:pt idx="4">
                  <c:v>6.7624683009298403</c:v>
                </c:pt>
                <c:pt idx="5">
                  <c:v>8.4249084249084252</c:v>
                </c:pt>
                <c:pt idx="6">
                  <c:v>10.115525500140885</c:v>
                </c:pt>
                <c:pt idx="7">
                  <c:v>11.806142575373345</c:v>
                </c:pt>
                <c:pt idx="8">
                  <c:v>13.496759650605805</c:v>
                </c:pt>
                <c:pt idx="9">
                  <c:v>15.187376725838265</c:v>
                </c:pt>
                <c:pt idx="10">
                  <c:v>16.877993801070723</c:v>
                </c:pt>
                <c:pt idx="11">
                  <c:v>18.568610876303186</c:v>
                </c:pt>
                <c:pt idx="12">
                  <c:v>20.259227951535642</c:v>
                </c:pt>
                <c:pt idx="13">
                  <c:v>21.92166807551423</c:v>
                </c:pt>
                <c:pt idx="14">
                  <c:v>23.61228515074669</c:v>
                </c:pt>
                <c:pt idx="15">
                  <c:v>25.302902225979153</c:v>
                </c:pt>
                <c:pt idx="16">
                  <c:v>26.993519301211609</c:v>
                </c:pt>
                <c:pt idx="17">
                  <c:v>28.684136376444069</c:v>
                </c:pt>
                <c:pt idx="18">
                  <c:v>30.374753451676529</c:v>
                </c:pt>
                <c:pt idx="19">
                  <c:v>32.065370526908985</c:v>
                </c:pt>
                <c:pt idx="20">
                  <c:v>33.755987602141445</c:v>
                </c:pt>
                <c:pt idx="21">
                  <c:v>35.418427726120036</c:v>
                </c:pt>
                <c:pt idx="22">
                  <c:v>37.109044801352489</c:v>
                </c:pt>
                <c:pt idx="23">
                  <c:v>38.799661876584949</c:v>
                </c:pt>
                <c:pt idx="24">
                  <c:v>40.490278951817416</c:v>
                </c:pt>
                <c:pt idx="25">
                  <c:v>42.180896027049876</c:v>
                </c:pt>
                <c:pt idx="26">
                  <c:v>43.871513102282336</c:v>
                </c:pt>
                <c:pt idx="27">
                  <c:v>45.562130177514796</c:v>
                </c:pt>
                <c:pt idx="28">
                  <c:v>47.252747252747248</c:v>
                </c:pt>
                <c:pt idx="29">
                  <c:v>48.915187376725839</c:v>
                </c:pt>
                <c:pt idx="30">
                  <c:v>50.605804451958306</c:v>
                </c:pt>
                <c:pt idx="31">
                  <c:v>52.296421527190759</c:v>
                </c:pt>
                <c:pt idx="32">
                  <c:v>53.987038602423219</c:v>
                </c:pt>
                <c:pt idx="33">
                  <c:v>55.677655677655679</c:v>
                </c:pt>
                <c:pt idx="34">
                  <c:v>57.368272752888139</c:v>
                </c:pt>
                <c:pt idx="35">
                  <c:v>59.058889828120599</c:v>
                </c:pt>
                <c:pt idx="36">
                  <c:v>60.749506903353058</c:v>
                </c:pt>
                <c:pt idx="37">
                  <c:v>62.411947027331635</c:v>
                </c:pt>
                <c:pt idx="38">
                  <c:v>64.102564102564102</c:v>
                </c:pt>
                <c:pt idx="39">
                  <c:v>65.793181177796569</c:v>
                </c:pt>
                <c:pt idx="40">
                  <c:v>67.483798253029022</c:v>
                </c:pt>
                <c:pt idx="41">
                  <c:v>69.174415328261489</c:v>
                </c:pt>
                <c:pt idx="42">
                  <c:v>70.865032403493942</c:v>
                </c:pt>
                <c:pt idx="43">
                  <c:v>72.555649478726409</c:v>
                </c:pt>
                <c:pt idx="44">
                  <c:v>74.246266553958861</c:v>
                </c:pt>
                <c:pt idx="45">
                  <c:v>75.908706677937445</c:v>
                </c:pt>
                <c:pt idx="46">
                  <c:v>77.599323753169898</c:v>
                </c:pt>
                <c:pt idx="47">
                  <c:v>79.289940828402365</c:v>
                </c:pt>
                <c:pt idx="48">
                  <c:v>80.980557903634832</c:v>
                </c:pt>
                <c:pt idx="49">
                  <c:v>82.671174978867285</c:v>
                </c:pt>
                <c:pt idx="50">
                  <c:v>84.361792054099752</c:v>
                </c:pt>
                <c:pt idx="51">
                  <c:v>86.052409129332204</c:v>
                </c:pt>
                <c:pt idx="52">
                  <c:v>87.743026204564671</c:v>
                </c:pt>
                <c:pt idx="53">
                  <c:v>89.405466328543241</c:v>
                </c:pt>
                <c:pt idx="54">
                  <c:v>91.096083403775708</c:v>
                </c:pt>
                <c:pt idx="55">
                  <c:v>92.786700479008161</c:v>
                </c:pt>
                <c:pt idx="56">
                  <c:v>94.477317554240642</c:v>
                </c:pt>
                <c:pt idx="57">
                  <c:v>95.942519019442102</c:v>
                </c:pt>
                <c:pt idx="58">
                  <c:v>96.61876584953508</c:v>
                </c:pt>
                <c:pt idx="59">
                  <c:v>97.069597069597066</c:v>
                </c:pt>
                <c:pt idx="60">
                  <c:v>97.407720484643562</c:v>
                </c:pt>
                <c:pt idx="61">
                  <c:v>97.717666948436175</c:v>
                </c:pt>
                <c:pt idx="62">
                  <c:v>97.943082558467182</c:v>
                </c:pt>
                <c:pt idx="63">
                  <c:v>98.168498168498161</c:v>
                </c:pt>
                <c:pt idx="64">
                  <c:v>98.365736827275285</c:v>
                </c:pt>
                <c:pt idx="65">
                  <c:v>98.53479853479854</c:v>
                </c:pt>
                <c:pt idx="66">
                  <c:v>98.675683291067912</c:v>
                </c:pt>
                <c:pt idx="67">
                  <c:v>98.816568047337284</c:v>
                </c:pt>
                <c:pt idx="68">
                  <c:v>98.929275852352774</c:v>
                </c:pt>
                <c:pt idx="69">
                  <c:v>99.041983657368277</c:v>
                </c:pt>
                <c:pt idx="70">
                  <c:v>99.154691462383767</c:v>
                </c:pt>
                <c:pt idx="71">
                  <c:v>99.26739926739927</c:v>
                </c:pt>
                <c:pt idx="72">
                  <c:v>99.351930121160891</c:v>
                </c:pt>
                <c:pt idx="73">
                  <c:v>99.436460974922511</c:v>
                </c:pt>
                <c:pt idx="74">
                  <c:v>99.520991828684132</c:v>
                </c:pt>
                <c:pt idx="75">
                  <c:v>99.605522682445752</c:v>
                </c:pt>
                <c:pt idx="76">
                  <c:v>99.690053536207373</c:v>
                </c:pt>
                <c:pt idx="77">
                  <c:v>99.774584389969007</c:v>
                </c:pt>
                <c:pt idx="78">
                  <c:v>99.830938292476759</c:v>
                </c:pt>
                <c:pt idx="79">
                  <c:v>99.887292194984497</c:v>
                </c:pt>
                <c:pt idx="80">
                  <c:v>99.943646097492262</c:v>
                </c:pt>
                <c:pt idx="81">
                  <c:v>100</c:v>
                </c:pt>
              </c:numCache>
            </c:numRef>
          </c:xVal>
          <c:yVal>
            <c:numRef>
              <c:f>ZCV!$W$2:$W$85</c:f>
              <c:numCache>
                <c:formatCode>General</c:formatCode>
                <c:ptCount val="84"/>
                <c:pt idx="0">
                  <c:v>4173</c:v>
                </c:pt>
                <c:pt idx="1">
                  <c:v>4124</c:v>
                </c:pt>
                <c:pt idx="2">
                  <c:v>4087</c:v>
                </c:pt>
                <c:pt idx="3">
                  <c:v>4066</c:v>
                </c:pt>
                <c:pt idx="4">
                  <c:v>4055</c:v>
                </c:pt>
                <c:pt idx="5">
                  <c:v>4048</c:v>
                </c:pt>
                <c:pt idx="6">
                  <c:v>4043</c:v>
                </c:pt>
                <c:pt idx="7">
                  <c:v>4040</c:v>
                </c:pt>
                <c:pt idx="8">
                  <c:v>4037</c:v>
                </c:pt>
                <c:pt idx="9">
                  <c:v>4034</c:v>
                </c:pt>
                <c:pt idx="10">
                  <c:v>4031</c:v>
                </c:pt>
                <c:pt idx="11">
                  <c:v>4027</c:v>
                </c:pt>
                <c:pt idx="12">
                  <c:v>4023</c:v>
                </c:pt>
                <c:pt idx="13">
                  <c:v>4017</c:v>
                </c:pt>
                <c:pt idx="14">
                  <c:v>4011</c:v>
                </c:pt>
                <c:pt idx="15">
                  <c:v>4003</c:v>
                </c:pt>
                <c:pt idx="16">
                  <c:v>3996</c:v>
                </c:pt>
                <c:pt idx="17">
                  <c:v>3987</c:v>
                </c:pt>
                <c:pt idx="18">
                  <c:v>3977</c:v>
                </c:pt>
                <c:pt idx="19">
                  <c:v>3967</c:v>
                </c:pt>
                <c:pt idx="20">
                  <c:v>3957</c:v>
                </c:pt>
                <c:pt idx="21">
                  <c:v>3946</c:v>
                </c:pt>
                <c:pt idx="22">
                  <c:v>3935</c:v>
                </c:pt>
                <c:pt idx="23">
                  <c:v>3924</c:v>
                </c:pt>
                <c:pt idx="24">
                  <c:v>3914</c:v>
                </c:pt>
                <c:pt idx="25">
                  <c:v>3905</c:v>
                </c:pt>
                <c:pt idx="26">
                  <c:v>3897</c:v>
                </c:pt>
                <c:pt idx="27">
                  <c:v>3890</c:v>
                </c:pt>
                <c:pt idx="28">
                  <c:v>3883</c:v>
                </c:pt>
                <c:pt idx="29">
                  <c:v>3877</c:v>
                </c:pt>
                <c:pt idx="30">
                  <c:v>3872</c:v>
                </c:pt>
                <c:pt idx="31">
                  <c:v>3866</c:v>
                </c:pt>
                <c:pt idx="32">
                  <c:v>3861</c:v>
                </c:pt>
                <c:pt idx="33">
                  <c:v>3856</c:v>
                </c:pt>
                <c:pt idx="34">
                  <c:v>3850</c:v>
                </c:pt>
                <c:pt idx="35">
                  <c:v>3845</c:v>
                </c:pt>
                <c:pt idx="36">
                  <c:v>3841</c:v>
                </c:pt>
                <c:pt idx="37">
                  <c:v>3834</c:v>
                </c:pt>
                <c:pt idx="38">
                  <c:v>3829</c:v>
                </c:pt>
                <c:pt idx="39">
                  <c:v>3823</c:v>
                </c:pt>
                <c:pt idx="40">
                  <c:v>3816</c:v>
                </c:pt>
                <c:pt idx="41">
                  <c:v>3809</c:v>
                </c:pt>
                <c:pt idx="42">
                  <c:v>3801</c:v>
                </c:pt>
                <c:pt idx="43">
                  <c:v>3790</c:v>
                </c:pt>
                <c:pt idx="44">
                  <c:v>3778</c:v>
                </c:pt>
                <c:pt idx="45">
                  <c:v>3763</c:v>
                </c:pt>
                <c:pt idx="46">
                  <c:v>3745</c:v>
                </c:pt>
                <c:pt idx="47">
                  <c:v>3723</c:v>
                </c:pt>
                <c:pt idx="48">
                  <c:v>3698</c:v>
                </c:pt>
                <c:pt idx="49">
                  <c:v>3673</c:v>
                </c:pt>
                <c:pt idx="50">
                  <c:v>3649</c:v>
                </c:pt>
                <c:pt idx="51">
                  <c:v>3626</c:v>
                </c:pt>
                <c:pt idx="52">
                  <c:v>3606</c:v>
                </c:pt>
                <c:pt idx="53">
                  <c:v>3587</c:v>
                </c:pt>
                <c:pt idx="54">
                  <c:v>3568</c:v>
                </c:pt>
                <c:pt idx="55">
                  <c:v>3550</c:v>
                </c:pt>
                <c:pt idx="56">
                  <c:v>3532</c:v>
                </c:pt>
                <c:pt idx="57">
                  <c:v>3516</c:v>
                </c:pt>
                <c:pt idx="58">
                  <c:v>3511</c:v>
                </c:pt>
                <c:pt idx="59">
                  <c:v>3508</c:v>
                </c:pt>
                <c:pt idx="60">
                  <c:v>3506</c:v>
                </c:pt>
                <c:pt idx="61">
                  <c:v>3504</c:v>
                </c:pt>
                <c:pt idx="62">
                  <c:v>3502</c:v>
                </c:pt>
                <c:pt idx="63">
                  <c:v>3501</c:v>
                </c:pt>
                <c:pt idx="64">
                  <c:v>3500</c:v>
                </c:pt>
                <c:pt idx="65">
                  <c:v>3498</c:v>
                </c:pt>
                <c:pt idx="66">
                  <c:v>3499</c:v>
                </c:pt>
                <c:pt idx="67">
                  <c:v>3497</c:v>
                </c:pt>
                <c:pt idx="68">
                  <c:v>3497</c:v>
                </c:pt>
                <c:pt idx="69">
                  <c:v>3495</c:v>
                </c:pt>
                <c:pt idx="70">
                  <c:v>3495</c:v>
                </c:pt>
                <c:pt idx="71">
                  <c:v>3495</c:v>
                </c:pt>
                <c:pt idx="72">
                  <c:v>3494</c:v>
                </c:pt>
                <c:pt idx="73">
                  <c:v>3494</c:v>
                </c:pt>
                <c:pt idx="74">
                  <c:v>3493</c:v>
                </c:pt>
                <c:pt idx="75">
                  <c:v>3493</c:v>
                </c:pt>
                <c:pt idx="76">
                  <c:v>3492</c:v>
                </c:pt>
                <c:pt idx="77">
                  <c:v>3491</c:v>
                </c:pt>
                <c:pt idx="78">
                  <c:v>3491</c:v>
                </c:pt>
                <c:pt idx="79">
                  <c:v>3490</c:v>
                </c:pt>
                <c:pt idx="80">
                  <c:v>3489</c:v>
                </c:pt>
                <c:pt idx="81">
                  <c:v>3400</c:v>
                </c:pt>
              </c:numCache>
            </c:numRef>
          </c:yVal>
        </c:ser>
        <c:axId val="187809152"/>
        <c:axId val="187914112"/>
      </c:scatterChart>
      <c:valAx>
        <c:axId val="187809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layout/>
        </c:title>
        <c:numFmt formatCode="0" sourceLinked="1"/>
        <c:majorTickMark val="none"/>
        <c:tickLblPos val="nextTo"/>
        <c:crossAx val="187914112"/>
        <c:crosses val="autoZero"/>
        <c:crossBetween val="midCat"/>
      </c:valAx>
      <c:valAx>
        <c:axId val="187914112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87809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OCV 50度</c:v>
          </c:tx>
          <c:xVal>
            <c:numRef>
              <c:f>ZCV!$D$2:$D$84</c:f>
              <c:numCache>
                <c:formatCode>General</c:formatCode>
                <c:ptCount val="83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299</c:v>
                </c:pt>
                <c:pt idx="6">
                  <c:v>359</c:v>
                </c:pt>
                <c:pt idx="7">
                  <c:v>419</c:v>
                </c:pt>
                <c:pt idx="8">
                  <c:v>479</c:v>
                </c:pt>
                <c:pt idx="9">
                  <c:v>539</c:v>
                </c:pt>
                <c:pt idx="10">
                  <c:v>599</c:v>
                </c:pt>
                <c:pt idx="11">
                  <c:v>659</c:v>
                </c:pt>
                <c:pt idx="12">
                  <c:v>719</c:v>
                </c:pt>
                <c:pt idx="13">
                  <c:v>778</c:v>
                </c:pt>
                <c:pt idx="14">
                  <c:v>838</c:v>
                </c:pt>
                <c:pt idx="15">
                  <c:v>898</c:v>
                </c:pt>
                <c:pt idx="16">
                  <c:v>958</c:v>
                </c:pt>
                <c:pt idx="17">
                  <c:v>1018</c:v>
                </c:pt>
                <c:pt idx="18">
                  <c:v>1078</c:v>
                </c:pt>
                <c:pt idx="19">
                  <c:v>1138</c:v>
                </c:pt>
                <c:pt idx="20">
                  <c:v>1198</c:v>
                </c:pt>
                <c:pt idx="21">
                  <c:v>1257</c:v>
                </c:pt>
                <c:pt idx="22">
                  <c:v>1317</c:v>
                </c:pt>
                <c:pt idx="23">
                  <c:v>1377</c:v>
                </c:pt>
                <c:pt idx="24">
                  <c:v>1437</c:v>
                </c:pt>
                <c:pt idx="25">
                  <c:v>1497</c:v>
                </c:pt>
                <c:pt idx="26">
                  <c:v>1557</c:v>
                </c:pt>
                <c:pt idx="27">
                  <c:v>1617</c:v>
                </c:pt>
                <c:pt idx="28">
                  <c:v>1677</c:v>
                </c:pt>
                <c:pt idx="29">
                  <c:v>1736</c:v>
                </c:pt>
                <c:pt idx="30">
                  <c:v>1796</c:v>
                </c:pt>
                <c:pt idx="31">
                  <c:v>1856</c:v>
                </c:pt>
                <c:pt idx="32">
                  <c:v>1916</c:v>
                </c:pt>
                <c:pt idx="33">
                  <c:v>1976</c:v>
                </c:pt>
                <c:pt idx="34">
                  <c:v>2036</c:v>
                </c:pt>
                <c:pt idx="35">
                  <c:v>2096</c:v>
                </c:pt>
                <c:pt idx="36">
                  <c:v>2156</c:v>
                </c:pt>
                <c:pt idx="37">
                  <c:v>2215</c:v>
                </c:pt>
                <c:pt idx="38">
                  <c:v>2275</c:v>
                </c:pt>
                <c:pt idx="39">
                  <c:v>2335</c:v>
                </c:pt>
                <c:pt idx="40">
                  <c:v>2395</c:v>
                </c:pt>
                <c:pt idx="41">
                  <c:v>2455</c:v>
                </c:pt>
                <c:pt idx="42">
                  <c:v>2515</c:v>
                </c:pt>
                <c:pt idx="43">
                  <c:v>2575</c:v>
                </c:pt>
                <c:pt idx="44">
                  <c:v>2635</c:v>
                </c:pt>
                <c:pt idx="45">
                  <c:v>2694</c:v>
                </c:pt>
                <c:pt idx="46">
                  <c:v>2754</c:v>
                </c:pt>
                <c:pt idx="47">
                  <c:v>2814</c:v>
                </c:pt>
                <c:pt idx="48">
                  <c:v>2874</c:v>
                </c:pt>
                <c:pt idx="49">
                  <c:v>2934</c:v>
                </c:pt>
                <c:pt idx="50">
                  <c:v>2994</c:v>
                </c:pt>
                <c:pt idx="51">
                  <c:v>3054</c:v>
                </c:pt>
                <c:pt idx="52">
                  <c:v>3114</c:v>
                </c:pt>
                <c:pt idx="53">
                  <c:v>3173</c:v>
                </c:pt>
                <c:pt idx="54">
                  <c:v>3233</c:v>
                </c:pt>
                <c:pt idx="55">
                  <c:v>3293</c:v>
                </c:pt>
                <c:pt idx="56">
                  <c:v>3353</c:v>
                </c:pt>
                <c:pt idx="57">
                  <c:v>3413</c:v>
                </c:pt>
                <c:pt idx="58">
                  <c:v>3473</c:v>
                </c:pt>
                <c:pt idx="59">
                  <c:v>3533</c:v>
                </c:pt>
                <c:pt idx="60">
                  <c:v>3593</c:v>
                </c:pt>
                <c:pt idx="61">
                  <c:v>3652</c:v>
                </c:pt>
                <c:pt idx="62">
                  <c:v>3712</c:v>
                </c:pt>
                <c:pt idx="63">
                  <c:v>3772</c:v>
                </c:pt>
                <c:pt idx="64">
                  <c:v>3832</c:v>
                </c:pt>
                <c:pt idx="65">
                  <c:v>3892</c:v>
                </c:pt>
                <c:pt idx="66">
                  <c:v>3946</c:v>
                </c:pt>
                <c:pt idx="67">
                  <c:v>3952</c:v>
                </c:pt>
                <c:pt idx="68">
                  <c:v>3956</c:v>
                </c:pt>
                <c:pt idx="69">
                  <c:v>3958</c:v>
                </c:pt>
                <c:pt idx="70">
                  <c:v>3960</c:v>
                </c:pt>
                <c:pt idx="71">
                  <c:v>3961</c:v>
                </c:pt>
                <c:pt idx="72">
                  <c:v>3962</c:v>
                </c:pt>
                <c:pt idx="73">
                  <c:v>3964</c:v>
                </c:pt>
                <c:pt idx="74">
                  <c:v>3964</c:v>
                </c:pt>
                <c:pt idx="75">
                  <c:v>3965</c:v>
                </c:pt>
                <c:pt idx="76">
                  <c:v>3966</c:v>
                </c:pt>
                <c:pt idx="77">
                  <c:v>3966</c:v>
                </c:pt>
                <c:pt idx="78">
                  <c:v>3967</c:v>
                </c:pt>
                <c:pt idx="79">
                  <c:v>3967</c:v>
                </c:pt>
                <c:pt idx="80">
                  <c:v>3968</c:v>
                </c:pt>
                <c:pt idx="81">
                  <c:v>3968</c:v>
                </c:pt>
              </c:numCache>
            </c:numRef>
          </c:xVal>
          <c:yVal>
            <c:numRef>
              <c:f>ZCV!$B$2:$B$84</c:f>
              <c:numCache>
                <c:formatCode>General</c:formatCode>
                <c:ptCount val="83"/>
                <c:pt idx="0">
                  <c:v>4195</c:v>
                </c:pt>
                <c:pt idx="1">
                  <c:v>4170</c:v>
                </c:pt>
                <c:pt idx="2">
                  <c:v>4143</c:v>
                </c:pt>
                <c:pt idx="3">
                  <c:v>4111</c:v>
                </c:pt>
                <c:pt idx="4">
                  <c:v>4086</c:v>
                </c:pt>
                <c:pt idx="5">
                  <c:v>4072</c:v>
                </c:pt>
                <c:pt idx="6">
                  <c:v>4063</c:v>
                </c:pt>
                <c:pt idx="7">
                  <c:v>4057</c:v>
                </c:pt>
                <c:pt idx="8">
                  <c:v>4052</c:v>
                </c:pt>
                <c:pt idx="9">
                  <c:v>4048</c:v>
                </c:pt>
                <c:pt idx="10">
                  <c:v>4044</c:v>
                </c:pt>
                <c:pt idx="11">
                  <c:v>4042</c:v>
                </c:pt>
                <c:pt idx="12">
                  <c:v>4040</c:v>
                </c:pt>
                <c:pt idx="13">
                  <c:v>4037</c:v>
                </c:pt>
                <c:pt idx="14">
                  <c:v>4034</c:v>
                </c:pt>
                <c:pt idx="15">
                  <c:v>4032</c:v>
                </c:pt>
                <c:pt idx="16">
                  <c:v>4029</c:v>
                </c:pt>
                <c:pt idx="17">
                  <c:v>4025</c:v>
                </c:pt>
                <c:pt idx="18">
                  <c:v>4020</c:v>
                </c:pt>
                <c:pt idx="19">
                  <c:v>4014</c:v>
                </c:pt>
                <c:pt idx="20">
                  <c:v>4007</c:v>
                </c:pt>
                <c:pt idx="21">
                  <c:v>3999</c:v>
                </c:pt>
                <c:pt idx="22">
                  <c:v>3989</c:v>
                </c:pt>
                <c:pt idx="23">
                  <c:v>3979</c:v>
                </c:pt>
                <c:pt idx="24">
                  <c:v>3969</c:v>
                </c:pt>
                <c:pt idx="25">
                  <c:v>3959</c:v>
                </c:pt>
                <c:pt idx="26">
                  <c:v>3949</c:v>
                </c:pt>
                <c:pt idx="27">
                  <c:v>3940</c:v>
                </c:pt>
                <c:pt idx="28">
                  <c:v>3934</c:v>
                </c:pt>
                <c:pt idx="29">
                  <c:v>3926</c:v>
                </c:pt>
                <c:pt idx="30">
                  <c:v>3915</c:v>
                </c:pt>
                <c:pt idx="31">
                  <c:v>3902</c:v>
                </c:pt>
                <c:pt idx="32">
                  <c:v>3894</c:v>
                </c:pt>
                <c:pt idx="33">
                  <c:v>3887</c:v>
                </c:pt>
                <c:pt idx="34">
                  <c:v>3881</c:v>
                </c:pt>
                <c:pt idx="35">
                  <c:v>3876</c:v>
                </c:pt>
                <c:pt idx="36">
                  <c:v>3869</c:v>
                </c:pt>
                <c:pt idx="37">
                  <c:v>3864</c:v>
                </c:pt>
                <c:pt idx="38">
                  <c:v>3858</c:v>
                </c:pt>
                <c:pt idx="39">
                  <c:v>3852</c:v>
                </c:pt>
                <c:pt idx="40">
                  <c:v>3847</c:v>
                </c:pt>
                <c:pt idx="41">
                  <c:v>3841</c:v>
                </c:pt>
                <c:pt idx="42">
                  <c:v>3835</c:v>
                </c:pt>
                <c:pt idx="43">
                  <c:v>3830</c:v>
                </c:pt>
                <c:pt idx="44">
                  <c:v>3823</c:v>
                </c:pt>
                <c:pt idx="45">
                  <c:v>3816</c:v>
                </c:pt>
                <c:pt idx="46">
                  <c:v>3807</c:v>
                </c:pt>
                <c:pt idx="47">
                  <c:v>3797</c:v>
                </c:pt>
                <c:pt idx="48">
                  <c:v>3783</c:v>
                </c:pt>
                <c:pt idx="49">
                  <c:v>3765</c:v>
                </c:pt>
                <c:pt idx="50">
                  <c:v>3742</c:v>
                </c:pt>
                <c:pt idx="51">
                  <c:v>3717</c:v>
                </c:pt>
                <c:pt idx="52">
                  <c:v>3691</c:v>
                </c:pt>
                <c:pt idx="53">
                  <c:v>3665</c:v>
                </c:pt>
                <c:pt idx="54">
                  <c:v>3641</c:v>
                </c:pt>
                <c:pt idx="55">
                  <c:v>3619</c:v>
                </c:pt>
                <c:pt idx="56">
                  <c:v>3599</c:v>
                </c:pt>
                <c:pt idx="57">
                  <c:v>3580</c:v>
                </c:pt>
                <c:pt idx="58">
                  <c:v>3562</c:v>
                </c:pt>
                <c:pt idx="59">
                  <c:v>3545</c:v>
                </c:pt>
                <c:pt idx="60">
                  <c:v>3528</c:v>
                </c:pt>
                <c:pt idx="61">
                  <c:v>3514</c:v>
                </c:pt>
                <c:pt idx="62">
                  <c:v>3500</c:v>
                </c:pt>
                <c:pt idx="63">
                  <c:v>3482</c:v>
                </c:pt>
                <c:pt idx="64">
                  <c:v>3441</c:v>
                </c:pt>
                <c:pt idx="65">
                  <c:v>3365</c:v>
                </c:pt>
                <c:pt idx="66">
                  <c:v>3270</c:v>
                </c:pt>
                <c:pt idx="67">
                  <c:v>3262</c:v>
                </c:pt>
                <c:pt idx="68">
                  <c:v>3260</c:v>
                </c:pt>
                <c:pt idx="69">
                  <c:v>3256</c:v>
                </c:pt>
                <c:pt idx="70">
                  <c:v>3256</c:v>
                </c:pt>
                <c:pt idx="71">
                  <c:v>3255</c:v>
                </c:pt>
                <c:pt idx="72">
                  <c:v>3254</c:v>
                </c:pt>
                <c:pt idx="73">
                  <c:v>3253</c:v>
                </c:pt>
                <c:pt idx="74">
                  <c:v>3254</c:v>
                </c:pt>
                <c:pt idx="75">
                  <c:v>3254</c:v>
                </c:pt>
                <c:pt idx="76">
                  <c:v>3253</c:v>
                </c:pt>
                <c:pt idx="77">
                  <c:v>3253</c:v>
                </c:pt>
                <c:pt idx="78">
                  <c:v>3253</c:v>
                </c:pt>
                <c:pt idx="79">
                  <c:v>3252</c:v>
                </c:pt>
                <c:pt idx="80">
                  <c:v>3253</c:v>
                </c:pt>
                <c:pt idx="81">
                  <c:v>3252</c:v>
                </c:pt>
              </c:numCache>
            </c:numRef>
          </c:yVal>
        </c:ser>
        <c:ser>
          <c:idx val="1"/>
          <c:order val="1"/>
          <c:tx>
            <c:v>OCV 25度</c:v>
          </c:tx>
          <c:xVal>
            <c:numRef>
              <c:f>ZCV!$K$2:$K$84</c:f>
              <c:numCache>
                <c:formatCode>General</c:formatCode>
                <c:ptCount val="83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299</c:v>
                </c:pt>
                <c:pt idx="6">
                  <c:v>359</c:v>
                </c:pt>
                <c:pt idx="7">
                  <c:v>419</c:v>
                </c:pt>
                <c:pt idx="8">
                  <c:v>479</c:v>
                </c:pt>
                <c:pt idx="9">
                  <c:v>539</c:v>
                </c:pt>
                <c:pt idx="10">
                  <c:v>599</c:v>
                </c:pt>
                <c:pt idx="11">
                  <c:v>659</c:v>
                </c:pt>
                <c:pt idx="12">
                  <c:v>719</c:v>
                </c:pt>
                <c:pt idx="13">
                  <c:v>778</c:v>
                </c:pt>
                <c:pt idx="14">
                  <c:v>838</c:v>
                </c:pt>
                <c:pt idx="15">
                  <c:v>898</c:v>
                </c:pt>
                <c:pt idx="16">
                  <c:v>958</c:v>
                </c:pt>
                <c:pt idx="17">
                  <c:v>1018</c:v>
                </c:pt>
                <c:pt idx="18">
                  <c:v>1078</c:v>
                </c:pt>
                <c:pt idx="19">
                  <c:v>1138</c:v>
                </c:pt>
                <c:pt idx="20">
                  <c:v>1198</c:v>
                </c:pt>
                <c:pt idx="21">
                  <c:v>1257</c:v>
                </c:pt>
                <c:pt idx="22">
                  <c:v>1317</c:v>
                </c:pt>
                <c:pt idx="23">
                  <c:v>1377</c:v>
                </c:pt>
                <c:pt idx="24">
                  <c:v>1437</c:v>
                </c:pt>
                <c:pt idx="25">
                  <c:v>1497</c:v>
                </c:pt>
                <c:pt idx="26">
                  <c:v>1557</c:v>
                </c:pt>
                <c:pt idx="27">
                  <c:v>1617</c:v>
                </c:pt>
                <c:pt idx="28">
                  <c:v>1677</c:v>
                </c:pt>
                <c:pt idx="29">
                  <c:v>1736</c:v>
                </c:pt>
                <c:pt idx="30">
                  <c:v>1796</c:v>
                </c:pt>
                <c:pt idx="31">
                  <c:v>1856</c:v>
                </c:pt>
                <c:pt idx="32">
                  <c:v>1916</c:v>
                </c:pt>
                <c:pt idx="33">
                  <c:v>1976</c:v>
                </c:pt>
                <c:pt idx="34">
                  <c:v>2036</c:v>
                </c:pt>
                <c:pt idx="35">
                  <c:v>2096</c:v>
                </c:pt>
                <c:pt idx="36">
                  <c:v>2156</c:v>
                </c:pt>
                <c:pt idx="37">
                  <c:v>2215</c:v>
                </c:pt>
                <c:pt idx="38">
                  <c:v>2275</c:v>
                </c:pt>
                <c:pt idx="39">
                  <c:v>2335</c:v>
                </c:pt>
                <c:pt idx="40">
                  <c:v>2395</c:v>
                </c:pt>
                <c:pt idx="41">
                  <c:v>2455</c:v>
                </c:pt>
                <c:pt idx="42">
                  <c:v>2515</c:v>
                </c:pt>
                <c:pt idx="43">
                  <c:v>2575</c:v>
                </c:pt>
                <c:pt idx="44">
                  <c:v>2635</c:v>
                </c:pt>
                <c:pt idx="45">
                  <c:v>2694</c:v>
                </c:pt>
                <c:pt idx="46">
                  <c:v>2754</c:v>
                </c:pt>
                <c:pt idx="47">
                  <c:v>2814</c:v>
                </c:pt>
                <c:pt idx="48">
                  <c:v>2874</c:v>
                </c:pt>
                <c:pt idx="49">
                  <c:v>2934</c:v>
                </c:pt>
                <c:pt idx="50">
                  <c:v>2994</c:v>
                </c:pt>
                <c:pt idx="51">
                  <c:v>3054</c:v>
                </c:pt>
                <c:pt idx="52">
                  <c:v>3114</c:v>
                </c:pt>
                <c:pt idx="53">
                  <c:v>3173</c:v>
                </c:pt>
                <c:pt idx="54">
                  <c:v>3233</c:v>
                </c:pt>
                <c:pt idx="55">
                  <c:v>3293</c:v>
                </c:pt>
                <c:pt idx="56">
                  <c:v>3353</c:v>
                </c:pt>
                <c:pt idx="57">
                  <c:v>3413</c:v>
                </c:pt>
                <c:pt idx="58">
                  <c:v>3473</c:v>
                </c:pt>
                <c:pt idx="59">
                  <c:v>3533</c:v>
                </c:pt>
                <c:pt idx="60">
                  <c:v>3593</c:v>
                </c:pt>
                <c:pt idx="61">
                  <c:v>3652</c:v>
                </c:pt>
                <c:pt idx="62">
                  <c:v>3712</c:v>
                </c:pt>
                <c:pt idx="63">
                  <c:v>3772</c:v>
                </c:pt>
                <c:pt idx="64">
                  <c:v>3832</c:v>
                </c:pt>
                <c:pt idx="65">
                  <c:v>3892</c:v>
                </c:pt>
                <c:pt idx="66">
                  <c:v>3952</c:v>
                </c:pt>
                <c:pt idx="67">
                  <c:v>3973</c:v>
                </c:pt>
                <c:pt idx="68">
                  <c:v>3980</c:v>
                </c:pt>
                <c:pt idx="69">
                  <c:v>3984</c:v>
                </c:pt>
                <c:pt idx="70">
                  <c:v>3987</c:v>
                </c:pt>
                <c:pt idx="71">
                  <c:v>3990</c:v>
                </c:pt>
                <c:pt idx="72">
                  <c:v>3992</c:v>
                </c:pt>
                <c:pt idx="73">
                  <c:v>3994</c:v>
                </c:pt>
                <c:pt idx="74">
                  <c:v>3995</c:v>
                </c:pt>
                <c:pt idx="75">
                  <c:v>3997</c:v>
                </c:pt>
                <c:pt idx="76">
                  <c:v>3998</c:v>
                </c:pt>
                <c:pt idx="77">
                  <c:v>3999</c:v>
                </c:pt>
                <c:pt idx="78">
                  <c:v>4000</c:v>
                </c:pt>
                <c:pt idx="79">
                  <c:v>4001</c:v>
                </c:pt>
                <c:pt idx="80">
                  <c:v>4002</c:v>
                </c:pt>
                <c:pt idx="81">
                  <c:v>4003</c:v>
                </c:pt>
              </c:numCache>
            </c:numRef>
          </c:xVal>
          <c:yVal>
            <c:numRef>
              <c:f>ZCV!$I$2:$I$84</c:f>
              <c:numCache>
                <c:formatCode>General</c:formatCode>
                <c:ptCount val="83"/>
                <c:pt idx="0">
                  <c:v>4191</c:v>
                </c:pt>
                <c:pt idx="1">
                  <c:v>4164</c:v>
                </c:pt>
                <c:pt idx="2">
                  <c:v>4138</c:v>
                </c:pt>
                <c:pt idx="3">
                  <c:v>4106</c:v>
                </c:pt>
                <c:pt idx="4">
                  <c:v>4082</c:v>
                </c:pt>
                <c:pt idx="5">
                  <c:v>4067</c:v>
                </c:pt>
                <c:pt idx="6">
                  <c:v>4058</c:v>
                </c:pt>
                <c:pt idx="7">
                  <c:v>4052</c:v>
                </c:pt>
                <c:pt idx="8">
                  <c:v>4048</c:v>
                </c:pt>
                <c:pt idx="9">
                  <c:v>4044</c:v>
                </c:pt>
                <c:pt idx="10">
                  <c:v>4043</c:v>
                </c:pt>
                <c:pt idx="11">
                  <c:v>4041</c:v>
                </c:pt>
                <c:pt idx="12">
                  <c:v>4039</c:v>
                </c:pt>
                <c:pt idx="13">
                  <c:v>4038</c:v>
                </c:pt>
                <c:pt idx="14">
                  <c:v>4037</c:v>
                </c:pt>
                <c:pt idx="15">
                  <c:v>4035</c:v>
                </c:pt>
                <c:pt idx="16">
                  <c:v>4033</c:v>
                </c:pt>
                <c:pt idx="17">
                  <c:v>4031</c:v>
                </c:pt>
                <c:pt idx="18">
                  <c:v>4027</c:v>
                </c:pt>
                <c:pt idx="19">
                  <c:v>4023</c:v>
                </c:pt>
                <c:pt idx="20">
                  <c:v>4017</c:v>
                </c:pt>
                <c:pt idx="21">
                  <c:v>4009</c:v>
                </c:pt>
                <c:pt idx="22">
                  <c:v>3998</c:v>
                </c:pt>
                <c:pt idx="23">
                  <c:v>3986</c:v>
                </c:pt>
                <c:pt idx="24">
                  <c:v>3973</c:v>
                </c:pt>
                <c:pt idx="25">
                  <c:v>3959</c:v>
                </c:pt>
                <c:pt idx="26">
                  <c:v>3946</c:v>
                </c:pt>
                <c:pt idx="27">
                  <c:v>3935</c:v>
                </c:pt>
                <c:pt idx="28">
                  <c:v>3924</c:v>
                </c:pt>
                <c:pt idx="29">
                  <c:v>3915</c:v>
                </c:pt>
                <c:pt idx="30">
                  <c:v>3906</c:v>
                </c:pt>
                <c:pt idx="31">
                  <c:v>3896</c:v>
                </c:pt>
                <c:pt idx="32">
                  <c:v>3887</c:v>
                </c:pt>
                <c:pt idx="33">
                  <c:v>3881</c:v>
                </c:pt>
                <c:pt idx="34">
                  <c:v>3877</c:v>
                </c:pt>
                <c:pt idx="35">
                  <c:v>3872</c:v>
                </c:pt>
                <c:pt idx="36">
                  <c:v>3868</c:v>
                </c:pt>
                <c:pt idx="37">
                  <c:v>3863</c:v>
                </c:pt>
                <c:pt idx="38">
                  <c:v>3858</c:v>
                </c:pt>
                <c:pt idx="39">
                  <c:v>3853</c:v>
                </c:pt>
                <c:pt idx="40">
                  <c:v>3848</c:v>
                </c:pt>
                <c:pt idx="41">
                  <c:v>3844</c:v>
                </c:pt>
                <c:pt idx="42">
                  <c:v>3837</c:v>
                </c:pt>
                <c:pt idx="43">
                  <c:v>3832</c:v>
                </c:pt>
                <c:pt idx="44">
                  <c:v>3825</c:v>
                </c:pt>
                <c:pt idx="45">
                  <c:v>3818</c:v>
                </c:pt>
                <c:pt idx="46">
                  <c:v>3810</c:v>
                </c:pt>
                <c:pt idx="47">
                  <c:v>3799</c:v>
                </c:pt>
                <c:pt idx="48">
                  <c:v>3787</c:v>
                </c:pt>
                <c:pt idx="49">
                  <c:v>3772</c:v>
                </c:pt>
                <c:pt idx="50">
                  <c:v>3755</c:v>
                </c:pt>
                <c:pt idx="51">
                  <c:v>3734</c:v>
                </c:pt>
                <c:pt idx="52">
                  <c:v>3709</c:v>
                </c:pt>
                <c:pt idx="53">
                  <c:v>3683</c:v>
                </c:pt>
                <c:pt idx="54">
                  <c:v>3656</c:v>
                </c:pt>
                <c:pt idx="55">
                  <c:v>3633</c:v>
                </c:pt>
                <c:pt idx="56">
                  <c:v>3613</c:v>
                </c:pt>
                <c:pt idx="57">
                  <c:v>3594</c:v>
                </c:pt>
                <c:pt idx="58">
                  <c:v>3575</c:v>
                </c:pt>
                <c:pt idx="59">
                  <c:v>3558</c:v>
                </c:pt>
                <c:pt idx="60">
                  <c:v>3541</c:v>
                </c:pt>
                <c:pt idx="61">
                  <c:v>3524</c:v>
                </c:pt>
                <c:pt idx="62">
                  <c:v>3507</c:v>
                </c:pt>
                <c:pt idx="63">
                  <c:v>3492</c:v>
                </c:pt>
                <c:pt idx="64">
                  <c:v>3470</c:v>
                </c:pt>
                <c:pt idx="65">
                  <c:v>3416</c:v>
                </c:pt>
                <c:pt idx="66">
                  <c:v>3327</c:v>
                </c:pt>
                <c:pt idx="67">
                  <c:v>3291</c:v>
                </c:pt>
                <c:pt idx="68">
                  <c:v>3281</c:v>
                </c:pt>
                <c:pt idx="69">
                  <c:v>3277</c:v>
                </c:pt>
                <c:pt idx="70">
                  <c:v>3274</c:v>
                </c:pt>
                <c:pt idx="71">
                  <c:v>3273</c:v>
                </c:pt>
                <c:pt idx="72">
                  <c:v>3272</c:v>
                </c:pt>
                <c:pt idx="73">
                  <c:v>3271</c:v>
                </c:pt>
                <c:pt idx="74">
                  <c:v>3270</c:v>
                </c:pt>
                <c:pt idx="75">
                  <c:v>3270</c:v>
                </c:pt>
                <c:pt idx="76">
                  <c:v>3269</c:v>
                </c:pt>
                <c:pt idx="77">
                  <c:v>3270</c:v>
                </c:pt>
                <c:pt idx="78">
                  <c:v>3269</c:v>
                </c:pt>
                <c:pt idx="79">
                  <c:v>3269</c:v>
                </c:pt>
                <c:pt idx="80">
                  <c:v>3269</c:v>
                </c:pt>
                <c:pt idx="81">
                  <c:v>3268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ZCV!$R$2:$R$85</c:f>
              <c:numCache>
                <c:formatCode>General</c:formatCode>
                <c:ptCount val="84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299</c:v>
                </c:pt>
                <c:pt idx="6">
                  <c:v>359</c:v>
                </c:pt>
                <c:pt idx="7">
                  <c:v>419</c:v>
                </c:pt>
                <c:pt idx="8">
                  <c:v>479</c:v>
                </c:pt>
                <c:pt idx="9">
                  <c:v>539</c:v>
                </c:pt>
                <c:pt idx="10">
                  <c:v>599</c:v>
                </c:pt>
                <c:pt idx="11">
                  <c:v>659</c:v>
                </c:pt>
                <c:pt idx="12">
                  <c:v>719</c:v>
                </c:pt>
                <c:pt idx="13">
                  <c:v>778</c:v>
                </c:pt>
                <c:pt idx="14">
                  <c:v>838</c:v>
                </c:pt>
                <c:pt idx="15">
                  <c:v>898</c:v>
                </c:pt>
                <c:pt idx="16">
                  <c:v>958</c:v>
                </c:pt>
                <c:pt idx="17">
                  <c:v>1018</c:v>
                </c:pt>
                <c:pt idx="18">
                  <c:v>1078</c:v>
                </c:pt>
                <c:pt idx="19">
                  <c:v>1138</c:v>
                </c:pt>
                <c:pt idx="20">
                  <c:v>1198</c:v>
                </c:pt>
                <c:pt idx="21">
                  <c:v>1257</c:v>
                </c:pt>
                <c:pt idx="22">
                  <c:v>1317</c:v>
                </c:pt>
                <c:pt idx="23">
                  <c:v>1377</c:v>
                </c:pt>
                <c:pt idx="24">
                  <c:v>1437</c:v>
                </c:pt>
                <c:pt idx="25">
                  <c:v>1497</c:v>
                </c:pt>
                <c:pt idx="26">
                  <c:v>1557</c:v>
                </c:pt>
                <c:pt idx="27">
                  <c:v>1617</c:v>
                </c:pt>
                <c:pt idx="28">
                  <c:v>1677</c:v>
                </c:pt>
                <c:pt idx="29">
                  <c:v>1736</c:v>
                </c:pt>
                <c:pt idx="30">
                  <c:v>1796</c:v>
                </c:pt>
                <c:pt idx="31">
                  <c:v>1856</c:v>
                </c:pt>
                <c:pt idx="32">
                  <c:v>1916</c:v>
                </c:pt>
                <c:pt idx="33">
                  <c:v>1976</c:v>
                </c:pt>
                <c:pt idx="34">
                  <c:v>2036</c:v>
                </c:pt>
                <c:pt idx="35">
                  <c:v>2096</c:v>
                </c:pt>
                <c:pt idx="36">
                  <c:v>2156</c:v>
                </c:pt>
                <c:pt idx="37">
                  <c:v>2215</c:v>
                </c:pt>
                <c:pt idx="38">
                  <c:v>2275</c:v>
                </c:pt>
                <c:pt idx="39">
                  <c:v>2335</c:v>
                </c:pt>
                <c:pt idx="40">
                  <c:v>2395</c:v>
                </c:pt>
                <c:pt idx="41">
                  <c:v>2455</c:v>
                </c:pt>
                <c:pt idx="42">
                  <c:v>2515</c:v>
                </c:pt>
                <c:pt idx="43">
                  <c:v>2575</c:v>
                </c:pt>
                <c:pt idx="44">
                  <c:v>2635</c:v>
                </c:pt>
                <c:pt idx="45">
                  <c:v>2694</c:v>
                </c:pt>
                <c:pt idx="46">
                  <c:v>2754</c:v>
                </c:pt>
                <c:pt idx="47">
                  <c:v>2814</c:v>
                </c:pt>
                <c:pt idx="48">
                  <c:v>2874</c:v>
                </c:pt>
                <c:pt idx="49">
                  <c:v>2934</c:v>
                </c:pt>
                <c:pt idx="50">
                  <c:v>2994</c:v>
                </c:pt>
                <c:pt idx="51">
                  <c:v>3054</c:v>
                </c:pt>
                <c:pt idx="52">
                  <c:v>3114</c:v>
                </c:pt>
                <c:pt idx="53">
                  <c:v>3173</c:v>
                </c:pt>
                <c:pt idx="54">
                  <c:v>3233</c:v>
                </c:pt>
                <c:pt idx="55">
                  <c:v>3293</c:v>
                </c:pt>
                <c:pt idx="56">
                  <c:v>3353</c:v>
                </c:pt>
                <c:pt idx="57">
                  <c:v>3413</c:v>
                </c:pt>
                <c:pt idx="58">
                  <c:v>3473</c:v>
                </c:pt>
                <c:pt idx="59">
                  <c:v>3533</c:v>
                </c:pt>
                <c:pt idx="60">
                  <c:v>3593</c:v>
                </c:pt>
                <c:pt idx="61">
                  <c:v>3652</c:v>
                </c:pt>
                <c:pt idx="62">
                  <c:v>3699</c:v>
                </c:pt>
                <c:pt idx="63">
                  <c:v>3719</c:v>
                </c:pt>
                <c:pt idx="64">
                  <c:v>3732</c:v>
                </c:pt>
                <c:pt idx="65">
                  <c:v>3742</c:v>
                </c:pt>
                <c:pt idx="66">
                  <c:v>3749</c:v>
                </c:pt>
                <c:pt idx="67">
                  <c:v>3755</c:v>
                </c:pt>
                <c:pt idx="68">
                  <c:v>3759</c:v>
                </c:pt>
                <c:pt idx="69">
                  <c:v>3763</c:v>
                </c:pt>
                <c:pt idx="70">
                  <c:v>3766</c:v>
                </c:pt>
                <c:pt idx="71">
                  <c:v>3769</c:v>
                </c:pt>
                <c:pt idx="72">
                  <c:v>3772</c:v>
                </c:pt>
                <c:pt idx="73">
                  <c:v>3774</c:v>
                </c:pt>
                <c:pt idx="74">
                  <c:v>3776</c:v>
                </c:pt>
                <c:pt idx="75">
                  <c:v>3778</c:v>
                </c:pt>
                <c:pt idx="76">
                  <c:v>3779</c:v>
                </c:pt>
                <c:pt idx="77">
                  <c:v>3781</c:v>
                </c:pt>
                <c:pt idx="78">
                  <c:v>3783</c:v>
                </c:pt>
                <c:pt idx="79">
                  <c:v>3784</c:v>
                </c:pt>
                <c:pt idx="80">
                  <c:v>3785</c:v>
                </c:pt>
                <c:pt idx="81">
                  <c:v>3787</c:v>
                </c:pt>
              </c:numCache>
            </c:numRef>
          </c:xVal>
          <c:yVal>
            <c:numRef>
              <c:f>ZCV!$P$2:$P$85</c:f>
              <c:numCache>
                <c:formatCode>General</c:formatCode>
                <c:ptCount val="84"/>
                <c:pt idx="0">
                  <c:v>4180</c:v>
                </c:pt>
                <c:pt idx="1">
                  <c:v>4131</c:v>
                </c:pt>
                <c:pt idx="2">
                  <c:v>4095</c:v>
                </c:pt>
                <c:pt idx="3">
                  <c:v>4074</c:v>
                </c:pt>
                <c:pt idx="4">
                  <c:v>4062</c:v>
                </c:pt>
                <c:pt idx="5">
                  <c:v>4054</c:v>
                </c:pt>
                <c:pt idx="6">
                  <c:v>4049</c:v>
                </c:pt>
                <c:pt idx="7">
                  <c:v>4045</c:v>
                </c:pt>
                <c:pt idx="8">
                  <c:v>4042</c:v>
                </c:pt>
                <c:pt idx="9">
                  <c:v>4040</c:v>
                </c:pt>
                <c:pt idx="10">
                  <c:v>4038</c:v>
                </c:pt>
                <c:pt idx="11">
                  <c:v>4035</c:v>
                </c:pt>
                <c:pt idx="12">
                  <c:v>4032</c:v>
                </c:pt>
                <c:pt idx="13">
                  <c:v>4029</c:v>
                </c:pt>
                <c:pt idx="14">
                  <c:v>4025</c:v>
                </c:pt>
                <c:pt idx="15">
                  <c:v>4022</c:v>
                </c:pt>
                <c:pt idx="16">
                  <c:v>4016</c:v>
                </c:pt>
                <c:pt idx="17">
                  <c:v>4010</c:v>
                </c:pt>
                <c:pt idx="18">
                  <c:v>4002</c:v>
                </c:pt>
                <c:pt idx="19">
                  <c:v>3994</c:v>
                </c:pt>
                <c:pt idx="20">
                  <c:v>3985</c:v>
                </c:pt>
                <c:pt idx="21">
                  <c:v>3975</c:v>
                </c:pt>
                <c:pt idx="22">
                  <c:v>3965</c:v>
                </c:pt>
                <c:pt idx="23">
                  <c:v>3954</c:v>
                </c:pt>
                <c:pt idx="24">
                  <c:v>3943</c:v>
                </c:pt>
                <c:pt idx="25">
                  <c:v>3932</c:v>
                </c:pt>
                <c:pt idx="26">
                  <c:v>3921</c:v>
                </c:pt>
                <c:pt idx="27">
                  <c:v>3910</c:v>
                </c:pt>
                <c:pt idx="28">
                  <c:v>3901</c:v>
                </c:pt>
                <c:pt idx="29">
                  <c:v>3893</c:v>
                </c:pt>
                <c:pt idx="30">
                  <c:v>3887</c:v>
                </c:pt>
                <c:pt idx="31">
                  <c:v>3880</c:v>
                </c:pt>
                <c:pt idx="32">
                  <c:v>3874</c:v>
                </c:pt>
                <c:pt idx="33">
                  <c:v>3868</c:v>
                </c:pt>
                <c:pt idx="34">
                  <c:v>3864</c:v>
                </c:pt>
                <c:pt idx="35">
                  <c:v>3859</c:v>
                </c:pt>
                <c:pt idx="36">
                  <c:v>3854</c:v>
                </c:pt>
                <c:pt idx="37">
                  <c:v>3848</c:v>
                </c:pt>
                <c:pt idx="38">
                  <c:v>3842</c:v>
                </c:pt>
                <c:pt idx="39">
                  <c:v>3837</c:v>
                </c:pt>
                <c:pt idx="40">
                  <c:v>3832</c:v>
                </c:pt>
                <c:pt idx="41">
                  <c:v>3827</c:v>
                </c:pt>
                <c:pt idx="42">
                  <c:v>3820</c:v>
                </c:pt>
                <c:pt idx="43">
                  <c:v>3811</c:v>
                </c:pt>
                <c:pt idx="44">
                  <c:v>3804</c:v>
                </c:pt>
                <c:pt idx="45">
                  <c:v>3793</c:v>
                </c:pt>
                <c:pt idx="46">
                  <c:v>3781</c:v>
                </c:pt>
                <c:pt idx="47">
                  <c:v>3765</c:v>
                </c:pt>
                <c:pt idx="48">
                  <c:v>3745</c:v>
                </c:pt>
                <c:pt idx="49">
                  <c:v>3722</c:v>
                </c:pt>
                <c:pt idx="50">
                  <c:v>3696</c:v>
                </c:pt>
                <c:pt idx="51">
                  <c:v>3669</c:v>
                </c:pt>
                <c:pt idx="52">
                  <c:v>3646</c:v>
                </c:pt>
                <c:pt idx="53">
                  <c:v>3624</c:v>
                </c:pt>
                <c:pt idx="54">
                  <c:v>3604</c:v>
                </c:pt>
                <c:pt idx="55">
                  <c:v>3584</c:v>
                </c:pt>
                <c:pt idx="56">
                  <c:v>3567</c:v>
                </c:pt>
                <c:pt idx="57">
                  <c:v>3549</c:v>
                </c:pt>
                <c:pt idx="58">
                  <c:v>3530</c:v>
                </c:pt>
                <c:pt idx="59">
                  <c:v>3512</c:v>
                </c:pt>
                <c:pt idx="60">
                  <c:v>3499</c:v>
                </c:pt>
                <c:pt idx="61">
                  <c:v>3485</c:v>
                </c:pt>
                <c:pt idx="62">
                  <c:v>3471</c:v>
                </c:pt>
                <c:pt idx="63">
                  <c:v>3461</c:v>
                </c:pt>
                <c:pt idx="64">
                  <c:v>3453</c:v>
                </c:pt>
                <c:pt idx="65">
                  <c:v>3446</c:v>
                </c:pt>
                <c:pt idx="66">
                  <c:v>3439</c:v>
                </c:pt>
                <c:pt idx="67">
                  <c:v>3433</c:v>
                </c:pt>
                <c:pt idx="68">
                  <c:v>3428</c:v>
                </c:pt>
                <c:pt idx="69">
                  <c:v>3424</c:v>
                </c:pt>
                <c:pt idx="70">
                  <c:v>3421</c:v>
                </c:pt>
                <c:pt idx="71">
                  <c:v>3417</c:v>
                </c:pt>
                <c:pt idx="72">
                  <c:v>3414</c:v>
                </c:pt>
                <c:pt idx="73">
                  <c:v>3412</c:v>
                </c:pt>
                <c:pt idx="74">
                  <c:v>3409</c:v>
                </c:pt>
                <c:pt idx="75">
                  <c:v>3408</c:v>
                </c:pt>
                <c:pt idx="76">
                  <c:v>3406</c:v>
                </c:pt>
                <c:pt idx="77">
                  <c:v>3403</c:v>
                </c:pt>
                <c:pt idx="78">
                  <c:v>3402</c:v>
                </c:pt>
                <c:pt idx="79">
                  <c:v>3400</c:v>
                </c:pt>
                <c:pt idx="80">
                  <c:v>3399</c:v>
                </c:pt>
                <c:pt idx="81">
                  <c:v>3396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ZCV!$Y$2:$Y$85</c:f>
              <c:numCache>
                <c:formatCode>General</c:formatCode>
                <c:ptCount val="84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299</c:v>
                </c:pt>
                <c:pt idx="6">
                  <c:v>359</c:v>
                </c:pt>
                <c:pt idx="7">
                  <c:v>419</c:v>
                </c:pt>
                <c:pt idx="8">
                  <c:v>479</c:v>
                </c:pt>
                <c:pt idx="9">
                  <c:v>539</c:v>
                </c:pt>
                <c:pt idx="10">
                  <c:v>599</c:v>
                </c:pt>
                <c:pt idx="11">
                  <c:v>659</c:v>
                </c:pt>
                <c:pt idx="12">
                  <c:v>719</c:v>
                </c:pt>
                <c:pt idx="13">
                  <c:v>778</c:v>
                </c:pt>
                <c:pt idx="14">
                  <c:v>838</c:v>
                </c:pt>
                <c:pt idx="15">
                  <c:v>898</c:v>
                </c:pt>
                <c:pt idx="16">
                  <c:v>958</c:v>
                </c:pt>
                <c:pt idx="17">
                  <c:v>1018</c:v>
                </c:pt>
                <c:pt idx="18">
                  <c:v>1078</c:v>
                </c:pt>
                <c:pt idx="19">
                  <c:v>1138</c:v>
                </c:pt>
                <c:pt idx="20">
                  <c:v>1198</c:v>
                </c:pt>
                <c:pt idx="21">
                  <c:v>1257</c:v>
                </c:pt>
                <c:pt idx="22">
                  <c:v>1317</c:v>
                </c:pt>
                <c:pt idx="23">
                  <c:v>1377</c:v>
                </c:pt>
                <c:pt idx="24">
                  <c:v>1437</c:v>
                </c:pt>
                <c:pt idx="25">
                  <c:v>1497</c:v>
                </c:pt>
                <c:pt idx="26">
                  <c:v>1557</c:v>
                </c:pt>
                <c:pt idx="27">
                  <c:v>1617</c:v>
                </c:pt>
                <c:pt idx="28">
                  <c:v>1677</c:v>
                </c:pt>
                <c:pt idx="29">
                  <c:v>1736</c:v>
                </c:pt>
                <c:pt idx="30">
                  <c:v>1796</c:v>
                </c:pt>
                <c:pt idx="31">
                  <c:v>1856</c:v>
                </c:pt>
                <c:pt idx="32">
                  <c:v>1916</c:v>
                </c:pt>
                <c:pt idx="33">
                  <c:v>1976</c:v>
                </c:pt>
                <c:pt idx="34">
                  <c:v>2036</c:v>
                </c:pt>
                <c:pt idx="35">
                  <c:v>2096</c:v>
                </c:pt>
                <c:pt idx="36">
                  <c:v>2156</c:v>
                </c:pt>
                <c:pt idx="37">
                  <c:v>2215</c:v>
                </c:pt>
                <c:pt idx="38">
                  <c:v>2275</c:v>
                </c:pt>
                <c:pt idx="39">
                  <c:v>2335</c:v>
                </c:pt>
                <c:pt idx="40">
                  <c:v>2395</c:v>
                </c:pt>
                <c:pt idx="41">
                  <c:v>2455</c:v>
                </c:pt>
                <c:pt idx="42">
                  <c:v>2515</c:v>
                </c:pt>
                <c:pt idx="43">
                  <c:v>2575</c:v>
                </c:pt>
                <c:pt idx="44">
                  <c:v>2635</c:v>
                </c:pt>
                <c:pt idx="45">
                  <c:v>2694</c:v>
                </c:pt>
                <c:pt idx="46">
                  <c:v>2754</c:v>
                </c:pt>
                <c:pt idx="47">
                  <c:v>2814</c:v>
                </c:pt>
                <c:pt idx="48">
                  <c:v>2874</c:v>
                </c:pt>
                <c:pt idx="49">
                  <c:v>2934</c:v>
                </c:pt>
                <c:pt idx="50">
                  <c:v>2994</c:v>
                </c:pt>
                <c:pt idx="51">
                  <c:v>3054</c:v>
                </c:pt>
                <c:pt idx="52">
                  <c:v>3114</c:v>
                </c:pt>
                <c:pt idx="53">
                  <c:v>3173</c:v>
                </c:pt>
                <c:pt idx="54">
                  <c:v>3233</c:v>
                </c:pt>
                <c:pt idx="55">
                  <c:v>3293</c:v>
                </c:pt>
                <c:pt idx="56">
                  <c:v>3353</c:v>
                </c:pt>
                <c:pt idx="57">
                  <c:v>3405</c:v>
                </c:pt>
                <c:pt idx="58">
                  <c:v>3429</c:v>
                </c:pt>
                <c:pt idx="59">
                  <c:v>3445</c:v>
                </c:pt>
                <c:pt idx="60">
                  <c:v>3457</c:v>
                </c:pt>
                <c:pt idx="61">
                  <c:v>3468</c:v>
                </c:pt>
                <c:pt idx="62">
                  <c:v>3476</c:v>
                </c:pt>
                <c:pt idx="63">
                  <c:v>3484</c:v>
                </c:pt>
                <c:pt idx="64">
                  <c:v>3491</c:v>
                </c:pt>
                <c:pt idx="65">
                  <c:v>3497</c:v>
                </c:pt>
                <c:pt idx="66">
                  <c:v>3502</c:v>
                </c:pt>
                <c:pt idx="67">
                  <c:v>3507</c:v>
                </c:pt>
                <c:pt idx="68">
                  <c:v>3511</c:v>
                </c:pt>
                <c:pt idx="69">
                  <c:v>3515</c:v>
                </c:pt>
                <c:pt idx="70">
                  <c:v>3519</c:v>
                </c:pt>
                <c:pt idx="71">
                  <c:v>3523</c:v>
                </c:pt>
                <c:pt idx="72">
                  <c:v>3526</c:v>
                </c:pt>
                <c:pt idx="73">
                  <c:v>3529</c:v>
                </c:pt>
                <c:pt idx="74">
                  <c:v>3532</c:v>
                </c:pt>
                <c:pt idx="75">
                  <c:v>3535</c:v>
                </c:pt>
                <c:pt idx="76">
                  <c:v>3538</c:v>
                </c:pt>
                <c:pt idx="77">
                  <c:v>3541</c:v>
                </c:pt>
                <c:pt idx="78">
                  <c:v>3543</c:v>
                </c:pt>
                <c:pt idx="79">
                  <c:v>3545</c:v>
                </c:pt>
                <c:pt idx="80">
                  <c:v>3547</c:v>
                </c:pt>
                <c:pt idx="81">
                  <c:v>3549</c:v>
                </c:pt>
              </c:numCache>
            </c:numRef>
          </c:xVal>
          <c:yVal>
            <c:numRef>
              <c:f>ZCV!$W$2:$W$85</c:f>
              <c:numCache>
                <c:formatCode>General</c:formatCode>
                <c:ptCount val="84"/>
                <c:pt idx="0">
                  <c:v>4173</c:v>
                </c:pt>
                <c:pt idx="1">
                  <c:v>4124</c:v>
                </c:pt>
                <c:pt idx="2">
                  <c:v>4087</c:v>
                </c:pt>
                <c:pt idx="3">
                  <c:v>4066</c:v>
                </c:pt>
                <c:pt idx="4">
                  <c:v>4055</c:v>
                </c:pt>
                <c:pt idx="5">
                  <c:v>4048</c:v>
                </c:pt>
                <c:pt idx="6">
                  <c:v>4043</c:v>
                </c:pt>
                <c:pt idx="7">
                  <c:v>4040</c:v>
                </c:pt>
                <c:pt idx="8">
                  <c:v>4037</c:v>
                </c:pt>
                <c:pt idx="9">
                  <c:v>4034</c:v>
                </c:pt>
                <c:pt idx="10">
                  <c:v>4031</c:v>
                </c:pt>
                <c:pt idx="11">
                  <c:v>4027</c:v>
                </c:pt>
                <c:pt idx="12">
                  <c:v>4023</c:v>
                </c:pt>
                <c:pt idx="13">
                  <c:v>4017</c:v>
                </c:pt>
                <c:pt idx="14">
                  <c:v>4011</c:v>
                </c:pt>
                <c:pt idx="15">
                  <c:v>4003</c:v>
                </c:pt>
                <c:pt idx="16">
                  <c:v>3996</c:v>
                </c:pt>
                <c:pt idx="17">
                  <c:v>3987</c:v>
                </c:pt>
                <c:pt idx="18">
                  <c:v>3977</c:v>
                </c:pt>
                <c:pt idx="19">
                  <c:v>3967</c:v>
                </c:pt>
                <c:pt idx="20">
                  <c:v>3957</c:v>
                </c:pt>
                <c:pt idx="21">
                  <c:v>3946</c:v>
                </c:pt>
                <c:pt idx="22">
                  <c:v>3935</c:v>
                </c:pt>
                <c:pt idx="23">
                  <c:v>3924</c:v>
                </c:pt>
                <c:pt idx="24">
                  <c:v>3914</c:v>
                </c:pt>
                <c:pt idx="25">
                  <c:v>3905</c:v>
                </c:pt>
                <c:pt idx="26">
                  <c:v>3897</c:v>
                </c:pt>
                <c:pt idx="27">
                  <c:v>3890</c:v>
                </c:pt>
                <c:pt idx="28">
                  <c:v>3883</c:v>
                </c:pt>
                <c:pt idx="29">
                  <c:v>3877</c:v>
                </c:pt>
                <c:pt idx="30">
                  <c:v>3872</c:v>
                </c:pt>
                <c:pt idx="31">
                  <c:v>3866</c:v>
                </c:pt>
                <c:pt idx="32">
                  <c:v>3861</c:v>
                </c:pt>
                <c:pt idx="33">
                  <c:v>3856</c:v>
                </c:pt>
                <c:pt idx="34">
                  <c:v>3850</c:v>
                </c:pt>
                <c:pt idx="35">
                  <c:v>3845</c:v>
                </c:pt>
                <c:pt idx="36">
                  <c:v>3841</c:v>
                </c:pt>
                <c:pt idx="37">
                  <c:v>3834</c:v>
                </c:pt>
                <c:pt idx="38">
                  <c:v>3829</c:v>
                </c:pt>
                <c:pt idx="39">
                  <c:v>3823</c:v>
                </c:pt>
                <c:pt idx="40">
                  <c:v>3816</c:v>
                </c:pt>
                <c:pt idx="41">
                  <c:v>3809</c:v>
                </c:pt>
                <c:pt idx="42">
                  <c:v>3801</c:v>
                </c:pt>
                <c:pt idx="43">
                  <c:v>3790</c:v>
                </c:pt>
                <c:pt idx="44">
                  <c:v>3778</c:v>
                </c:pt>
                <c:pt idx="45">
                  <c:v>3763</c:v>
                </c:pt>
                <c:pt idx="46">
                  <c:v>3745</c:v>
                </c:pt>
                <c:pt idx="47">
                  <c:v>3723</c:v>
                </c:pt>
                <c:pt idx="48">
                  <c:v>3698</c:v>
                </c:pt>
                <c:pt idx="49">
                  <c:v>3673</c:v>
                </c:pt>
                <c:pt idx="50">
                  <c:v>3649</c:v>
                </c:pt>
                <c:pt idx="51">
                  <c:v>3626</c:v>
                </c:pt>
                <c:pt idx="52">
                  <c:v>3606</c:v>
                </c:pt>
                <c:pt idx="53">
                  <c:v>3587</c:v>
                </c:pt>
                <c:pt idx="54">
                  <c:v>3568</c:v>
                </c:pt>
                <c:pt idx="55">
                  <c:v>3550</c:v>
                </c:pt>
                <c:pt idx="56">
                  <c:v>3532</c:v>
                </c:pt>
                <c:pt idx="57">
                  <c:v>3516</c:v>
                </c:pt>
                <c:pt idx="58">
                  <c:v>3511</c:v>
                </c:pt>
                <c:pt idx="59">
                  <c:v>3508</c:v>
                </c:pt>
                <c:pt idx="60">
                  <c:v>3506</c:v>
                </c:pt>
                <c:pt idx="61">
                  <c:v>3504</c:v>
                </c:pt>
                <c:pt idx="62">
                  <c:v>3502</c:v>
                </c:pt>
                <c:pt idx="63">
                  <c:v>3501</c:v>
                </c:pt>
                <c:pt idx="64">
                  <c:v>3500</c:v>
                </c:pt>
                <c:pt idx="65">
                  <c:v>3498</c:v>
                </c:pt>
                <c:pt idx="66">
                  <c:v>3499</c:v>
                </c:pt>
                <c:pt idx="67">
                  <c:v>3497</c:v>
                </c:pt>
                <c:pt idx="68">
                  <c:v>3497</c:v>
                </c:pt>
                <c:pt idx="69">
                  <c:v>3495</c:v>
                </c:pt>
                <c:pt idx="70">
                  <c:v>3495</c:v>
                </c:pt>
                <c:pt idx="71">
                  <c:v>3495</c:v>
                </c:pt>
                <c:pt idx="72">
                  <c:v>3494</c:v>
                </c:pt>
                <c:pt idx="73">
                  <c:v>3494</c:v>
                </c:pt>
                <c:pt idx="74">
                  <c:v>3493</c:v>
                </c:pt>
                <c:pt idx="75">
                  <c:v>3493</c:v>
                </c:pt>
                <c:pt idx="76">
                  <c:v>3492</c:v>
                </c:pt>
                <c:pt idx="77">
                  <c:v>3491</c:v>
                </c:pt>
                <c:pt idx="78">
                  <c:v>3491</c:v>
                </c:pt>
                <c:pt idx="79">
                  <c:v>3490</c:v>
                </c:pt>
                <c:pt idx="80">
                  <c:v>3489</c:v>
                </c:pt>
                <c:pt idx="81">
                  <c:v>3400</c:v>
                </c:pt>
              </c:numCache>
            </c:numRef>
          </c:yVal>
        </c:ser>
        <c:axId val="188353920"/>
        <c:axId val="188368384"/>
      </c:scatterChart>
      <c:valAx>
        <c:axId val="188353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88368384"/>
        <c:crosses val="autoZero"/>
        <c:crossBetween val="midCat"/>
      </c:valAx>
      <c:valAx>
        <c:axId val="188368384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88353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677634</xdr:colOff>
      <xdr:row>2</xdr:row>
      <xdr:rowOff>10886</xdr:rowOff>
    </xdr:from>
    <xdr:to>
      <xdr:col>40</xdr:col>
      <xdr:colOff>439509</xdr:colOff>
      <xdr:row>27</xdr:row>
      <xdr:rowOff>176894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13607</xdr:colOff>
      <xdr:row>30</xdr:row>
      <xdr:rowOff>27215</xdr:rowOff>
    </xdr:from>
    <xdr:to>
      <xdr:col>40</xdr:col>
      <xdr:colOff>465223</xdr:colOff>
      <xdr:row>55</xdr:row>
      <xdr:rowOff>186185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111"/>
  <sheetViews>
    <sheetView tabSelected="1" topLeftCell="A43" zoomScale="70" zoomScaleNormal="70" workbookViewId="0">
      <selection activeCell="G81" sqref="G81"/>
    </sheetView>
  </sheetViews>
  <sheetFormatPr defaultRowHeight="14.25"/>
  <cols>
    <col min="2" max="2" width="12.375" customWidth="1"/>
    <col min="9" max="9" width="12.25" customWidth="1"/>
    <col min="16" max="16" width="12.375" customWidth="1"/>
    <col min="23" max="23" width="12.375" customWidth="1"/>
  </cols>
  <sheetData>
    <row r="1" spans="1:73">
      <c r="A1" s="7" t="s">
        <v>4</v>
      </c>
      <c r="B1" s="8" t="s">
        <v>0</v>
      </c>
      <c r="C1" s="9" t="s">
        <v>1</v>
      </c>
      <c r="D1" s="9" t="s">
        <v>2</v>
      </c>
      <c r="E1" s="8" t="s">
        <v>18</v>
      </c>
      <c r="F1" s="10" t="s">
        <v>3</v>
      </c>
      <c r="G1" s="9" t="s">
        <v>24</v>
      </c>
      <c r="H1" s="7" t="s">
        <v>5</v>
      </c>
      <c r="I1" s="8" t="s">
        <v>0</v>
      </c>
      <c r="J1" s="9" t="s">
        <v>1</v>
      </c>
      <c r="K1" s="9" t="s">
        <v>2</v>
      </c>
      <c r="L1" s="8" t="s">
        <v>18</v>
      </c>
      <c r="M1" s="10" t="s">
        <v>3</v>
      </c>
      <c r="N1" s="9" t="s">
        <v>24</v>
      </c>
      <c r="O1" s="7" t="s">
        <v>6</v>
      </c>
      <c r="P1" s="8" t="s">
        <v>0</v>
      </c>
      <c r="Q1" s="9" t="s">
        <v>1</v>
      </c>
      <c r="R1" s="9" t="s">
        <v>2</v>
      </c>
      <c r="S1" s="8" t="s">
        <v>18</v>
      </c>
      <c r="T1" s="10" t="s">
        <v>3</v>
      </c>
      <c r="U1" s="9" t="s">
        <v>24</v>
      </c>
      <c r="V1" s="7" t="s">
        <v>7</v>
      </c>
      <c r="W1" s="8" t="s">
        <v>0</v>
      </c>
      <c r="X1" s="9" t="s">
        <v>1</v>
      </c>
      <c r="Y1" s="9" t="s">
        <v>2</v>
      </c>
      <c r="Z1" s="8" t="s">
        <v>18</v>
      </c>
      <c r="AA1" s="10" t="s">
        <v>3</v>
      </c>
      <c r="AB1" s="9" t="s">
        <v>24</v>
      </c>
      <c r="BT1" s="4"/>
      <c r="BU1" s="4"/>
    </row>
    <row r="2" spans="1:73">
      <c r="B2" s="21">
        <v>4195</v>
      </c>
      <c r="D2">
        <v>0</v>
      </c>
      <c r="E2" s="1"/>
      <c r="F2" s="3">
        <f>D2/$D$87*100</f>
        <v>0</v>
      </c>
      <c r="G2">
        <v>103</v>
      </c>
      <c r="I2" s="21">
        <v>4191</v>
      </c>
      <c r="K2">
        <v>0</v>
      </c>
      <c r="L2" s="1"/>
      <c r="M2" s="3">
        <f t="shared" ref="M2:M33" si="0">K2/$K$87*100</f>
        <v>0</v>
      </c>
      <c r="N2">
        <v>125</v>
      </c>
      <c r="P2" s="21">
        <v>4180</v>
      </c>
      <c r="R2">
        <v>0</v>
      </c>
      <c r="S2" s="1"/>
      <c r="T2" s="3">
        <f>R2/$R$87*100</f>
        <v>0</v>
      </c>
      <c r="U2">
        <v>213</v>
      </c>
      <c r="W2" s="21">
        <v>4173</v>
      </c>
      <c r="Y2">
        <v>0</v>
      </c>
      <c r="Z2" s="1"/>
      <c r="AA2" s="3">
        <f>(Y2)/$Y$87*100</f>
        <v>0</v>
      </c>
      <c r="AB2">
        <v>285</v>
      </c>
      <c r="BT2" s="4"/>
      <c r="BU2" s="5"/>
    </row>
    <row r="3" spans="1:73">
      <c r="B3" s="21">
        <v>4170</v>
      </c>
      <c r="C3" s="21">
        <v>4117</v>
      </c>
      <c r="D3" s="21">
        <v>60</v>
      </c>
      <c r="E3" s="1">
        <f>(B3-C3)/400</f>
        <v>0.13250000000000001</v>
      </c>
      <c r="F3" s="3">
        <f>D3/$D$87*100</f>
        <v>1.5527950310559007</v>
      </c>
      <c r="G3" s="17">
        <f>E3*1000</f>
        <v>132.5</v>
      </c>
      <c r="I3" s="21">
        <v>4164</v>
      </c>
      <c r="J3" s="21">
        <v>4103</v>
      </c>
      <c r="K3" s="21">
        <v>60</v>
      </c>
      <c r="L3" s="1">
        <f>(I3-J3)/400</f>
        <v>0.1525</v>
      </c>
      <c r="M3" s="3">
        <f t="shared" si="0"/>
        <v>1.5376729882111739</v>
      </c>
      <c r="N3" s="17">
        <f>L3*1000</f>
        <v>152.5</v>
      </c>
      <c r="P3" s="21">
        <v>4131</v>
      </c>
      <c r="Q3" s="21">
        <v>4042</v>
      </c>
      <c r="R3" s="21">
        <v>60</v>
      </c>
      <c r="S3" s="1">
        <f>(P3-Q3)/400</f>
        <v>0.2225</v>
      </c>
      <c r="T3" s="3">
        <f t="shared" ref="T3:T66" si="1">R3/$R$87*100</f>
        <v>1.5860428231562251</v>
      </c>
      <c r="U3" s="17">
        <f>S3*1000</f>
        <v>222.5</v>
      </c>
      <c r="W3" s="21">
        <v>4124</v>
      </c>
      <c r="X3" s="21">
        <v>3991</v>
      </c>
      <c r="Y3" s="21">
        <v>60</v>
      </c>
      <c r="Z3" s="1">
        <f>(W3-X3)/400</f>
        <v>0.33250000000000002</v>
      </c>
      <c r="AA3" s="3">
        <f t="shared" ref="AA3:AA66" si="2">(Y3)/$Y$87*100</f>
        <v>1.6906170752324601</v>
      </c>
      <c r="AB3" s="17">
        <f>Z3*1000</f>
        <v>332.5</v>
      </c>
      <c r="BT3" s="4"/>
      <c r="BU3" s="5"/>
    </row>
    <row r="4" spans="1:73">
      <c r="B4" s="21">
        <v>4143</v>
      </c>
      <c r="C4" s="21">
        <v>4089</v>
      </c>
      <c r="D4" s="21">
        <v>120</v>
      </c>
      <c r="E4" s="1">
        <f t="shared" ref="E4:E67" si="3">(B4-C4)/400</f>
        <v>0.13500000000000001</v>
      </c>
      <c r="F4" s="3">
        <f t="shared" ref="F4:F67" si="4">D4/$D$87*100</f>
        <v>3.1055900621118013</v>
      </c>
      <c r="G4" s="17">
        <f t="shared" ref="G4:G67" si="5">E4*1000</f>
        <v>135</v>
      </c>
      <c r="I4" s="21">
        <v>4138</v>
      </c>
      <c r="J4" s="21">
        <v>4075</v>
      </c>
      <c r="K4" s="21">
        <v>120</v>
      </c>
      <c r="L4" s="1">
        <f t="shared" ref="L4:L67" si="6">(I4-J4)/400</f>
        <v>0.1575</v>
      </c>
      <c r="M4" s="3">
        <f t="shared" si="0"/>
        <v>3.0753459764223479</v>
      </c>
      <c r="N4" s="17">
        <f t="shared" ref="N4:N67" si="7">L4*1000</f>
        <v>157.5</v>
      </c>
      <c r="P4" s="21">
        <v>4095</v>
      </c>
      <c r="Q4" s="21">
        <v>4006</v>
      </c>
      <c r="R4" s="21">
        <v>120</v>
      </c>
      <c r="S4" s="1">
        <f t="shared" ref="S4:S67" si="8">(P4-Q4)/400</f>
        <v>0.2225</v>
      </c>
      <c r="T4" s="3">
        <f t="shared" si="1"/>
        <v>3.1720856463124503</v>
      </c>
      <c r="U4" s="17">
        <f t="shared" ref="U4:U67" si="9">S4*1000</f>
        <v>222.5</v>
      </c>
      <c r="W4" s="21">
        <v>4087</v>
      </c>
      <c r="X4" s="21">
        <v>3957</v>
      </c>
      <c r="Y4" s="21">
        <v>120</v>
      </c>
      <c r="Z4" s="1">
        <f t="shared" ref="Z4:Z67" si="10">(W4-X4)/400</f>
        <v>0.32500000000000001</v>
      </c>
      <c r="AA4" s="3">
        <f t="shared" si="2"/>
        <v>3.3812341504649202</v>
      </c>
      <c r="AB4" s="17">
        <f t="shared" ref="AB4:AB67" si="11">Z4*1000</f>
        <v>325</v>
      </c>
      <c r="BT4" s="4"/>
      <c r="BU4" s="5"/>
    </row>
    <row r="5" spans="1:73">
      <c r="B5" s="21">
        <v>4111</v>
      </c>
      <c r="C5" s="21">
        <v>4059</v>
      </c>
      <c r="D5" s="21">
        <v>180</v>
      </c>
      <c r="E5" s="1">
        <f t="shared" si="3"/>
        <v>0.13</v>
      </c>
      <c r="F5" s="3">
        <f t="shared" si="4"/>
        <v>4.658385093167702</v>
      </c>
      <c r="G5" s="17">
        <f t="shared" si="5"/>
        <v>130</v>
      </c>
      <c r="I5" s="21">
        <v>4106</v>
      </c>
      <c r="J5" s="21">
        <v>4047</v>
      </c>
      <c r="K5" s="21">
        <v>180</v>
      </c>
      <c r="L5" s="1">
        <f t="shared" si="6"/>
        <v>0.14749999999999999</v>
      </c>
      <c r="M5" s="3">
        <f t="shared" si="0"/>
        <v>4.6130189646335209</v>
      </c>
      <c r="N5" s="17">
        <f t="shared" si="7"/>
        <v>147.5</v>
      </c>
      <c r="P5" s="21">
        <v>4074</v>
      </c>
      <c r="Q5" s="21">
        <v>3988</v>
      </c>
      <c r="R5" s="21">
        <v>180</v>
      </c>
      <c r="S5" s="1">
        <f t="shared" si="8"/>
        <v>0.215</v>
      </c>
      <c r="T5" s="3">
        <f t="shared" si="1"/>
        <v>4.7581284694686756</v>
      </c>
      <c r="U5" s="17">
        <f t="shared" si="9"/>
        <v>215</v>
      </c>
      <c r="W5" s="21">
        <v>4066</v>
      </c>
      <c r="X5" s="21">
        <v>3938</v>
      </c>
      <c r="Y5" s="21">
        <v>180</v>
      </c>
      <c r="Z5" s="1">
        <f t="shared" si="10"/>
        <v>0.32</v>
      </c>
      <c r="AA5" s="3">
        <f t="shared" si="2"/>
        <v>5.0718512256973796</v>
      </c>
      <c r="AB5" s="17">
        <f t="shared" si="11"/>
        <v>320</v>
      </c>
      <c r="BT5" s="4"/>
      <c r="BU5" s="5"/>
    </row>
    <row r="6" spans="1:73">
      <c r="B6" s="21">
        <v>4086</v>
      </c>
      <c r="C6" s="21">
        <v>4035</v>
      </c>
      <c r="D6" s="21">
        <v>240</v>
      </c>
      <c r="E6" s="1">
        <f t="shared" si="3"/>
        <v>0.1275</v>
      </c>
      <c r="F6" s="3">
        <f t="shared" si="4"/>
        <v>6.2111801242236027</v>
      </c>
      <c r="G6" s="17">
        <f t="shared" si="5"/>
        <v>127.5</v>
      </c>
      <c r="I6" s="21">
        <v>4082</v>
      </c>
      <c r="J6" s="21">
        <v>4024</v>
      </c>
      <c r="K6" s="21">
        <v>240</v>
      </c>
      <c r="L6" s="1">
        <f t="shared" si="6"/>
        <v>0.14499999999999999</v>
      </c>
      <c r="M6" s="3">
        <f t="shared" si="0"/>
        <v>6.1506919528446957</v>
      </c>
      <c r="N6" s="17">
        <f t="shared" si="7"/>
        <v>145</v>
      </c>
      <c r="P6" s="21">
        <v>4062</v>
      </c>
      <c r="Q6" s="21">
        <v>3978</v>
      </c>
      <c r="R6" s="21">
        <v>240</v>
      </c>
      <c r="S6" s="1">
        <f t="shared" si="8"/>
        <v>0.21</v>
      </c>
      <c r="T6" s="3">
        <f t="shared" si="1"/>
        <v>6.3441712926249005</v>
      </c>
      <c r="U6" s="17">
        <f t="shared" si="9"/>
        <v>210</v>
      </c>
      <c r="W6" s="21">
        <v>4055</v>
      </c>
      <c r="X6" s="21">
        <v>3926</v>
      </c>
      <c r="Y6" s="21">
        <v>240</v>
      </c>
      <c r="Z6" s="1">
        <f t="shared" si="10"/>
        <v>0.32250000000000001</v>
      </c>
      <c r="AA6" s="3">
        <f t="shared" si="2"/>
        <v>6.7624683009298403</v>
      </c>
      <c r="AB6" s="17">
        <f t="shared" si="11"/>
        <v>322.5</v>
      </c>
      <c r="BT6" s="4"/>
      <c r="BU6" s="5"/>
    </row>
    <row r="7" spans="1:73">
      <c r="B7" s="21">
        <v>4072</v>
      </c>
      <c r="C7" s="21">
        <v>4021</v>
      </c>
      <c r="D7" s="21">
        <v>299</v>
      </c>
      <c r="E7" s="1">
        <f t="shared" si="3"/>
        <v>0.1275</v>
      </c>
      <c r="F7" s="3">
        <f t="shared" si="4"/>
        <v>7.7380952380952381</v>
      </c>
      <c r="G7" s="17">
        <f t="shared" si="5"/>
        <v>127.5</v>
      </c>
      <c r="I7" s="21">
        <v>4067</v>
      </c>
      <c r="J7" s="21">
        <v>4010</v>
      </c>
      <c r="K7" s="21">
        <v>299</v>
      </c>
      <c r="L7" s="1">
        <f t="shared" si="6"/>
        <v>0.14249999999999999</v>
      </c>
      <c r="M7" s="3">
        <f t="shared" si="0"/>
        <v>7.6627370579190153</v>
      </c>
      <c r="N7" s="17">
        <f t="shared" si="7"/>
        <v>142.5</v>
      </c>
      <c r="P7" s="21">
        <v>4054</v>
      </c>
      <c r="Q7" s="21">
        <v>3970</v>
      </c>
      <c r="R7" s="21">
        <v>299</v>
      </c>
      <c r="S7" s="1">
        <f t="shared" si="8"/>
        <v>0.21</v>
      </c>
      <c r="T7" s="3">
        <f t="shared" si="1"/>
        <v>7.9037800687285218</v>
      </c>
      <c r="U7" s="17">
        <f t="shared" si="9"/>
        <v>210</v>
      </c>
      <c r="W7" s="21">
        <v>4048</v>
      </c>
      <c r="X7" s="21">
        <v>3918</v>
      </c>
      <c r="Y7" s="21">
        <v>299</v>
      </c>
      <c r="Z7" s="1">
        <f t="shared" si="10"/>
        <v>0.32500000000000001</v>
      </c>
      <c r="AA7" s="3">
        <f t="shared" si="2"/>
        <v>8.4249084249084252</v>
      </c>
      <c r="AB7" s="17">
        <f t="shared" si="11"/>
        <v>325</v>
      </c>
      <c r="BT7" s="4"/>
      <c r="BU7" s="5"/>
    </row>
    <row r="8" spans="1:73">
      <c r="B8" s="21">
        <v>4063</v>
      </c>
      <c r="C8" s="21">
        <v>4012</v>
      </c>
      <c r="D8" s="21">
        <v>359</v>
      </c>
      <c r="E8" s="1">
        <f t="shared" si="3"/>
        <v>0.1275</v>
      </c>
      <c r="F8" s="3">
        <f t="shared" si="4"/>
        <v>9.2908902691511397</v>
      </c>
      <c r="G8" s="17">
        <f t="shared" si="5"/>
        <v>127.5</v>
      </c>
      <c r="I8" s="21">
        <v>4058</v>
      </c>
      <c r="J8" s="21">
        <v>4002</v>
      </c>
      <c r="K8" s="21">
        <v>359</v>
      </c>
      <c r="L8" s="1">
        <f t="shared" si="6"/>
        <v>0.14000000000000001</v>
      </c>
      <c r="M8" s="3">
        <f t="shared" si="0"/>
        <v>9.2004100461301892</v>
      </c>
      <c r="N8" s="17">
        <f t="shared" si="7"/>
        <v>140</v>
      </c>
      <c r="P8" s="21">
        <v>4049</v>
      </c>
      <c r="Q8" s="21">
        <v>3965</v>
      </c>
      <c r="R8" s="21">
        <v>359</v>
      </c>
      <c r="S8" s="1">
        <f t="shared" si="8"/>
        <v>0.21</v>
      </c>
      <c r="T8" s="3">
        <f t="shared" si="1"/>
        <v>9.4898228918847476</v>
      </c>
      <c r="U8" s="17">
        <f t="shared" si="9"/>
        <v>210</v>
      </c>
      <c r="W8" s="21">
        <v>4043</v>
      </c>
      <c r="X8" s="21">
        <v>3912</v>
      </c>
      <c r="Y8" s="21">
        <v>359</v>
      </c>
      <c r="Z8" s="1">
        <f t="shared" si="10"/>
        <v>0.32750000000000001</v>
      </c>
      <c r="AA8" s="3">
        <f t="shared" si="2"/>
        <v>10.115525500140885</v>
      </c>
      <c r="AB8" s="17">
        <f t="shared" si="11"/>
        <v>327.5</v>
      </c>
      <c r="BT8" s="4"/>
      <c r="BU8" s="5"/>
    </row>
    <row r="9" spans="1:73">
      <c r="B9" s="21">
        <v>4057</v>
      </c>
      <c r="C9" s="21">
        <v>4006</v>
      </c>
      <c r="D9" s="21">
        <v>419</v>
      </c>
      <c r="E9" s="1">
        <f t="shared" si="3"/>
        <v>0.1275</v>
      </c>
      <c r="F9" s="3">
        <f t="shared" si="4"/>
        <v>10.84368530020704</v>
      </c>
      <c r="G9" s="17">
        <f t="shared" si="5"/>
        <v>127.5</v>
      </c>
      <c r="I9" s="21">
        <v>4052</v>
      </c>
      <c r="J9" s="21">
        <v>3996</v>
      </c>
      <c r="K9" s="21">
        <v>419</v>
      </c>
      <c r="L9" s="1">
        <f t="shared" si="6"/>
        <v>0.14000000000000001</v>
      </c>
      <c r="M9" s="3">
        <f t="shared" si="0"/>
        <v>10.738083034341363</v>
      </c>
      <c r="N9" s="17">
        <f t="shared" si="7"/>
        <v>140</v>
      </c>
      <c r="P9" s="21">
        <v>4045</v>
      </c>
      <c r="Q9" s="21">
        <v>3960</v>
      </c>
      <c r="R9" s="21">
        <v>419</v>
      </c>
      <c r="S9" s="1">
        <f t="shared" si="8"/>
        <v>0.21249999999999999</v>
      </c>
      <c r="T9" s="3">
        <f t="shared" si="1"/>
        <v>11.075865715040973</v>
      </c>
      <c r="U9" s="17">
        <f t="shared" si="9"/>
        <v>212.5</v>
      </c>
      <c r="W9" s="21">
        <v>4040</v>
      </c>
      <c r="X9" s="21">
        <v>3906</v>
      </c>
      <c r="Y9" s="21">
        <v>419</v>
      </c>
      <c r="Z9" s="1">
        <f t="shared" si="10"/>
        <v>0.33500000000000002</v>
      </c>
      <c r="AA9" s="3">
        <f t="shared" si="2"/>
        <v>11.806142575373345</v>
      </c>
      <c r="AB9" s="17">
        <f t="shared" si="11"/>
        <v>335</v>
      </c>
      <c r="BT9" s="4"/>
      <c r="BU9" s="5"/>
    </row>
    <row r="10" spans="1:73">
      <c r="B10" s="21">
        <v>4052</v>
      </c>
      <c r="C10" s="21">
        <v>4001</v>
      </c>
      <c r="D10" s="21">
        <v>479</v>
      </c>
      <c r="E10" s="1">
        <f t="shared" si="3"/>
        <v>0.1275</v>
      </c>
      <c r="F10" s="3">
        <f t="shared" si="4"/>
        <v>12.396480331262939</v>
      </c>
      <c r="G10" s="17">
        <f t="shared" si="5"/>
        <v>127.5</v>
      </c>
      <c r="I10" s="21">
        <v>4048</v>
      </c>
      <c r="J10" s="21">
        <v>3993</v>
      </c>
      <c r="K10" s="21">
        <v>479</v>
      </c>
      <c r="L10" s="1">
        <f t="shared" si="6"/>
        <v>0.13750000000000001</v>
      </c>
      <c r="M10" s="3">
        <f t="shared" si="0"/>
        <v>12.275756022552537</v>
      </c>
      <c r="N10" s="17">
        <f t="shared" si="7"/>
        <v>137.5</v>
      </c>
      <c r="P10" s="21">
        <v>4042</v>
      </c>
      <c r="Q10" s="21">
        <v>3956</v>
      </c>
      <c r="R10" s="21">
        <v>479</v>
      </c>
      <c r="S10" s="1">
        <f t="shared" si="8"/>
        <v>0.215</v>
      </c>
      <c r="T10" s="3">
        <f t="shared" si="1"/>
        <v>12.661908538197197</v>
      </c>
      <c r="U10" s="17">
        <f t="shared" si="9"/>
        <v>215</v>
      </c>
      <c r="W10" s="21">
        <v>4037</v>
      </c>
      <c r="X10" s="21">
        <v>3899</v>
      </c>
      <c r="Y10" s="21">
        <v>479</v>
      </c>
      <c r="Z10" s="1">
        <f t="shared" si="10"/>
        <v>0.34499999999999997</v>
      </c>
      <c r="AA10" s="3">
        <f t="shared" si="2"/>
        <v>13.496759650605805</v>
      </c>
      <c r="AB10" s="17">
        <f t="shared" si="11"/>
        <v>345</v>
      </c>
      <c r="BT10" s="4"/>
      <c r="BU10" s="5"/>
    </row>
    <row r="11" spans="1:73">
      <c r="B11" s="21">
        <v>4048</v>
      </c>
      <c r="C11" s="21">
        <v>3998</v>
      </c>
      <c r="D11" s="21">
        <v>539</v>
      </c>
      <c r="E11" s="1">
        <f t="shared" si="3"/>
        <v>0.125</v>
      </c>
      <c r="F11" s="3">
        <f t="shared" si="4"/>
        <v>13.949275362318842</v>
      </c>
      <c r="G11" s="17">
        <f t="shared" si="5"/>
        <v>125</v>
      </c>
      <c r="I11" s="21">
        <v>4044</v>
      </c>
      <c r="J11" s="21">
        <v>3990</v>
      </c>
      <c r="K11" s="21">
        <v>539</v>
      </c>
      <c r="L11" s="1">
        <f t="shared" si="6"/>
        <v>0.13500000000000001</v>
      </c>
      <c r="M11" s="3">
        <f t="shared" si="0"/>
        <v>13.813429010763711</v>
      </c>
      <c r="N11" s="17">
        <f t="shared" si="7"/>
        <v>135</v>
      </c>
      <c r="P11" s="21">
        <v>4040</v>
      </c>
      <c r="Q11" s="21">
        <v>3951</v>
      </c>
      <c r="R11" s="21">
        <v>539</v>
      </c>
      <c r="S11" s="1">
        <f t="shared" si="8"/>
        <v>0.2225</v>
      </c>
      <c r="T11" s="3">
        <f t="shared" si="1"/>
        <v>14.247951361353422</v>
      </c>
      <c r="U11" s="17">
        <f t="shared" si="9"/>
        <v>222.5</v>
      </c>
      <c r="W11" s="21">
        <v>4034</v>
      </c>
      <c r="X11" s="21">
        <v>3892</v>
      </c>
      <c r="Y11" s="21">
        <v>539</v>
      </c>
      <c r="Z11" s="1">
        <f t="shared" si="10"/>
        <v>0.35499999999999998</v>
      </c>
      <c r="AA11" s="3">
        <f t="shared" si="2"/>
        <v>15.187376725838265</v>
      </c>
      <c r="AB11" s="17">
        <f t="shared" si="11"/>
        <v>355</v>
      </c>
      <c r="BT11" s="4"/>
      <c r="BU11" s="5"/>
    </row>
    <row r="12" spans="1:73">
      <c r="B12" s="21">
        <v>4044</v>
      </c>
      <c r="C12" s="21">
        <v>3994</v>
      </c>
      <c r="D12" s="21">
        <v>599</v>
      </c>
      <c r="E12" s="1">
        <f t="shared" si="3"/>
        <v>0.125</v>
      </c>
      <c r="F12" s="3">
        <f t="shared" si="4"/>
        <v>15.502070393374742</v>
      </c>
      <c r="G12" s="17">
        <f t="shared" si="5"/>
        <v>125</v>
      </c>
      <c r="I12" s="21">
        <v>4043</v>
      </c>
      <c r="J12" s="21">
        <v>3988</v>
      </c>
      <c r="K12" s="21">
        <v>599</v>
      </c>
      <c r="L12" s="1">
        <f t="shared" si="6"/>
        <v>0.13750000000000001</v>
      </c>
      <c r="M12" s="3">
        <f t="shared" si="0"/>
        <v>15.351101998974883</v>
      </c>
      <c r="N12" s="17">
        <f t="shared" si="7"/>
        <v>137.5</v>
      </c>
      <c r="P12" s="21">
        <v>4038</v>
      </c>
      <c r="Q12" s="21">
        <v>3947</v>
      </c>
      <c r="R12" s="21">
        <v>599</v>
      </c>
      <c r="S12" s="1">
        <f t="shared" si="8"/>
        <v>0.22750000000000001</v>
      </c>
      <c r="T12" s="3">
        <f t="shared" si="1"/>
        <v>15.833994184509647</v>
      </c>
      <c r="U12" s="17">
        <f t="shared" si="9"/>
        <v>227.5</v>
      </c>
      <c r="W12" s="21">
        <v>4031</v>
      </c>
      <c r="X12" s="21">
        <v>3885</v>
      </c>
      <c r="Y12" s="21">
        <v>599</v>
      </c>
      <c r="Z12" s="1">
        <f t="shared" si="10"/>
        <v>0.36499999999999999</v>
      </c>
      <c r="AA12" s="3">
        <f t="shared" si="2"/>
        <v>16.877993801070723</v>
      </c>
      <c r="AB12" s="17">
        <f t="shared" si="11"/>
        <v>365</v>
      </c>
      <c r="BT12" s="4"/>
      <c r="BU12" s="5"/>
    </row>
    <row r="13" spans="1:73">
      <c r="B13" s="21">
        <v>4042</v>
      </c>
      <c r="C13" s="21">
        <v>3991</v>
      </c>
      <c r="D13" s="21">
        <v>659</v>
      </c>
      <c r="E13" s="1">
        <f t="shared" si="3"/>
        <v>0.1275</v>
      </c>
      <c r="F13" s="3">
        <f t="shared" si="4"/>
        <v>17.054865424430645</v>
      </c>
      <c r="G13" s="17">
        <f t="shared" si="5"/>
        <v>127.5</v>
      </c>
      <c r="I13" s="21">
        <v>4041</v>
      </c>
      <c r="J13" s="21">
        <v>3986</v>
      </c>
      <c r="K13" s="21">
        <v>659</v>
      </c>
      <c r="L13" s="1">
        <f t="shared" si="6"/>
        <v>0.13750000000000001</v>
      </c>
      <c r="M13" s="3">
        <f t="shared" si="0"/>
        <v>16.888774987186057</v>
      </c>
      <c r="N13" s="17">
        <f t="shared" si="7"/>
        <v>137.5</v>
      </c>
      <c r="P13" s="21">
        <v>4035</v>
      </c>
      <c r="Q13" s="21">
        <v>3942</v>
      </c>
      <c r="R13" s="21">
        <v>659</v>
      </c>
      <c r="S13" s="1">
        <f t="shared" si="8"/>
        <v>0.23250000000000001</v>
      </c>
      <c r="T13" s="3">
        <f t="shared" si="1"/>
        <v>17.420037007665872</v>
      </c>
      <c r="U13" s="17">
        <f t="shared" si="9"/>
        <v>232.5</v>
      </c>
      <c r="W13" s="21">
        <v>4027</v>
      </c>
      <c r="X13" s="21">
        <v>3878</v>
      </c>
      <c r="Y13" s="21">
        <v>659</v>
      </c>
      <c r="Z13" s="1">
        <f t="shared" si="10"/>
        <v>0.3725</v>
      </c>
      <c r="AA13" s="3">
        <f t="shared" si="2"/>
        <v>18.568610876303186</v>
      </c>
      <c r="AB13" s="17">
        <f t="shared" si="11"/>
        <v>372.5</v>
      </c>
      <c r="BT13" s="4"/>
      <c r="BU13" s="5"/>
    </row>
    <row r="14" spans="1:73">
      <c r="B14" s="21">
        <v>4040</v>
      </c>
      <c r="C14" s="21">
        <v>3989</v>
      </c>
      <c r="D14" s="21">
        <v>719</v>
      </c>
      <c r="E14" s="1">
        <f t="shared" si="3"/>
        <v>0.1275</v>
      </c>
      <c r="F14" s="3">
        <f t="shared" si="4"/>
        <v>18.607660455486545</v>
      </c>
      <c r="G14" s="17">
        <f t="shared" si="5"/>
        <v>127.5</v>
      </c>
      <c r="I14" s="21">
        <v>4039</v>
      </c>
      <c r="J14" s="21">
        <v>3984</v>
      </c>
      <c r="K14" s="21">
        <v>719</v>
      </c>
      <c r="L14" s="1">
        <f t="shared" si="6"/>
        <v>0.13750000000000001</v>
      </c>
      <c r="M14" s="3">
        <f t="shared" si="0"/>
        <v>18.426447975397231</v>
      </c>
      <c r="N14" s="17">
        <f t="shared" si="7"/>
        <v>137.5</v>
      </c>
      <c r="P14" s="21">
        <v>4032</v>
      </c>
      <c r="Q14" s="21">
        <v>3936</v>
      </c>
      <c r="R14" s="21">
        <v>719</v>
      </c>
      <c r="S14" s="1">
        <f t="shared" si="8"/>
        <v>0.24</v>
      </c>
      <c r="T14" s="3">
        <f t="shared" si="1"/>
        <v>19.006079830822099</v>
      </c>
      <c r="U14" s="17">
        <f t="shared" si="9"/>
        <v>240</v>
      </c>
      <c r="W14" s="21">
        <v>4023</v>
      </c>
      <c r="X14" s="21">
        <v>3869</v>
      </c>
      <c r="Y14" s="21">
        <v>719</v>
      </c>
      <c r="Z14" s="1">
        <f t="shared" si="10"/>
        <v>0.38500000000000001</v>
      </c>
      <c r="AA14" s="3">
        <f t="shared" si="2"/>
        <v>20.259227951535642</v>
      </c>
      <c r="AB14" s="17">
        <f t="shared" si="11"/>
        <v>385</v>
      </c>
      <c r="BT14" s="4"/>
      <c r="BU14" s="5"/>
    </row>
    <row r="15" spans="1:73">
      <c r="B15" s="21">
        <v>4037</v>
      </c>
      <c r="C15" s="21">
        <v>3986</v>
      </c>
      <c r="D15" s="21">
        <v>778</v>
      </c>
      <c r="E15" s="1">
        <f t="shared" si="3"/>
        <v>0.1275</v>
      </c>
      <c r="F15" s="3">
        <f t="shared" si="4"/>
        <v>20.13457556935818</v>
      </c>
      <c r="G15" s="17">
        <f t="shared" si="5"/>
        <v>127.5</v>
      </c>
      <c r="I15" s="21">
        <v>4038</v>
      </c>
      <c r="J15" s="21">
        <v>3982</v>
      </c>
      <c r="K15" s="21">
        <v>778</v>
      </c>
      <c r="L15" s="1">
        <f t="shared" si="6"/>
        <v>0.14000000000000001</v>
      </c>
      <c r="M15" s="3">
        <f t="shared" si="0"/>
        <v>19.938493080471552</v>
      </c>
      <c r="N15" s="17">
        <f t="shared" si="7"/>
        <v>140</v>
      </c>
      <c r="P15" s="21">
        <v>4029</v>
      </c>
      <c r="Q15" s="21">
        <v>3931</v>
      </c>
      <c r="R15" s="21">
        <v>778</v>
      </c>
      <c r="S15" s="1">
        <f t="shared" si="8"/>
        <v>0.245</v>
      </c>
      <c r="T15" s="3">
        <f t="shared" si="1"/>
        <v>20.565688606925718</v>
      </c>
      <c r="U15" s="17">
        <f t="shared" si="9"/>
        <v>245</v>
      </c>
      <c r="W15" s="21">
        <v>4017</v>
      </c>
      <c r="X15" s="21">
        <v>3860</v>
      </c>
      <c r="Y15" s="21">
        <v>778</v>
      </c>
      <c r="Z15" s="1">
        <f t="shared" si="10"/>
        <v>0.39250000000000002</v>
      </c>
      <c r="AA15" s="3">
        <f t="shared" si="2"/>
        <v>21.92166807551423</v>
      </c>
      <c r="AB15" s="17">
        <f t="shared" si="11"/>
        <v>392.5</v>
      </c>
    </row>
    <row r="16" spans="1:73">
      <c r="B16" s="21">
        <v>4034</v>
      </c>
      <c r="C16" s="21">
        <v>3983</v>
      </c>
      <c r="D16" s="21">
        <v>838</v>
      </c>
      <c r="E16" s="1">
        <f t="shared" si="3"/>
        <v>0.1275</v>
      </c>
      <c r="F16" s="3">
        <f t="shared" si="4"/>
        <v>21.687370600414081</v>
      </c>
      <c r="G16" s="17">
        <f t="shared" si="5"/>
        <v>127.5</v>
      </c>
      <c r="I16" s="21">
        <v>4037</v>
      </c>
      <c r="J16" s="21">
        <v>3979</v>
      </c>
      <c r="K16" s="21">
        <v>838</v>
      </c>
      <c r="L16" s="1">
        <f t="shared" si="6"/>
        <v>0.14499999999999999</v>
      </c>
      <c r="M16" s="3">
        <f t="shared" si="0"/>
        <v>21.476166068682726</v>
      </c>
      <c r="N16" s="17">
        <f t="shared" si="7"/>
        <v>145</v>
      </c>
      <c r="P16" s="21">
        <v>4025</v>
      </c>
      <c r="Q16" s="21">
        <v>3924</v>
      </c>
      <c r="R16" s="21">
        <v>838</v>
      </c>
      <c r="S16" s="1">
        <f t="shared" si="8"/>
        <v>0.2525</v>
      </c>
      <c r="T16" s="3">
        <f t="shared" si="1"/>
        <v>22.151731430081945</v>
      </c>
      <c r="U16" s="17">
        <f t="shared" si="9"/>
        <v>252.5</v>
      </c>
      <c r="W16" s="21">
        <v>4011</v>
      </c>
      <c r="X16" s="21">
        <v>3851</v>
      </c>
      <c r="Y16" s="21">
        <v>838</v>
      </c>
      <c r="Z16" s="1">
        <f t="shared" si="10"/>
        <v>0.4</v>
      </c>
      <c r="AA16" s="3">
        <f t="shared" si="2"/>
        <v>23.61228515074669</v>
      </c>
      <c r="AB16" s="17">
        <f t="shared" si="11"/>
        <v>400</v>
      </c>
    </row>
    <row r="17" spans="2:28">
      <c r="B17" s="21">
        <v>4032</v>
      </c>
      <c r="C17" s="21">
        <v>3980</v>
      </c>
      <c r="D17" s="21">
        <v>898</v>
      </c>
      <c r="E17" s="1">
        <f t="shared" si="3"/>
        <v>0.13</v>
      </c>
      <c r="F17" s="3">
        <f t="shared" si="4"/>
        <v>23.240165631469981</v>
      </c>
      <c r="G17" s="17">
        <f t="shared" si="5"/>
        <v>130</v>
      </c>
      <c r="I17" s="21">
        <v>4035</v>
      </c>
      <c r="J17" s="21">
        <v>3977</v>
      </c>
      <c r="K17" s="21">
        <v>898</v>
      </c>
      <c r="L17" s="1">
        <f t="shared" si="6"/>
        <v>0.14499999999999999</v>
      </c>
      <c r="M17" s="3">
        <f t="shared" si="0"/>
        <v>23.0138390568939</v>
      </c>
      <c r="N17" s="17">
        <f t="shared" si="7"/>
        <v>145</v>
      </c>
      <c r="P17" s="21">
        <v>4022</v>
      </c>
      <c r="Q17" s="21">
        <v>3918</v>
      </c>
      <c r="R17" s="21">
        <v>898</v>
      </c>
      <c r="S17" s="1">
        <f t="shared" si="8"/>
        <v>0.26</v>
      </c>
      <c r="T17" s="3">
        <f t="shared" si="1"/>
        <v>23.737774253238168</v>
      </c>
      <c r="U17" s="17">
        <f t="shared" si="9"/>
        <v>260</v>
      </c>
      <c r="W17" s="21">
        <v>4003</v>
      </c>
      <c r="X17" s="21">
        <v>3843</v>
      </c>
      <c r="Y17" s="21">
        <v>898</v>
      </c>
      <c r="Z17" s="1">
        <f t="shared" si="10"/>
        <v>0.4</v>
      </c>
      <c r="AA17" s="3">
        <f t="shared" si="2"/>
        <v>25.302902225979153</v>
      </c>
      <c r="AB17" s="17">
        <f t="shared" si="11"/>
        <v>400</v>
      </c>
    </row>
    <row r="18" spans="2:28">
      <c r="B18" s="21">
        <v>4029</v>
      </c>
      <c r="C18" s="21">
        <v>3976</v>
      </c>
      <c r="D18" s="21">
        <v>958</v>
      </c>
      <c r="E18" s="1">
        <f t="shared" si="3"/>
        <v>0.13250000000000001</v>
      </c>
      <c r="F18" s="3">
        <f t="shared" si="4"/>
        <v>24.792960662525878</v>
      </c>
      <c r="G18" s="17">
        <f t="shared" si="5"/>
        <v>132.5</v>
      </c>
      <c r="I18" s="21">
        <v>4033</v>
      </c>
      <c r="J18" s="21">
        <v>3974</v>
      </c>
      <c r="K18" s="21">
        <v>958</v>
      </c>
      <c r="L18" s="1">
        <f t="shared" si="6"/>
        <v>0.14749999999999999</v>
      </c>
      <c r="M18" s="3">
        <f t="shared" si="0"/>
        <v>24.551512045105074</v>
      </c>
      <c r="N18" s="17">
        <f t="shared" si="7"/>
        <v>147.5</v>
      </c>
      <c r="P18" s="21">
        <v>4016</v>
      </c>
      <c r="Q18" s="21">
        <v>3910</v>
      </c>
      <c r="R18" s="21">
        <v>958</v>
      </c>
      <c r="S18" s="1">
        <f t="shared" si="8"/>
        <v>0.26500000000000001</v>
      </c>
      <c r="T18" s="3">
        <f t="shared" si="1"/>
        <v>25.323817076394395</v>
      </c>
      <c r="U18" s="17">
        <f t="shared" si="9"/>
        <v>265</v>
      </c>
      <c r="W18" s="21">
        <v>3996</v>
      </c>
      <c r="X18" s="21">
        <v>3834</v>
      </c>
      <c r="Y18" s="21">
        <v>958</v>
      </c>
      <c r="Z18" s="1">
        <f t="shared" si="10"/>
        <v>0.40500000000000003</v>
      </c>
      <c r="AA18" s="3">
        <f t="shared" si="2"/>
        <v>26.993519301211609</v>
      </c>
      <c r="AB18" s="17">
        <f t="shared" si="11"/>
        <v>405</v>
      </c>
    </row>
    <row r="19" spans="2:28">
      <c r="B19" s="21">
        <v>4025</v>
      </c>
      <c r="C19" s="21">
        <v>3972</v>
      </c>
      <c r="D19" s="21">
        <v>1018</v>
      </c>
      <c r="E19" s="1">
        <f t="shared" si="3"/>
        <v>0.13250000000000001</v>
      </c>
      <c r="F19" s="3">
        <f t="shared" si="4"/>
        <v>26.345755693581779</v>
      </c>
      <c r="G19" s="17">
        <f t="shared" si="5"/>
        <v>132.5</v>
      </c>
      <c r="I19" s="21">
        <v>4031</v>
      </c>
      <c r="J19" s="21">
        <v>3970</v>
      </c>
      <c r="K19" s="21">
        <v>1018</v>
      </c>
      <c r="L19" s="1">
        <f t="shared" si="6"/>
        <v>0.1525</v>
      </c>
      <c r="M19" s="3">
        <f t="shared" si="0"/>
        <v>26.089185033316248</v>
      </c>
      <c r="N19" s="17">
        <f t="shared" si="7"/>
        <v>152.5</v>
      </c>
      <c r="P19" s="21">
        <v>4010</v>
      </c>
      <c r="Q19" s="21">
        <v>3902</v>
      </c>
      <c r="R19" s="21">
        <v>1018</v>
      </c>
      <c r="S19" s="1">
        <f t="shared" si="8"/>
        <v>0.27</v>
      </c>
      <c r="T19" s="3">
        <f t="shared" si="1"/>
        <v>26.909859899550622</v>
      </c>
      <c r="U19" s="17">
        <f t="shared" si="9"/>
        <v>270</v>
      </c>
      <c r="W19" s="21">
        <v>3987</v>
      </c>
      <c r="X19" s="21">
        <v>3824</v>
      </c>
      <c r="Y19" s="21">
        <v>1018</v>
      </c>
      <c r="Z19" s="1">
        <f t="shared" si="10"/>
        <v>0.40749999999999997</v>
      </c>
      <c r="AA19" s="3">
        <f t="shared" si="2"/>
        <v>28.684136376444069</v>
      </c>
      <c r="AB19" s="17">
        <f t="shared" si="11"/>
        <v>407.5</v>
      </c>
    </row>
    <row r="20" spans="2:28">
      <c r="B20" s="21">
        <v>4020</v>
      </c>
      <c r="C20" s="21">
        <v>3967</v>
      </c>
      <c r="D20" s="21">
        <v>1078</v>
      </c>
      <c r="E20" s="1">
        <f t="shared" si="3"/>
        <v>0.13250000000000001</v>
      </c>
      <c r="F20" s="3">
        <f t="shared" si="4"/>
        <v>27.898550724637683</v>
      </c>
      <c r="G20" s="17">
        <f t="shared" si="5"/>
        <v>132.5</v>
      </c>
      <c r="I20" s="21">
        <v>4027</v>
      </c>
      <c r="J20" s="21">
        <v>3966</v>
      </c>
      <c r="K20" s="21">
        <v>1078</v>
      </c>
      <c r="L20" s="1">
        <f t="shared" si="6"/>
        <v>0.1525</v>
      </c>
      <c r="M20" s="3">
        <f t="shared" si="0"/>
        <v>27.626858021527422</v>
      </c>
      <c r="N20" s="17">
        <f t="shared" si="7"/>
        <v>152.5</v>
      </c>
      <c r="P20" s="21">
        <v>4002</v>
      </c>
      <c r="Q20" s="21">
        <v>3894</v>
      </c>
      <c r="R20" s="21">
        <v>1078</v>
      </c>
      <c r="S20" s="1">
        <f t="shared" si="8"/>
        <v>0.27</v>
      </c>
      <c r="T20" s="3">
        <f t="shared" si="1"/>
        <v>28.495902722706845</v>
      </c>
      <c r="U20" s="17">
        <f t="shared" si="9"/>
        <v>270</v>
      </c>
      <c r="W20" s="21">
        <v>3977</v>
      </c>
      <c r="X20" s="21">
        <v>3816</v>
      </c>
      <c r="Y20" s="21">
        <v>1078</v>
      </c>
      <c r="Z20" s="1">
        <f t="shared" si="10"/>
        <v>0.40250000000000002</v>
      </c>
      <c r="AA20" s="3">
        <f t="shared" si="2"/>
        <v>30.374753451676529</v>
      </c>
      <c r="AB20" s="17">
        <f t="shared" si="11"/>
        <v>402.5</v>
      </c>
    </row>
    <row r="21" spans="2:28">
      <c r="B21" s="21">
        <v>4014</v>
      </c>
      <c r="C21" s="21">
        <v>3961</v>
      </c>
      <c r="D21" s="21">
        <v>1138</v>
      </c>
      <c r="E21" s="1">
        <f t="shared" si="3"/>
        <v>0.13250000000000001</v>
      </c>
      <c r="F21" s="3">
        <f t="shared" si="4"/>
        <v>29.45134575569358</v>
      </c>
      <c r="G21" s="17">
        <f t="shared" si="5"/>
        <v>132.5</v>
      </c>
      <c r="I21" s="21">
        <v>4023</v>
      </c>
      <c r="J21" s="21">
        <v>3961</v>
      </c>
      <c r="K21" s="21">
        <v>1138</v>
      </c>
      <c r="L21" s="1">
        <f t="shared" si="6"/>
        <v>0.155</v>
      </c>
      <c r="M21" s="3">
        <f t="shared" si="0"/>
        <v>29.164531009738599</v>
      </c>
      <c r="N21" s="17">
        <f t="shared" si="7"/>
        <v>155</v>
      </c>
      <c r="P21" s="21">
        <v>3994</v>
      </c>
      <c r="Q21" s="21">
        <v>3885</v>
      </c>
      <c r="R21" s="21">
        <v>1138</v>
      </c>
      <c r="S21" s="1">
        <f t="shared" si="8"/>
        <v>0.27250000000000002</v>
      </c>
      <c r="T21" s="3">
        <f t="shared" si="1"/>
        <v>30.081945545863071</v>
      </c>
      <c r="U21" s="17">
        <f t="shared" si="9"/>
        <v>272.5</v>
      </c>
      <c r="W21" s="21">
        <v>3967</v>
      </c>
      <c r="X21" s="21">
        <v>3807</v>
      </c>
      <c r="Y21" s="21">
        <v>1138</v>
      </c>
      <c r="Z21" s="1">
        <f t="shared" si="10"/>
        <v>0.4</v>
      </c>
      <c r="AA21" s="3">
        <f t="shared" si="2"/>
        <v>32.065370526908985</v>
      </c>
      <c r="AB21" s="17">
        <f t="shared" si="11"/>
        <v>400</v>
      </c>
    </row>
    <row r="22" spans="2:28">
      <c r="B22" s="21">
        <v>4007</v>
      </c>
      <c r="C22" s="21">
        <v>3953</v>
      </c>
      <c r="D22" s="21">
        <v>1198</v>
      </c>
      <c r="E22" s="1">
        <f t="shared" si="3"/>
        <v>0.13500000000000001</v>
      </c>
      <c r="F22" s="3">
        <f t="shared" si="4"/>
        <v>31.004140786749485</v>
      </c>
      <c r="G22" s="17">
        <f t="shared" si="5"/>
        <v>135</v>
      </c>
      <c r="I22" s="21">
        <v>4017</v>
      </c>
      <c r="J22" s="21">
        <v>3954</v>
      </c>
      <c r="K22" s="21">
        <v>1198</v>
      </c>
      <c r="L22" s="1">
        <f t="shared" si="6"/>
        <v>0.1575</v>
      </c>
      <c r="M22" s="3">
        <f t="shared" si="0"/>
        <v>30.702203997949766</v>
      </c>
      <c r="N22" s="17">
        <f t="shared" si="7"/>
        <v>157.5</v>
      </c>
      <c r="P22" s="21">
        <v>3985</v>
      </c>
      <c r="Q22" s="21">
        <v>3876</v>
      </c>
      <c r="R22" s="21">
        <v>1198</v>
      </c>
      <c r="S22" s="1">
        <f t="shared" si="8"/>
        <v>0.27250000000000002</v>
      </c>
      <c r="T22" s="3">
        <f t="shared" si="1"/>
        <v>31.667988369019294</v>
      </c>
      <c r="U22" s="17">
        <f t="shared" si="9"/>
        <v>272.5</v>
      </c>
      <c r="W22" s="21">
        <v>3957</v>
      </c>
      <c r="X22" s="21">
        <v>3798</v>
      </c>
      <c r="Y22" s="21">
        <v>1198</v>
      </c>
      <c r="Z22" s="1">
        <f t="shared" si="10"/>
        <v>0.39750000000000002</v>
      </c>
      <c r="AA22" s="3">
        <f t="shared" si="2"/>
        <v>33.755987602141445</v>
      </c>
      <c r="AB22" s="17">
        <f t="shared" si="11"/>
        <v>397.5</v>
      </c>
    </row>
    <row r="23" spans="2:28">
      <c r="B23" s="21">
        <v>3999</v>
      </c>
      <c r="C23" s="21">
        <v>3945</v>
      </c>
      <c r="D23" s="21">
        <v>1257</v>
      </c>
      <c r="E23" s="1">
        <f t="shared" si="3"/>
        <v>0.13500000000000001</v>
      </c>
      <c r="F23" s="3">
        <f t="shared" si="4"/>
        <v>32.531055900621119</v>
      </c>
      <c r="G23" s="17">
        <f t="shared" si="5"/>
        <v>135</v>
      </c>
      <c r="I23" s="21">
        <v>4009</v>
      </c>
      <c r="J23" s="21">
        <v>3944</v>
      </c>
      <c r="K23" s="21">
        <v>1257</v>
      </c>
      <c r="L23" s="1">
        <f t="shared" si="6"/>
        <v>0.16250000000000001</v>
      </c>
      <c r="M23" s="3">
        <f t="shared" si="0"/>
        <v>32.214249103024088</v>
      </c>
      <c r="N23" s="17">
        <f t="shared" si="7"/>
        <v>162.5</v>
      </c>
      <c r="P23" s="21">
        <v>3975</v>
      </c>
      <c r="Q23" s="21">
        <v>3865</v>
      </c>
      <c r="R23" s="21">
        <v>1257</v>
      </c>
      <c r="S23" s="1">
        <f t="shared" si="8"/>
        <v>0.27500000000000002</v>
      </c>
      <c r="T23" s="3">
        <f t="shared" si="1"/>
        <v>33.227597145122914</v>
      </c>
      <c r="U23" s="17">
        <f t="shared" si="9"/>
        <v>275</v>
      </c>
      <c r="W23" s="21">
        <v>3946</v>
      </c>
      <c r="X23" s="21">
        <v>3790</v>
      </c>
      <c r="Y23" s="21">
        <v>1257</v>
      </c>
      <c r="Z23" s="1">
        <f t="shared" si="10"/>
        <v>0.39</v>
      </c>
      <c r="AA23" s="3">
        <f t="shared" si="2"/>
        <v>35.418427726120036</v>
      </c>
      <c r="AB23" s="17">
        <f t="shared" si="11"/>
        <v>390</v>
      </c>
    </row>
    <row r="24" spans="2:28">
      <c r="B24" s="21">
        <v>3989</v>
      </c>
      <c r="C24" s="21">
        <v>3935</v>
      </c>
      <c r="D24" s="21">
        <v>1317</v>
      </c>
      <c r="E24" s="1">
        <f t="shared" si="3"/>
        <v>0.13500000000000001</v>
      </c>
      <c r="F24" s="3">
        <f t="shared" si="4"/>
        <v>34.08385093167702</v>
      </c>
      <c r="G24" s="17">
        <f t="shared" si="5"/>
        <v>135</v>
      </c>
      <c r="I24" s="21">
        <v>3998</v>
      </c>
      <c r="J24" s="21">
        <v>3933</v>
      </c>
      <c r="K24" s="21">
        <v>1317</v>
      </c>
      <c r="L24" s="1">
        <f t="shared" si="6"/>
        <v>0.16250000000000001</v>
      </c>
      <c r="M24" s="3">
        <f t="shared" si="0"/>
        <v>33.751922091235265</v>
      </c>
      <c r="N24" s="17">
        <f t="shared" si="7"/>
        <v>162.5</v>
      </c>
      <c r="P24" s="21">
        <v>3965</v>
      </c>
      <c r="Q24" s="21">
        <v>3856</v>
      </c>
      <c r="R24" s="21">
        <v>1317</v>
      </c>
      <c r="S24" s="1">
        <f t="shared" si="8"/>
        <v>0.27250000000000002</v>
      </c>
      <c r="T24" s="3">
        <f t="shared" si="1"/>
        <v>34.813639968279141</v>
      </c>
      <c r="U24" s="17">
        <f t="shared" si="9"/>
        <v>272.5</v>
      </c>
      <c r="W24" s="21">
        <v>3935</v>
      </c>
      <c r="X24" s="21">
        <v>3784</v>
      </c>
      <c r="Y24" s="21">
        <v>1317</v>
      </c>
      <c r="Z24" s="1">
        <f t="shared" si="10"/>
        <v>0.3775</v>
      </c>
      <c r="AA24" s="3">
        <f t="shared" si="2"/>
        <v>37.109044801352489</v>
      </c>
      <c r="AB24" s="17">
        <f t="shared" si="11"/>
        <v>377.5</v>
      </c>
    </row>
    <row r="25" spans="2:28">
      <c r="B25" s="21">
        <v>3979</v>
      </c>
      <c r="C25" s="21">
        <v>3924</v>
      </c>
      <c r="D25" s="21">
        <v>1377</v>
      </c>
      <c r="E25" s="1">
        <f t="shared" si="3"/>
        <v>0.13750000000000001</v>
      </c>
      <c r="F25" s="3">
        <f t="shared" si="4"/>
        <v>35.636645962732921</v>
      </c>
      <c r="G25" s="17">
        <f t="shared" si="5"/>
        <v>137.5</v>
      </c>
      <c r="I25" s="21">
        <v>3986</v>
      </c>
      <c r="J25" s="21">
        <v>3919</v>
      </c>
      <c r="K25" s="21">
        <v>1377</v>
      </c>
      <c r="L25" s="1">
        <f t="shared" si="6"/>
        <v>0.16750000000000001</v>
      </c>
      <c r="M25" s="3">
        <f t="shared" si="0"/>
        <v>35.289595079446443</v>
      </c>
      <c r="N25" s="17">
        <f t="shared" si="7"/>
        <v>167.5</v>
      </c>
      <c r="P25" s="21">
        <v>3954</v>
      </c>
      <c r="Q25" s="21">
        <v>3847</v>
      </c>
      <c r="R25" s="21">
        <v>1377</v>
      </c>
      <c r="S25" s="1">
        <f t="shared" si="8"/>
        <v>0.26750000000000002</v>
      </c>
      <c r="T25" s="3">
        <f t="shared" si="1"/>
        <v>36.399682791435367</v>
      </c>
      <c r="U25" s="17">
        <f t="shared" si="9"/>
        <v>267.5</v>
      </c>
      <c r="W25" s="21">
        <v>3924</v>
      </c>
      <c r="X25" s="21">
        <v>3776</v>
      </c>
      <c r="Y25" s="21">
        <v>1377</v>
      </c>
      <c r="Z25" s="1">
        <f t="shared" si="10"/>
        <v>0.37</v>
      </c>
      <c r="AA25" s="3">
        <f t="shared" si="2"/>
        <v>38.799661876584949</v>
      </c>
      <c r="AB25" s="17">
        <f t="shared" si="11"/>
        <v>370</v>
      </c>
    </row>
    <row r="26" spans="2:28">
      <c r="B26" s="21">
        <v>3969</v>
      </c>
      <c r="C26" s="21">
        <v>3913</v>
      </c>
      <c r="D26" s="21">
        <v>1437</v>
      </c>
      <c r="E26" s="1">
        <f t="shared" si="3"/>
        <v>0.14000000000000001</v>
      </c>
      <c r="F26" s="3">
        <f t="shared" si="4"/>
        <v>37.189440993788821</v>
      </c>
      <c r="G26" s="17">
        <f t="shared" si="5"/>
        <v>140</v>
      </c>
      <c r="I26" s="21">
        <v>3973</v>
      </c>
      <c r="J26" s="21">
        <v>3905</v>
      </c>
      <c r="K26" s="21">
        <v>1437</v>
      </c>
      <c r="L26" s="1">
        <f t="shared" si="6"/>
        <v>0.17</v>
      </c>
      <c r="M26" s="3">
        <f t="shared" si="0"/>
        <v>36.827268067657606</v>
      </c>
      <c r="N26" s="17">
        <f t="shared" si="7"/>
        <v>170</v>
      </c>
      <c r="P26" s="21">
        <v>3943</v>
      </c>
      <c r="Q26" s="21">
        <v>3837</v>
      </c>
      <c r="R26" s="21">
        <v>1437</v>
      </c>
      <c r="S26" s="1">
        <f t="shared" si="8"/>
        <v>0.26500000000000001</v>
      </c>
      <c r="T26" s="3">
        <f t="shared" si="1"/>
        <v>37.985725614591594</v>
      </c>
      <c r="U26" s="17">
        <f t="shared" si="9"/>
        <v>265</v>
      </c>
      <c r="W26" s="21">
        <v>3914</v>
      </c>
      <c r="X26" s="21">
        <v>3769</v>
      </c>
      <c r="Y26" s="21">
        <v>1437</v>
      </c>
      <c r="Z26" s="1">
        <f t="shared" si="10"/>
        <v>0.36249999999999999</v>
      </c>
      <c r="AA26" s="3">
        <f t="shared" si="2"/>
        <v>40.490278951817416</v>
      </c>
      <c r="AB26" s="17">
        <f t="shared" si="11"/>
        <v>362.5</v>
      </c>
    </row>
    <row r="27" spans="2:28">
      <c r="B27" s="21">
        <v>3959</v>
      </c>
      <c r="C27" s="21">
        <v>3903</v>
      </c>
      <c r="D27" s="21">
        <v>1497</v>
      </c>
      <c r="E27" s="1">
        <f t="shared" si="3"/>
        <v>0.14000000000000001</v>
      </c>
      <c r="F27" s="3">
        <f t="shared" si="4"/>
        <v>38.742236024844722</v>
      </c>
      <c r="G27" s="17">
        <f t="shared" si="5"/>
        <v>140</v>
      </c>
      <c r="I27" s="21">
        <v>3959</v>
      </c>
      <c r="J27" s="21">
        <v>3890</v>
      </c>
      <c r="K27" s="21">
        <v>1497</v>
      </c>
      <c r="L27" s="1">
        <f t="shared" si="6"/>
        <v>0.17249999999999999</v>
      </c>
      <c r="M27" s="3">
        <f t="shared" si="0"/>
        <v>38.364941055868783</v>
      </c>
      <c r="N27" s="17">
        <f t="shared" si="7"/>
        <v>172.5</v>
      </c>
      <c r="P27" s="21">
        <v>3932</v>
      </c>
      <c r="Q27" s="21">
        <v>3829</v>
      </c>
      <c r="R27" s="21">
        <v>1497</v>
      </c>
      <c r="S27" s="1">
        <f t="shared" si="8"/>
        <v>0.25750000000000001</v>
      </c>
      <c r="T27" s="3">
        <f t="shared" si="1"/>
        <v>39.571768437747821</v>
      </c>
      <c r="U27" s="17">
        <f t="shared" si="9"/>
        <v>257.5</v>
      </c>
      <c r="W27" s="21">
        <v>3905</v>
      </c>
      <c r="X27" s="21">
        <v>3764</v>
      </c>
      <c r="Y27" s="21">
        <v>1497</v>
      </c>
      <c r="Z27" s="1">
        <f t="shared" si="10"/>
        <v>0.35249999999999998</v>
      </c>
      <c r="AA27" s="3">
        <f t="shared" si="2"/>
        <v>42.180896027049876</v>
      </c>
      <c r="AB27" s="17">
        <f t="shared" si="11"/>
        <v>352.5</v>
      </c>
    </row>
    <row r="28" spans="2:28">
      <c r="B28" s="21">
        <v>3949</v>
      </c>
      <c r="C28" s="21">
        <v>3893</v>
      </c>
      <c r="D28" s="21">
        <v>1557</v>
      </c>
      <c r="E28" s="1">
        <f t="shared" si="3"/>
        <v>0.14000000000000001</v>
      </c>
      <c r="F28" s="3">
        <f t="shared" si="4"/>
        <v>40.295031055900623</v>
      </c>
      <c r="G28" s="17">
        <f t="shared" si="5"/>
        <v>140</v>
      </c>
      <c r="I28" s="21">
        <v>3946</v>
      </c>
      <c r="J28" s="21">
        <v>3877</v>
      </c>
      <c r="K28" s="21">
        <v>1557</v>
      </c>
      <c r="L28" s="1">
        <f t="shared" si="6"/>
        <v>0.17249999999999999</v>
      </c>
      <c r="M28" s="3">
        <f t="shared" si="0"/>
        <v>39.902614044079961</v>
      </c>
      <c r="N28" s="17">
        <f t="shared" si="7"/>
        <v>172.5</v>
      </c>
      <c r="P28" s="21">
        <v>3921</v>
      </c>
      <c r="Q28" s="21">
        <v>3822</v>
      </c>
      <c r="R28" s="21">
        <v>1557</v>
      </c>
      <c r="S28" s="1">
        <f t="shared" si="8"/>
        <v>0.2475</v>
      </c>
      <c r="T28" s="3">
        <f t="shared" si="1"/>
        <v>41.15781126090404</v>
      </c>
      <c r="U28" s="17">
        <f t="shared" si="9"/>
        <v>247.5</v>
      </c>
      <c r="W28" s="21">
        <v>3897</v>
      </c>
      <c r="X28" s="21">
        <v>3757</v>
      </c>
      <c r="Y28" s="21">
        <v>1557</v>
      </c>
      <c r="Z28" s="1">
        <f t="shared" si="10"/>
        <v>0.35</v>
      </c>
      <c r="AA28" s="3">
        <f t="shared" si="2"/>
        <v>43.871513102282336</v>
      </c>
      <c r="AB28" s="17">
        <f t="shared" si="11"/>
        <v>350</v>
      </c>
    </row>
    <row r="29" spans="2:28">
      <c r="B29" s="21">
        <v>3940</v>
      </c>
      <c r="C29" s="21">
        <v>3883</v>
      </c>
      <c r="D29" s="21">
        <v>1617</v>
      </c>
      <c r="E29" s="1">
        <f t="shared" si="3"/>
        <v>0.14249999999999999</v>
      </c>
      <c r="F29" s="3">
        <f t="shared" si="4"/>
        <v>41.847826086956523</v>
      </c>
      <c r="G29" s="17">
        <f t="shared" si="5"/>
        <v>142.5</v>
      </c>
      <c r="I29" s="21">
        <v>3935</v>
      </c>
      <c r="J29" s="21">
        <v>3866</v>
      </c>
      <c r="K29" s="21">
        <v>1617</v>
      </c>
      <c r="L29" s="1">
        <f t="shared" si="6"/>
        <v>0.17249999999999999</v>
      </c>
      <c r="M29" s="3">
        <f t="shared" si="0"/>
        <v>41.440287032291131</v>
      </c>
      <c r="N29" s="17">
        <f t="shared" si="7"/>
        <v>172.5</v>
      </c>
      <c r="P29" s="21">
        <v>3910</v>
      </c>
      <c r="Q29" s="21">
        <v>3815</v>
      </c>
      <c r="R29" s="21">
        <v>1617</v>
      </c>
      <c r="S29" s="1">
        <f t="shared" si="8"/>
        <v>0.23749999999999999</v>
      </c>
      <c r="T29" s="3">
        <f t="shared" si="1"/>
        <v>42.743854084060267</v>
      </c>
      <c r="U29" s="17">
        <f t="shared" si="9"/>
        <v>237.5</v>
      </c>
      <c r="W29" s="21">
        <v>3890</v>
      </c>
      <c r="X29" s="21">
        <v>3752</v>
      </c>
      <c r="Y29" s="21">
        <v>1617</v>
      </c>
      <c r="Z29" s="1">
        <f t="shared" si="10"/>
        <v>0.34499999999999997</v>
      </c>
      <c r="AA29" s="3">
        <f t="shared" si="2"/>
        <v>45.562130177514796</v>
      </c>
      <c r="AB29" s="17">
        <f t="shared" si="11"/>
        <v>345</v>
      </c>
    </row>
    <row r="30" spans="2:28">
      <c r="B30" s="21">
        <v>3934</v>
      </c>
      <c r="C30" s="21">
        <v>3873</v>
      </c>
      <c r="D30" s="21">
        <v>1677</v>
      </c>
      <c r="E30" s="1">
        <f t="shared" si="3"/>
        <v>0.1525</v>
      </c>
      <c r="F30" s="3">
        <f t="shared" si="4"/>
        <v>43.400621118012424</v>
      </c>
      <c r="G30" s="17">
        <f t="shared" si="5"/>
        <v>152.5</v>
      </c>
      <c r="I30" s="21">
        <v>3924</v>
      </c>
      <c r="J30" s="21">
        <v>3856</v>
      </c>
      <c r="K30" s="21">
        <v>1677</v>
      </c>
      <c r="L30" s="1">
        <f t="shared" si="6"/>
        <v>0.17</v>
      </c>
      <c r="M30" s="3">
        <f t="shared" si="0"/>
        <v>42.977960020502302</v>
      </c>
      <c r="N30" s="17">
        <f t="shared" si="7"/>
        <v>170</v>
      </c>
      <c r="P30" s="21">
        <v>3901</v>
      </c>
      <c r="Q30" s="21">
        <v>3808</v>
      </c>
      <c r="R30" s="21">
        <v>1677</v>
      </c>
      <c r="S30" s="1">
        <f t="shared" si="8"/>
        <v>0.23250000000000001</v>
      </c>
      <c r="T30" s="3">
        <f t="shared" si="1"/>
        <v>44.329896907216494</v>
      </c>
      <c r="U30" s="17">
        <f t="shared" si="9"/>
        <v>232.5</v>
      </c>
      <c r="W30" s="21">
        <v>3883</v>
      </c>
      <c r="X30" s="21">
        <v>3746</v>
      </c>
      <c r="Y30" s="21">
        <v>1677</v>
      </c>
      <c r="Z30" s="1">
        <f t="shared" si="10"/>
        <v>0.34250000000000003</v>
      </c>
      <c r="AA30" s="3">
        <f t="shared" si="2"/>
        <v>47.252747252747248</v>
      </c>
      <c r="AB30" s="17">
        <f t="shared" si="11"/>
        <v>342.5</v>
      </c>
    </row>
    <row r="31" spans="2:28">
      <c r="B31" s="21">
        <v>3926</v>
      </c>
      <c r="C31" s="21">
        <v>3865</v>
      </c>
      <c r="D31" s="21">
        <v>1736</v>
      </c>
      <c r="E31" s="1">
        <f t="shared" si="3"/>
        <v>0.1525</v>
      </c>
      <c r="F31" s="3">
        <f t="shared" si="4"/>
        <v>44.927536231884055</v>
      </c>
      <c r="G31" s="17">
        <f t="shared" si="5"/>
        <v>152.5</v>
      </c>
      <c r="I31" s="21">
        <v>3915</v>
      </c>
      <c r="J31" s="21">
        <v>3847</v>
      </c>
      <c r="K31" s="21">
        <v>1736</v>
      </c>
      <c r="L31" s="1">
        <f t="shared" si="6"/>
        <v>0.17</v>
      </c>
      <c r="M31" s="3">
        <f t="shared" si="0"/>
        <v>44.490005125576623</v>
      </c>
      <c r="N31" s="17">
        <f t="shared" si="7"/>
        <v>170</v>
      </c>
      <c r="P31" s="21">
        <v>3893</v>
      </c>
      <c r="Q31" s="21">
        <v>3802</v>
      </c>
      <c r="R31" s="21">
        <v>1736</v>
      </c>
      <c r="S31" s="1">
        <f t="shared" si="8"/>
        <v>0.22750000000000001</v>
      </c>
      <c r="T31" s="3">
        <f t="shared" si="1"/>
        <v>45.889505683320117</v>
      </c>
      <c r="U31" s="17">
        <f t="shared" si="9"/>
        <v>227.5</v>
      </c>
      <c r="W31" s="21">
        <v>3877</v>
      </c>
      <c r="X31" s="21">
        <v>3740</v>
      </c>
      <c r="Y31" s="21">
        <v>1736</v>
      </c>
      <c r="Z31" s="1">
        <f t="shared" si="10"/>
        <v>0.34250000000000003</v>
      </c>
      <c r="AA31" s="3">
        <f t="shared" si="2"/>
        <v>48.915187376725839</v>
      </c>
      <c r="AB31" s="17">
        <f t="shared" si="11"/>
        <v>342.5</v>
      </c>
    </row>
    <row r="32" spans="2:28">
      <c r="B32" s="21">
        <v>3915</v>
      </c>
      <c r="C32" s="21">
        <v>3857</v>
      </c>
      <c r="D32" s="21">
        <v>1796</v>
      </c>
      <c r="E32" s="1">
        <f t="shared" si="3"/>
        <v>0.14499999999999999</v>
      </c>
      <c r="F32" s="3">
        <f t="shared" si="4"/>
        <v>46.480331262939963</v>
      </c>
      <c r="G32" s="17">
        <f t="shared" si="5"/>
        <v>145</v>
      </c>
      <c r="I32" s="21">
        <v>3906</v>
      </c>
      <c r="J32" s="21">
        <v>3840</v>
      </c>
      <c r="K32" s="21">
        <v>1796</v>
      </c>
      <c r="L32" s="1">
        <f t="shared" si="6"/>
        <v>0.16500000000000001</v>
      </c>
      <c r="M32" s="3">
        <f t="shared" si="0"/>
        <v>46.0276781137878</v>
      </c>
      <c r="N32" s="17">
        <f t="shared" si="7"/>
        <v>165</v>
      </c>
      <c r="P32" s="21">
        <v>3887</v>
      </c>
      <c r="Q32" s="21">
        <v>3797</v>
      </c>
      <c r="R32" s="21">
        <v>1796</v>
      </c>
      <c r="S32" s="1">
        <f t="shared" si="8"/>
        <v>0.22500000000000001</v>
      </c>
      <c r="T32" s="3">
        <f t="shared" si="1"/>
        <v>47.475548506476336</v>
      </c>
      <c r="U32" s="17">
        <f t="shared" si="9"/>
        <v>225</v>
      </c>
      <c r="W32" s="21">
        <v>3872</v>
      </c>
      <c r="X32" s="21">
        <v>3733</v>
      </c>
      <c r="Y32" s="21">
        <v>1796</v>
      </c>
      <c r="Z32" s="1">
        <f t="shared" si="10"/>
        <v>0.34749999999999998</v>
      </c>
      <c r="AA32" s="3">
        <f t="shared" si="2"/>
        <v>50.605804451958306</v>
      </c>
      <c r="AB32" s="17">
        <f t="shared" si="11"/>
        <v>347.5</v>
      </c>
    </row>
    <row r="33" spans="2:28">
      <c r="B33" s="21">
        <v>3902</v>
      </c>
      <c r="C33" s="21">
        <v>3848</v>
      </c>
      <c r="D33" s="21">
        <v>1856</v>
      </c>
      <c r="E33" s="1">
        <f t="shared" si="3"/>
        <v>0.13500000000000001</v>
      </c>
      <c r="F33" s="3">
        <f t="shared" si="4"/>
        <v>48.033126293995856</v>
      </c>
      <c r="G33" s="17">
        <f t="shared" si="5"/>
        <v>135</v>
      </c>
      <c r="I33" s="21">
        <v>3896</v>
      </c>
      <c r="J33" s="21">
        <v>3834</v>
      </c>
      <c r="K33" s="21">
        <v>1856</v>
      </c>
      <c r="L33" s="1">
        <f t="shared" si="6"/>
        <v>0.155</v>
      </c>
      <c r="M33" s="3">
        <f t="shared" si="0"/>
        <v>47.565351101998978</v>
      </c>
      <c r="N33" s="17">
        <f t="shared" si="7"/>
        <v>155</v>
      </c>
      <c r="P33" s="21">
        <v>3880</v>
      </c>
      <c r="Q33" s="21">
        <v>3791</v>
      </c>
      <c r="R33" s="21">
        <v>1856</v>
      </c>
      <c r="S33" s="1">
        <f t="shared" si="8"/>
        <v>0.2225</v>
      </c>
      <c r="T33" s="3">
        <f t="shared" si="1"/>
        <v>49.061591329632563</v>
      </c>
      <c r="U33" s="17">
        <f t="shared" si="9"/>
        <v>222.5</v>
      </c>
      <c r="W33" s="21">
        <v>3866</v>
      </c>
      <c r="X33" s="21">
        <v>3727</v>
      </c>
      <c r="Y33" s="21">
        <v>1856</v>
      </c>
      <c r="Z33" s="1">
        <f t="shared" si="10"/>
        <v>0.34749999999999998</v>
      </c>
      <c r="AA33" s="3">
        <f t="shared" si="2"/>
        <v>52.296421527190759</v>
      </c>
      <c r="AB33" s="17">
        <f t="shared" si="11"/>
        <v>347.5</v>
      </c>
    </row>
    <row r="34" spans="2:28">
      <c r="B34" s="21">
        <v>3894</v>
      </c>
      <c r="C34" s="21">
        <v>3841</v>
      </c>
      <c r="D34" s="21">
        <v>1916</v>
      </c>
      <c r="E34" s="1">
        <f t="shared" si="3"/>
        <v>0.13250000000000001</v>
      </c>
      <c r="F34" s="3">
        <f t="shared" si="4"/>
        <v>49.585921325051757</v>
      </c>
      <c r="G34" s="17">
        <f t="shared" si="5"/>
        <v>132.5</v>
      </c>
      <c r="I34" s="21">
        <v>3887</v>
      </c>
      <c r="J34" s="21">
        <v>3827</v>
      </c>
      <c r="K34" s="21">
        <v>1916</v>
      </c>
      <c r="L34" s="1">
        <f t="shared" si="6"/>
        <v>0.15</v>
      </c>
      <c r="M34" s="3">
        <f t="shared" ref="M34:M65" si="12">K34/$K$87*100</f>
        <v>49.103024090210148</v>
      </c>
      <c r="N34" s="17">
        <f t="shared" si="7"/>
        <v>150</v>
      </c>
      <c r="P34" s="21">
        <v>3874</v>
      </c>
      <c r="Q34" s="21">
        <v>3786</v>
      </c>
      <c r="R34" s="21">
        <v>1916</v>
      </c>
      <c r="S34" s="1">
        <f t="shared" si="8"/>
        <v>0.22</v>
      </c>
      <c r="T34" s="3">
        <f t="shared" si="1"/>
        <v>50.64763415278879</v>
      </c>
      <c r="U34" s="17">
        <f t="shared" si="9"/>
        <v>220</v>
      </c>
      <c r="W34" s="21">
        <v>3861</v>
      </c>
      <c r="X34" s="21">
        <v>3723</v>
      </c>
      <c r="Y34" s="21">
        <v>1916</v>
      </c>
      <c r="Z34" s="1">
        <f t="shared" si="10"/>
        <v>0.34499999999999997</v>
      </c>
      <c r="AA34" s="3">
        <f t="shared" si="2"/>
        <v>53.987038602423219</v>
      </c>
      <c r="AB34" s="17">
        <f t="shared" si="11"/>
        <v>345</v>
      </c>
    </row>
    <row r="35" spans="2:28">
      <c r="B35" s="21">
        <v>3887</v>
      </c>
      <c r="C35" s="21">
        <v>3835</v>
      </c>
      <c r="D35" s="21">
        <v>1976</v>
      </c>
      <c r="E35" s="1">
        <f t="shared" si="3"/>
        <v>0.13</v>
      </c>
      <c r="F35" s="3">
        <f t="shared" si="4"/>
        <v>51.138716356107658</v>
      </c>
      <c r="G35" s="17">
        <f t="shared" si="5"/>
        <v>130</v>
      </c>
      <c r="I35" s="21">
        <v>3881</v>
      </c>
      <c r="J35" s="21">
        <v>3823</v>
      </c>
      <c r="K35" s="21">
        <v>1976</v>
      </c>
      <c r="L35" s="1">
        <f t="shared" si="6"/>
        <v>0.14499999999999999</v>
      </c>
      <c r="M35" s="3">
        <f t="shared" si="12"/>
        <v>50.640697078421326</v>
      </c>
      <c r="N35" s="17">
        <f t="shared" si="7"/>
        <v>145</v>
      </c>
      <c r="P35" s="21">
        <v>3868</v>
      </c>
      <c r="Q35" s="21">
        <v>3780</v>
      </c>
      <c r="R35" s="21">
        <v>1976</v>
      </c>
      <c r="S35" s="1">
        <f t="shared" si="8"/>
        <v>0.22</v>
      </c>
      <c r="T35" s="3">
        <f t="shared" si="1"/>
        <v>52.233676975945023</v>
      </c>
      <c r="U35" s="17">
        <f t="shared" si="9"/>
        <v>220</v>
      </c>
      <c r="W35" s="21">
        <v>3856</v>
      </c>
      <c r="X35" s="21">
        <v>3717</v>
      </c>
      <c r="Y35" s="21">
        <v>1976</v>
      </c>
      <c r="Z35" s="1">
        <f t="shared" si="10"/>
        <v>0.34749999999999998</v>
      </c>
      <c r="AA35" s="3">
        <f t="shared" si="2"/>
        <v>55.677655677655679</v>
      </c>
      <c r="AB35" s="17">
        <f t="shared" si="11"/>
        <v>347.5</v>
      </c>
    </row>
    <row r="36" spans="2:28">
      <c r="B36" s="21">
        <v>3881</v>
      </c>
      <c r="C36" s="21">
        <v>3830</v>
      </c>
      <c r="D36" s="21">
        <v>2036</v>
      </c>
      <c r="E36" s="1">
        <f t="shared" si="3"/>
        <v>0.1275</v>
      </c>
      <c r="F36" s="3">
        <f t="shared" si="4"/>
        <v>52.691511387163558</v>
      </c>
      <c r="G36" s="17">
        <f t="shared" si="5"/>
        <v>127.5</v>
      </c>
      <c r="I36" s="21">
        <v>3877</v>
      </c>
      <c r="J36" s="21">
        <v>3818</v>
      </c>
      <c r="K36" s="21">
        <v>2036</v>
      </c>
      <c r="L36" s="1">
        <f t="shared" si="6"/>
        <v>0.14749999999999999</v>
      </c>
      <c r="M36" s="3">
        <f t="shared" si="12"/>
        <v>52.178370066632496</v>
      </c>
      <c r="N36" s="17">
        <f t="shared" si="7"/>
        <v>147.5</v>
      </c>
      <c r="P36" s="21">
        <v>3864</v>
      </c>
      <c r="Q36" s="21">
        <v>3776</v>
      </c>
      <c r="R36" s="21">
        <v>2036</v>
      </c>
      <c r="S36" s="1">
        <f t="shared" si="8"/>
        <v>0.22</v>
      </c>
      <c r="T36" s="3">
        <f t="shared" si="1"/>
        <v>53.819719799101243</v>
      </c>
      <c r="U36" s="17">
        <f t="shared" si="9"/>
        <v>220</v>
      </c>
      <c r="W36" s="21">
        <v>3850</v>
      </c>
      <c r="X36" s="21">
        <v>3711</v>
      </c>
      <c r="Y36" s="21">
        <v>2036</v>
      </c>
      <c r="Z36" s="1">
        <f t="shared" si="10"/>
        <v>0.34749999999999998</v>
      </c>
      <c r="AA36" s="3">
        <f t="shared" si="2"/>
        <v>57.368272752888139</v>
      </c>
      <c r="AB36" s="17">
        <f t="shared" si="11"/>
        <v>347.5</v>
      </c>
    </row>
    <row r="37" spans="2:28">
      <c r="B37" s="21">
        <v>3876</v>
      </c>
      <c r="C37" s="21">
        <v>3825</v>
      </c>
      <c r="D37" s="21">
        <v>2096</v>
      </c>
      <c r="E37" s="1">
        <f t="shared" si="3"/>
        <v>0.1275</v>
      </c>
      <c r="F37" s="3">
        <f t="shared" si="4"/>
        <v>54.244306418219459</v>
      </c>
      <c r="G37" s="17">
        <f t="shared" si="5"/>
        <v>127.5</v>
      </c>
      <c r="I37" s="21">
        <v>3872</v>
      </c>
      <c r="J37" s="21">
        <v>3814</v>
      </c>
      <c r="K37" s="21">
        <v>2096</v>
      </c>
      <c r="L37" s="1">
        <f t="shared" si="6"/>
        <v>0.14499999999999999</v>
      </c>
      <c r="M37" s="3">
        <f t="shared" si="12"/>
        <v>53.716043054843666</v>
      </c>
      <c r="N37" s="17">
        <f t="shared" si="7"/>
        <v>145</v>
      </c>
      <c r="P37" s="21">
        <v>3859</v>
      </c>
      <c r="Q37" s="21">
        <v>3771</v>
      </c>
      <c r="R37" s="21">
        <v>2096</v>
      </c>
      <c r="S37" s="1">
        <f t="shared" si="8"/>
        <v>0.22</v>
      </c>
      <c r="T37" s="3">
        <f t="shared" si="1"/>
        <v>55.40576262225747</v>
      </c>
      <c r="U37" s="17">
        <f t="shared" si="9"/>
        <v>220</v>
      </c>
      <c r="W37" s="21">
        <v>3845</v>
      </c>
      <c r="X37" s="21">
        <v>3704</v>
      </c>
      <c r="Y37" s="21">
        <v>2096</v>
      </c>
      <c r="Z37" s="1">
        <f t="shared" si="10"/>
        <v>0.35249999999999998</v>
      </c>
      <c r="AA37" s="3">
        <f t="shared" si="2"/>
        <v>59.058889828120599</v>
      </c>
      <c r="AB37" s="17">
        <f t="shared" si="11"/>
        <v>352.5</v>
      </c>
    </row>
    <row r="38" spans="2:28">
      <c r="B38" s="21">
        <v>3869</v>
      </c>
      <c r="C38" s="21">
        <v>3818</v>
      </c>
      <c r="D38" s="21">
        <v>2156</v>
      </c>
      <c r="E38" s="1">
        <f t="shared" si="3"/>
        <v>0.1275</v>
      </c>
      <c r="F38" s="3">
        <f t="shared" si="4"/>
        <v>55.797101449275367</v>
      </c>
      <c r="G38" s="17">
        <f t="shared" si="5"/>
        <v>127.5</v>
      </c>
      <c r="I38" s="21">
        <v>3868</v>
      </c>
      <c r="J38" s="21">
        <v>3810</v>
      </c>
      <c r="K38" s="21">
        <v>2156</v>
      </c>
      <c r="L38" s="1">
        <f t="shared" si="6"/>
        <v>0.14499999999999999</v>
      </c>
      <c r="M38" s="3">
        <f t="shared" si="12"/>
        <v>55.253716043054844</v>
      </c>
      <c r="N38" s="17">
        <f t="shared" si="7"/>
        <v>145</v>
      </c>
      <c r="P38" s="21">
        <v>3854</v>
      </c>
      <c r="Q38" s="21">
        <v>3765</v>
      </c>
      <c r="R38" s="21">
        <v>2156</v>
      </c>
      <c r="S38" s="1">
        <f t="shared" si="8"/>
        <v>0.2225</v>
      </c>
      <c r="T38" s="3">
        <f t="shared" si="1"/>
        <v>56.991805445413689</v>
      </c>
      <c r="U38" s="17">
        <f t="shared" si="9"/>
        <v>222.5</v>
      </c>
      <c r="W38" s="21">
        <v>3841</v>
      </c>
      <c r="X38" s="21">
        <v>3698</v>
      </c>
      <c r="Y38" s="21">
        <v>2156</v>
      </c>
      <c r="Z38" s="1">
        <f t="shared" si="10"/>
        <v>0.35749999999999998</v>
      </c>
      <c r="AA38" s="3">
        <f t="shared" si="2"/>
        <v>60.749506903353058</v>
      </c>
      <c r="AB38" s="17">
        <f t="shared" si="11"/>
        <v>357.5</v>
      </c>
    </row>
    <row r="39" spans="2:28">
      <c r="B39" s="21">
        <v>3864</v>
      </c>
      <c r="C39" s="21">
        <v>3812</v>
      </c>
      <c r="D39" s="21">
        <v>2215</v>
      </c>
      <c r="E39" s="1">
        <f t="shared" si="3"/>
        <v>0.13</v>
      </c>
      <c r="F39" s="3">
        <f t="shared" si="4"/>
        <v>57.324016563146998</v>
      </c>
      <c r="G39" s="17">
        <f t="shared" si="5"/>
        <v>130</v>
      </c>
      <c r="I39" s="21">
        <v>3863</v>
      </c>
      <c r="J39" s="21">
        <v>3805</v>
      </c>
      <c r="K39" s="21">
        <v>2215</v>
      </c>
      <c r="L39" s="1">
        <f t="shared" si="6"/>
        <v>0.14499999999999999</v>
      </c>
      <c r="M39" s="3">
        <f t="shared" si="12"/>
        <v>56.765761148129165</v>
      </c>
      <c r="N39" s="17">
        <f t="shared" si="7"/>
        <v>145</v>
      </c>
      <c r="P39" s="21">
        <v>3848</v>
      </c>
      <c r="Q39" s="21">
        <v>3759</v>
      </c>
      <c r="R39" s="21">
        <v>2215</v>
      </c>
      <c r="S39" s="1">
        <f t="shared" si="8"/>
        <v>0.2225</v>
      </c>
      <c r="T39" s="3">
        <f t="shared" si="1"/>
        <v>58.551414221517319</v>
      </c>
      <c r="U39" s="17">
        <f t="shared" si="9"/>
        <v>222.5</v>
      </c>
      <c r="W39" s="21">
        <v>3834</v>
      </c>
      <c r="X39" s="21">
        <v>3692</v>
      </c>
      <c r="Y39" s="21">
        <v>2215</v>
      </c>
      <c r="Z39" s="1">
        <f t="shared" si="10"/>
        <v>0.35499999999999998</v>
      </c>
      <c r="AA39" s="3">
        <f t="shared" si="2"/>
        <v>62.411947027331635</v>
      </c>
      <c r="AB39" s="17">
        <f t="shared" si="11"/>
        <v>355</v>
      </c>
    </row>
    <row r="40" spans="2:28">
      <c r="B40" s="21">
        <v>3858</v>
      </c>
      <c r="C40" s="21">
        <v>3806</v>
      </c>
      <c r="D40" s="21">
        <v>2275</v>
      </c>
      <c r="E40" s="1">
        <f t="shared" si="3"/>
        <v>0.13</v>
      </c>
      <c r="F40" s="3">
        <f t="shared" si="4"/>
        <v>58.876811594202891</v>
      </c>
      <c r="G40" s="17">
        <f t="shared" si="5"/>
        <v>130</v>
      </c>
      <c r="I40" s="21">
        <v>3858</v>
      </c>
      <c r="J40" s="21">
        <v>3801</v>
      </c>
      <c r="K40" s="21">
        <v>2275</v>
      </c>
      <c r="L40" s="1">
        <f t="shared" si="6"/>
        <v>0.14249999999999999</v>
      </c>
      <c r="M40" s="3">
        <f t="shared" si="12"/>
        <v>58.303434136340336</v>
      </c>
      <c r="N40" s="17">
        <f t="shared" si="7"/>
        <v>142.5</v>
      </c>
      <c r="P40" s="21">
        <v>3842</v>
      </c>
      <c r="Q40" s="21">
        <v>3753</v>
      </c>
      <c r="R40" s="21">
        <v>2275</v>
      </c>
      <c r="S40" s="1">
        <f t="shared" si="8"/>
        <v>0.2225</v>
      </c>
      <c r="T40" s="3">
        <f t="shared" si="1"/>
        <v>60.137457044673539</v>
      </c>
      <c r="U40" s="17">
        <f t="shared" si="9"/>
        <v>222.5</v>
      </c>
      <c r="W40" s="21">
        <v>3829</v>
      </c>
      <c r="X40" s="21">
        <v>3684</v>
      </c>
      <c r="Y40" s="21">
        <v>2275</v>
      </c>
      <c r="Z40" s="1">
        <f t="shared" si="10"/>
        <v>0.36249999999999999</v>
      </c>
      <c r="AA40" s="3">
        <f t="shared" si="2"/>
        <v>64.102564102564102</v>
      </c>
      <c r="AB40" s="17">
        <f t="shared" si="11"/>
        <v>362.5</v>
      </c>
    </row>
    <row r="41" spans="2:28">
      <c r="B41" s="21">
        <v>3852</v>
      </c>
      <c r="C41" s="21">
        <v>3800</v>
      </c>
      <c r="D41" s="21">
        <v>2335</v>
      </c>
      <c r="E41" s="1">
        <f t="shared" si="3"/>
        <v>0.13</v>
      </c>
      <c r="F41" s="3">
        <f t="shared" si="4"/>
        <v>60.429606625258799</v>
      </c>
      <c r="G41" s="17">
        <f t="shared" si="5"/>
        <v>130</v>
      </c>
      <c r="I41" s="21">
        <v>3853</v>
      </c>
      <c r="J41" s="21">
        <v>3796</v>
      </c>
      <c r="K41" s="21">
        <v>2335</v>
      </c>
      <c r="L41" s="1">
        <f t="shared" si="6"/>
        <v>0.14249999999999999</v>
      </c>
      <c r="M41" s="3">
        <f t="shared" si="12"/>
        <v>59.841107124551506</v>
      </c>
      <c r="N41" s="17">
        <f t="shared" si="7"/>
        <v>142.5</v>
      </c>
      <c r="P41" s="21">
        <v>3837</v>
      </c>
      <c r="Q41" s="21">
        <v>3746</v>
      </c>
      <c r="R41" s="21">
        <v>2335</v>
      </c>
      <c r="S41" s="1">
        <f t="shared" si="8"/>
        <v>0.22750000000000001</v>
      </c>
      <c r="T41" s="3">
        <f t="shared" si="1"/>
        <v>61.723499867829766</v>
      </c>
      <c r="U41" s="17">
        <f t="shared" si="9"/>
        <v>227.5</v>
      </c>
      <c r="W41" s="21">
        <v>3823</v>
      </c>
      <c r="X41" s="21">
        <v>3676</v>
      </c>
      <c r="Y41" s="21">
        <v>2335</v>
      </c>
      <c r="Z41" s="1">
        <f t="shared" si="10"/>
        <v>0.36749999999999999</v>
      </c>
      <c r="AA41" s="3">
        <f t="shared" si="2"/>
        <v>65.793181177796569</v>
      </c>
      <c r="AB41" s="17">
        <f t="shared" si="11"/>
        <v>367.5</v>
      </c>
    </row>
    <row r="42" spans="2:28">
      <c r="B42" s="21">
        <v>3847</v>
      </c>
      <c r="C42" s="21">
        <v>3794</v>
      </c>
      <c r="D42" s="21">
        <v>2395</v>
      </c>
      <c r="E42" s="1">
        <f t="shared" si="3"/>
        <v>0.13250000000000001</v>
      </c>
      <c r="F42" s="3">
        <f t="shared" si="4"/>
        <v>61.9824016563147</v>
      </c>
      <c r="G42" s="17">
        <f t="shared" si="5"/>
        <v>132.5</v>
      </c>
      <c r="I42" s="21">
        <v>3848</v>
      </c>
      <c r="J42" s="21">
        <v>3790</v>
      </c>
      <c r="K42" s="21">
        <v>2395</v>
      </c>
      <c r="L42" s="1">
        <f t="shared" si="6"/>
        <v>0.14499999999999999</v>
      </c>
      <c r="M42" s="3">
        <f t="shared" si="12"/>
        <v>61.378780112762691</v>
      </c>
      <c r="N42" s="17">
        <f t="shared" si="7"/>
        <v>145</v>
      </c>
      <c r="P42" s="21">
        <v>3832</v>
      </c>
      <c r="Q42" s="21">
        <v>3740</v>
      </c>
      <c r="R42" s="21">
        <v>2395</v>
      </c>
      <c r="S42" s="1">
        <f t="shared" si="8"/>
        <v>0.23</v>
      </c>
      <c r="T42" s="3">
        <f t="shared" si="1"/>
        <v>63.309542690985985</v>
      </c>
      <c r="U42" s="17">
        <f t="shared" si="9"/>
        <v>230</v>
      </c>
      <c r="W42" s="21">
        <v>3816</v>
      </c>
      <c r="X42" s="21">
        <v>3668</v>
      </c>
      <c r="Y42" s="21">
        <v>2395</v>
      </c>
      <c r="Z42" s="1">
        <f t="shared" si="10"/>
        <v>0.37</v>
      </c>
      <c r="AA42" s="3">
        <f t="shared" si="2"/>
        <v>67.483798253029022</v>
      </c>
      <c r="AB42" s="17">
        <f t="shared" si="11"/>
        <v>370</v>
      </c>
    </row>
    <row r="43" spans="2:28">
      <c r="B43" s="21">
        <v>3841</v>
      </c>
      <c r="C43" s="21">
        <v>3788</v>
      </c>
      <c r="D43" s="21">
        <v>2455</v>
      </c>
      <c r="E43" s="1">
        <f t="shared" si="3"/>
        <v>0.13250000000000001</v>
      </c>
      <c r="F43" s="3">
        <f t="shared" si="4"/>
        <v>63.5351966873706</v>
      </c>
      <c r="G43" s="17">
        <f t="shared" si="5"/>
        <v>132.5</v>
      </c>
      <c r="I43" s="21">
        <v>3844</v>
      </c>
      <c r="J43" s="21">
        <v>3784</v>
      </c>
      <c r="K43" s="21">
        <v>2455</v>
      </c>
      <c r="L43" s="1">
        <f t="shared" si="6"/>
        <v>0.15</v>
      </c>
      <c r="M43" s="3">
        <f t="shared" si="12"/>
        <v>62.916453100973854</v>
      </c>
      <c r="N43" s="17">
        <f t="shared" si="7"/>
        <v>150</v>
      </c>
      <c r="P43" s="21">
        <v>3827</v>
      </c>
      <c r="Q43" s="21">
        <v>3733</v>
      </c>
      <c r="R43" s="21">
        <v>2455</v>
      </c>
      <c r="S43" s="1">
        <f t="shared" si="8"/>
        <v>0.23499999999999999</v>
      </c>
      <c r="T43" s="3">
        <f t="shared" si="1"/>
        <v>64.895585514142212</v>
      </c>
      <c r="U43" s="17">
        <f t="shared" si="9"/>
        <v>235</v>
      </c>
      <c r="W43" s="21">
        <v>3809</v>
      </c>
      <c r="X43" s="21">
        <v>3657</v>
      </c>
      <c r="Y43" s="21">
        <v>2455</v>
      </c>
      <c r="Z43" s="1">
        <f t="shared" si="10"/>
        <v>0.38</v>
      </c>
      <c r="AA43" s="3">
        <f t="shared" si="2"/>
        <v>69.174415328261489</v>
      </c>
      <c r="AB43" s="17">
        <f t="shared" si="11"/>
        <v>380</v>
      </c>
    </row>
    <row r="44" spans="2:28">
      <c r="B44" s="21">
        <v>3835</v>
      </c>
      <c r="C44" s="21">
        <v>3781</v>
      </c>
      <c r="D44" s="21">
        <v>2515</v>
      </c>
      <c r="E44" s="1">
        <f t="shared" si="3"/>
        <v>0.13500000000000001</v>
      </c>
      <c r="F44" s="3">
        <f t="shared" si="4"/>
        <v>65.087991718426494</v>
      </c>
      <c r="G44" s="17">
        <f t="shared" si="5"/>
        <v>135</v>
      </c>
      <c r="I44" s="21">
        <v>3837</v>
      </c>
      <c r="J44" s="21">
        <v>3778</v>
      </c>
      <c r="K44" s="21">
        <v>2515</v>
      </c>
      <c r="L44" s="1">
        <f t="shared" si="6"/>
        <v>0.14749999999999999</v>
      </c>
      <c r="M44" s="3">
        <f t="shared" si="12"/>
        <v>64.454126089185038</v>
      </c>
      <c r="N44" s="17">
        <f t="shared" si="7"/>
        <v>147.5</v>
      </c>
      <c r="P44" s="21">
        <v>3820</v>
      </c>
      <c r="Q44" s="21">
        <v>3725</v>
      </c>
      <c r="R44" s="21">
        <v>2515</v>
      </c>
      <c r="S44" s="1">
        <f t="shared" si="8"/>
        <v>0.23749999999999999</v>
      </c>
      <c r="T44" s="3">
        <f t="shared" si="1"/>
        <v>66.481628337298432</v>
      </c>
      <c r="U44" s="17">
        <f t="shared" si="9"/>
        <v>237.5</v>
      </c>
      <c r="W44" s="21">
        <v>3801</v>
      </c>
      <c r="X44" s="21">
        <v>3644</v>
      </c>
      <c r="Y44" s="21">
        <v>2515</v>
      </c>
      <c r="Z44" s="1">
        <f t="shared" si="10"/>
        <v>0.39250000000000002</v>
      </c>
      <c r="AA44" s="3">
        <f t="shared" si="2"/>
        <v>70.865032403493942</v>
      </c>
      <c r="AB44" s="17">
        <f t="shared" si="11"/>
        <v>392.5</v>
      </c>
    </row>
    <row r="45" spans="2:28">
      <c r="B45" s="21">
        <v>3830</v>
      </c>
      <c r="C45" s="21">
        <v>3775</v>
      </c>
      <c r="D45" s="21">
        <v>2575</v>
      </c>
      <c r="E45" s="1">
        <f t="shared" si="3"/>
        <v>0.13750000000000001</v>
      </c>
      <c r="F45" s="3">
        <f t="shared" si="4"/>
        <v>66.640786749482402</v>
      </c>
      <c r="G45" s="17">
        <f t="shared" si="5"/>
        <v>137.5</v>
      </c>
      <c r="I45" s="21">
        <v>3832</v>
      </c>
      <c r="J45" s="21">
        <v>3773</v>
      </c>
      <c r="K45" s="21">
        <v>2575</v>
      </c>
      <c r="L45" s="1">
        <f t="shared" si="6"/>
        <v>0.14749999999999999</v>
      </c>
      <c r="M45" s="3">
        <f t="shared" si="12"/>
        <v>65.991799077396209</v>
      </c>
      <c r="N45" s="17">
        <f t="shared" si="7"/>
        <v>147.5</v>
      </c>
      <c r="P45" s="21">
        <v>3811</v>
      </c>
      <c r="Q45" s="21">
        <v>3716</v>
      </c>
      <c r="R45" s="21">
        <v>2575</v>
      </c>
      <c r="S45" s="1">
        <f t="shared" si="8"/>
        <v>0.23749999999999999</v>
      </c>
      <c r="T45" s="3">
        <f t="shared" si="1"/>
        <v>68.067671160454665</v>
      </c>
      <c r="U45" s="17">
        <f t="shared" si="9"/>
        <v>237.5</v>
      </c>
      <c r="W45" s="21">
        <v>3790</v>
      </c>
      <c r="X45" s="21">
        <v>3630</v>
      </c>
      <c r="Y45" s="21">
        <v>2575</v>
      </c>
      <c r="Z45" s="1">
        <f t="shared" si="10"/>
        <v>0.4</v>
      </c>
      <c r="AA45" s="3">
        <f t="shared" si="2"/>
        <v>72.555649478726409</v>
      </c>
      <c r="AB45" s="17">
        <f t="shared" si="11"/>
        <v>400</v>
      </c>
    </row>
    <row r="46" spans="2:28">
      <c r="B46" s="21">
        <v>3823</v>
      </c>
      <c r="C46" s="21">
        <v>3768</v>
      </c>
      <c r="D46" s="21">
        <v>2635</v>
      </c>
      <c r="E46" s="1">
        <f t="shared" si="3"/>
        <v>0.13750000000000001</v>
      </c>
      <c r="F46" s="3">
        <f t="shared" si="4"/>
        <v>68.19358178053831</v>
      </c>
      <c r="G46" s="17">
        <f t="shared" si="5"/>
        <v>137.5</v>
      </c>
      <c r="I46" s="21">
        <v>3825</v>
      </c>
      <c r="J46" s="21">
        <v>3765</v>
      </c>
      <c r="K46" s="21">
        <v>2635</v>
      </c>
      <c r="L46" s="1">
        <f t="shared" si="6"/>
        <v>0.15</v>
      </c>
      <c r="M46" s="3">
        <f t="shared" si="12"/>
        <v>67.529472065607379</v>
      </c>
      <c r="N46" s="17">
        <f t="shared" si="7"/>
        <v>150</v>
      </c>
      <c r="P46" s="21">
        <v>3804</v>
      </c>
      <c r="Q46" s="21">
        <v>3706</v>
      </c>
      <c r="R46" s="21">
        <v>2635</v>
      </c>
      <c r="S46" s="1">
        <f t="shared" si="8"/>
        <v>0.245</v>
      </c>
      <c r="T46" s="3">
        <f t="shared" si="1"/>
        <v>69.653713983610885</v>
      </c>
      <c r="U46" s="17">
        <f t="shared" si="9"/>
        <v>245</v>
      </c>
      <c r="W46" s="21">
        <v>3778</v>
      </c>
      <c r="X46" s="21">
        <v>3611</v>
      </c>
      <c r="Y46" s="21">
        <v>2635</v>
      </c>
      <c r="Z46" s="1">
        <f t="shared" si="10"/>
        <v>0.41749999999999998</v>
      </c>
      <c r="AA46" s="3">
        <f t="shared" si="2"/>
        <v>74.246266553958861</v>
      </c>
      <c r="AB46" s="17">
        <f t="shared" si="11"/>
        <v>417.5</v>
      </c>
    </row>
    <row r="47" spans="2:28">
      <c r="B47" s="21">
        <v>3816</v>
      </c>
      <c r="C47" s="21">
        <v>3761</v>
      </c>
      <c r="D47" s="21">
        <v>2694</v>
      </c>
      <c r="E47" s="1">
        <f t="shared" si="3"/>
        <v>0.13750000000000001</v>
      </c>
      <c r="F47" s="3">
        <f t="shared" si="4"/>
        <v>69.720496894409933</v>
      </c>
      <c r="G47" s="17">
        <f t="shared" si="5"/>
        <v>137.5</v>
      </c>
      <c r="I47" s="21">
        <v>3818</v>
      </c>
      <c r="J47" s="21">
        <v>3757</v>
      </c>
      <c r="K47" s="21">
        <v>2694</v>
      </c>
      <c r="L47" s="1">
        <f t="shared" si="6"/>
        <v>0.1525</v>
      </c>
      <c r="M47" s="3">
        <f t="shared" si="12"/>
        <v>69.041517170681701</v>
      </c>
      <c r="N47" s="17">
        <f t="shared" si="7"/>
        <v>152.5</v>
      </c>
      <c r="P47" s="21">
        <v>3793</v>
      </c>
      <c r="Q47" s="21">
        <v>3693</v>
      </c>
      <c r="R47" s="21">
        <v>2694</v>
      </c>
      <c r="S47" s="1">
        <f t="shared" si="8"/>
        <v>0.25</v>
      </c>
      <c r="T47" s="3">
        <f t="shared" si="1"/>
        <v>71.213322759714515</v>
      </c>
      <c r="U47" s="17">
        <f t="shared" si="9"/>
        <v>250</v>
      </c>
      <c r="W47" s="21">
        <v>3763</v>
      </c>
      <c r="X47" s="21">
        <v>3586</v>
      </c>
      <c r="Y47" s="21">
        <v>2694</v>
      </c>
      <c r="Z47" s="1">
        <f t="shared" si="10"/>
        <v>0.4425</v>
      </c>
      <c r="AA47" s="3">
        <f t="shared" si="2"/>
        <v>75.908706677937445</v>
      </c>
      <c r="AB47" s="17">
        <f t="shared" si="11"/>
        <v>442.5</v>
      </c>
    </row>
    <row r="48" spans="2:28">
      <c r="B48" s="21">
        <v>3807</v>
      </c>
      <c r="C48" s="21">
        <v>3752</v>
      </c>
      <c r="D48" s="21">
        <v>2754</v>
      </c>
      <c r="E48" s="1">
        <f t="shared" si="3"/>
        <v>0.13750000000000001</v>
      </c>
      <c r="F48" s="3">
        <f t="shared" si="4"/>
        <v>71.273291925465841</v>
      </c>
      <c r="G48" s="17">
        <f t="shared" si="5"/>
        <v>137.5</v>
      </c>
      <c r="I48" s="21">
        <v>3810</v>
      </c>
      <c r="J48" s="21">
        <v>3749</v>
      </c>
      <c r="K48" s="21">
        <v>2754</v>
      </c>
      <c r="L48" s="1">
        <f t="shared" si="6"/>
        <v>0.1525</v>
      </c>
      <c r="M48" s="3">
        <f t="shared" si="12"/>
        <v>70.579190158892885</v>
      </c>
      <c r="N48" s="17">
        <f t="shared" si="7"/>
        <v>152.5</v>
      </c>
      <c r="P48" s="21">
        <v>3781</v>
      </c>
      <c r="Q48" s="21">
        <v>3678</v>
      </c>
      <c r="R48" s="21">
        <v>2754</v>
      </c>
      <c r="S48" s="1">
        <f t="shared" si="8"/>
        <v>0.25750000000000001</v>
      </c>
      <c r="T48" s="3">
        <f t="shared" si="1"/>
        <v>72.799365582870735</v>
      </c>
      <c r="U48" s="17">
        <f t="shared" si="9"/>
        <v>257.5</v>
      </c>
      <c r="W48" s="21">
        <v>3745</v>
      </c>
      <c r="X48" s="21">
        <v>3556</v>
      </c>
      <c r="Y48" s="21">
        <v>2754</v>
      </c>
      <c r="Z48" s="1">
        <f t="shared" si="10"/>
        <v>0.47249999999999998</v>
      </c>
      <c r="AA48" s="3">
        <f t="shared" si="2"/>
        <v>77.599323753169898</v>
      </c>
      <c r="AB48" s="17">
        <f t="shared" si="11"/>
        <v>472.5</v>
      </c>
    </row>
    <row r="49" spans="2:28">
      <c r="B49" s="21">
        <v>3797</v>
      </c>
      <c r="C49" s="21">
        <v>3741</v>
      </c>
      <c r="D49" s="21">
        <v>2814</v>
      </c>
      <c r="E49" s="1">
        <f t="shared" si="3"/>
        <v>0.14000000000000001</v>
      </c>
      <c r="F49" s="3">
        <f t="shared" si="4"/>
        <v>72.826086956521735</v>
      </c>
      <c r="G49" s="17">
        <f t="shared" si="5"/>
        <v>140</v>
      </c>
      <c r="I49" s="21">
        <v>3799</v>
      </c>
      <c r="J49" s="21">
        <v>3737</v>
      </c>
      <c r="K49" s="21">
        <v>2814</v>
      </c>
      <c r="L49" s="1">
        <f t="shared" si="6"/>
        <v>0.155</v>
      </c>
      <c r="M49" s="3">
        <f t="shared" si="12"/>
        <v>72.116863147104056</v>
      </c>
      <c r="N49" s="17">
        <f t="shared" si="7"/>
        <v>155</v>
      </c>
      <c r="P49" s="21">
        <v>3765</v>
      </c>
      <c r="Q49" s="21">
        <v>3658</v>
      </c>
      <c r="R49" s="21">
        <v>2814</v>
      </c>
      <c r="S49" s="1">
        <f t="shared" si="8"/>
        <v>0.26750000000000002</v>
      </c>
      <c r="T49" s="3">
        <f t="shared" si="1"/>
        <v>74.385408406026968</v>
      </c>
      <c r="U49" s="17">
        <f t="shared" si="9"/>
        <v>267.5</v>
      </c>
      <c r="W49" s="21">
        <v>3723</v>
      </c>
      <c r="X49" s="21">
        <v>3526</v>
      </c>
      <c r="Y49" s="21">
        <v>2814</v>
      </c>
      <c r="Z49" s="1">
        <f t="shared" si="10"/>
        <v>0.49249999999999999</v>
      </c>
      <c r="AA49" s="3">
        <f t="shared" si="2"/>
        <v>79.289940828402365</v>
      </c>
      <c r="AB49" s="17">
        <f t="shared" si="11"/>
        <v>492.5</v>
      </c>
    </row>
    <row r="50" spans="2:28">
      <c r="B50" s="21">
        <v>3783</v>
      </c>
      <c r="C50" s="21">
        <v>3728</v>
      </c>
      <c r="D50" s="21">
        <v>2874</v>
      </c>
      <c r="E50" s="1">
        <f t="shared" si="3"/>
        <v>0.13750000000000001</v>
      </c>
      <c r="F50" s="3">
        <f t="shared" si="4"/>
        <v>74.378881987577643</v>
      </c>
      <c r="G50" s="17">
        <f t="shared" si="5"/>
        <v>137.5</v>
      </c>
      <c r="I50" s="21">
        <v>3787</v>
      </c>
      <c r="J50" s="21">
        <v>3725</v>
      </c>
      <c r="K50" s="21">
        <v>2874</v>
      </c>
      <c r="L50" s="1">
        <f t="shared" si="6"/>
        <v>0.155</v>
      </c>
      <c r="M50" s="3">
        <f t="shared" si="12"/>
        <v>73.654536135315212</v>
      </c>
      <c r="N50" s="17">
        <f t="shared" si="7"/>
        <v>155</v>
      </c>
      <c r="P50" s="21">
        <v>3745</v>
      </c>
      <c r="Q50" s="21">
        <v>3635</v>
      </c>
      <c r="R50" s="21">
        <v>2874</v>
      </c>
      <c r="S50" s="1">
        <f t="shared" si="8"/>
        <v>0.27500000000000002</v>
      </c>
      <c r="T50" s="3">
        <f t="shared" si="1"/>
        <v>75.971451229183188</v>
      </c>
      <c r="U50" s="17">
        <f t="shared" si="9"/>
        <v>275</v>
      </c>
      <c r="W50" s="21">
        <v>3698</v>
      </c>
      <c r="X50" s="21">
        <v>3495</v>
      </c>
      <c r="Y50" s="21">
        <v>2874</v>
      </c>
      <c r="Z50" s="1">
        <f t="shared" si="10"/>
        <v>0.50749999999999995</v>
      </c>
      <c r="AA50" s="3">
        <f t="shared" si="2"/>
        <v>80.980557903634832</v>
      </c>
      <c r="AB50" s="17">
        <f t="shared" si="11"/>
        <v>507.49999999999994</v>
      </c>
    </row>
    <row r="51" spans="2:28">
      <c r="B51" s="21">
        <v>3765</v>
      </c>
      <c r="C51" s="21">
        <v>3709</v>
      </c>
      <c r="D51" s="21">
        <v>2934</v>
      </c>
      <c r="E51" s="1">
        <f t="shared" si="3"/>
        <v>0.14000000000000001</v>
      </c>
      <c r="F51" s="3">
        <f t="shared" si="4"/>
        <v>75.931677018633536</v>
      </c>
      <c r="G51" s="17">
        <f t="shared" si="5"/>
        <v>140</v>
      </c>
      <c r="I51" s="21">
        <v>3772</v>
      </c>
      <c r="J51" s="21">
        <v>3711</v>
      </c>
      <c r="K51" s="21">
        <v>2934</v>
      </c>
      <c r="L51" s="1">
        <f t="shared" si="6"/>
        <v>0.1525</v>
      </c>
      <c r="M51" s="3">
        <f t="shared" si="12"/>
        <v>75.192209123526396</v>
      </c>
      <c r="N51" s="17">
        <f t="shared" si="7"/>
        <v>152.5</v>
      </c>
      <c r="P51" s="21">
        <v>3722</v>
      </c>
      <c r="Q51" s="21">
        <v>3608</v>
      </c>
      <c r="R51" s="21">
        <v>2934</v>
      </c>
      <c r="S51" s="1">
        <f t="shared" si="8"/>
        <v>0.28499999999999998</v>
      </c>
      <c r="T51" s="3">
        <f t="shared" si="1"/>
        <v>77.557494052339422</v>
      </c>
      <c r="U51" s="17">
        <f t="shared" si="9"/>
        <v>285</v>
      </c>
      <c r="W51" s="21">
        <v>3673</v>
      </c>
      <c r="X51" s="21">
        <v>3466</v>
      </c>
      <c r="Y51" s="21">
        <v>2934</v>
      </c>
      <c r="Z51" s="1">
        <f t="shared" si="10"/>
        <v>0.51749999999999996</v>
      </c>
      <c r="AA51" s="3">
        <f t="shared" si="2"/>
        <v>82.671174978867285</v>
      </c>
      <c r="AB51" s="17">
        <f t="shared" si="11"/>
        <v>517.5</v>
      </c>
    </row>
    <row r="52" spans="2:28">
      <c r="B52" s="21">
        <v>3742</v>
      </c>
      <c r="C52" s="21">
        <v>3688</v>
      </c>
      <c r="D52" s="21">
        <v>2994</v>
      </c>
      <c r="E52" s="1">
        <f t="shared" si="3"/>
        <v>0.13500000000000001</v>
      </c>
      <c r="F52" s="3">
        <f t="shared" si="4"/>
        <v>77.484472049689444</v>
      </c>
      <c r="G52" s="17">
        <f t="shared" si="5"/>
        <v>135</v>
      </c>
      <c r="I52" s="21">
        <v>3755</v>
      </c>
      <c r="J52" s="21">
        <v>3693</v>
      </c>
      <c r="K52" s="21">
        <v>2994</v>
      </c>
      <c r="L52" s="1">
        <f t="shared" si="6"/>
        <v>0.155</v>
      </c>
      <c r="M52" s="3">
        <f t="shared" si="12"/>
        <v>76.729882111737567</v>
      </c>
      <c r="N52" s="17">
        <f t="shared" si="7"/>
        <v>155</v>
      </c>
      <c r="P52" s="21">
        <v>3696</v>
      </c>
      <c r="Q52" s="21">
        <v>3580</v>
      </c>
      <c r="R52" s="21">
        <v>2994</v>
      </c>
      <c r="S52" s="1">
        <f t="shared" si="8"/>
        <v>0.28999999999999998</v>
      </c>
      <c r="T52" s="3">
        <f t="shared" si="1"/>
        <v>79.143536875495641</v>
      </c>
      <c r="U52" s="17">
        <f t="shared" si="9"/>
        <v>290</v>
      </c>
      <c r="W52" s="21">
        <v>3649</v>
      </c>
      <c r="X52" s="21">
        <v>3437</v>
      </c>
      <c r="Y52" s="21">
        <v>2994</v>
      </c>
      <c r="Z52" s="1">
        <f t="shared" si="10"/>
        <v>0.53</v>
      </c>
      <c r="AA52" s="3">
        <f t="shared" si="2"/>
        <v>84.361792054099752</v>
      </c>
      <c r="AB52" s="17">
        <f t="shared" si="11"/>
        <v>530</v>
      </c>
    </row>
    <row r="53" spans="2:28">
      <c r="B53" s="21">
        <v>3717</v>
      </c>
      <c r="C53" s="21">
        <v>3663</v>
      </c>
      <c r="D53" s="21">
        <v>3054</v>
      </c>
      <c r="E53" s="1">
        <f t="shared" si="3"/>
        <v>0.13500000000000001</v>
      </c>
      <c r="F53" s="3">
        <f t="shared" si="4"/>
        <v>79.037267080745337</v>
      </c>
      <c r="G53" s="17">
        <f t="shared" si="5"/>
        <v>135</v>
      </c>
      <c r="I53" s="21">
        <v>3734</v>
      </c>
      <c r="J53" s="21">
        <v>3672</v>
      </c>
      <c r="K53" s="21">
        <v>3054</v>
      </c>
      <c r="L53" s="1">
        <f t="shared" si="6"/>
        <v>0.155</v>
      </c>
      <c r="M53" s="3">
        <f t="shared" si="12"/>
        <v>78.267555099948751</v>
      </c>
      <c r="N53" s="17">
        <f t="shared" si="7"/>
        <v>155</v>
      </c>
      <c r="P53" s="21">
        <v>3669</v>
      </c>
      <c r="Q53" s="21">
        <v>3554</v>
      </c>
      <c r="R53" s="21">
        <v>3054</v>
      </c>
      <c r="S53" s="1">
        <f t="shared" si="8"/>
        <v>0.28749999999999998</v>
      </c>
      <c r="T53" s="3">
        <f t="shared" si="1"/>
        <v>80.729579698651861</v>
      </c>
      <c r="U53" s="17">
        <f t="shared" si="9"/>
        <v>287.5</v>
      </c>
      <c r="W53" s="21">
        <v>3626</v>
      </c>
      <c r="X53" s="21">
        <v>3411</v>
      </c>
      <c r="Y53" s="21">
        <v>3054</v>
      </c>
      <c r="Z53" s="1">
        <f t="shared" si="10"/>
        <v>0.53749999999999998</v>
      </c>
      <c r="AA53" s="3">
        <f t="shared" si="2"/>
        <v>86.052409129332204</v>
      </c>
      <c r="AB53" s="17">
        <f t="shared" si="11"/>
        <v>537.5</v>
      </c>
    </row>
    <row r="54" spans="2:28">
      <c r="B54" s="21">
        <v>3691</v>
      </c>
      <c r="C54" s="21">
        <v>3638</v>
      </c>
      <c r="D54" s="21">
        <v>3114</v>
      </c>
      <c r="E54" s="1">
        <f t="shared" si="3"/>
        <v>0.13250000000000001</v>
      </c>
      <c r="F54" s="3">
        <f t="shared" si="4"/>
        <v>80.590062111801245</v>
      </c>
      <c r="G54" s="17">
        <f t="shared" si="5"/>
        <v>132.5</v>
      </c>
      <c r="I54" s="21">
        <v>3709</v>
      </c>
      <c r="J54" s="21">
        <v>3648</v>
      </c>
      <c r="K54" s="21">
        <v>3114</v>
      </c>
      <c r="L54" s="1">
        <f t="shared" si="6"/>
        <v>0.1525</v>
      </c>
      <c r="M54" s="3">
        <f t="shared" si="12"/>
        <v>79.805228088159922</v>
      </c>
      <c r="N54" s="17">
        <f t="shared" si="7"/>
        <v>152.5</v>
      </c>
      <c r="P54" s="21">
        <v>3646</v>
      </c>
      <c r="Q54" s="21">
        <v>3529</v>
      </c>
      <c r="R54" s="21">
        <v>3114</v>
      </c>
      <c r="S54" s="1">
        <f t="shared" si="8"/>
        <v>0.29249999999999998</v>
      </c>
      <c r="T54" s="3">
        <f t="shared" si="1"/>
        <v>82.315622521808081</v>
      </c>
      <c r="U54" s="17">
        <f t="shared" si="9"/>
        <v>292.5</v>
      </c>
      <c r="W54" s="21">
        <v>3606</v>
      </c>
      <c r="X54" s="21">
        <v>3383</v>
      </c>
      <c r="Y54" s="21">
        <v>3114</v>
      </c>
      <c r="Z54" s="1">
        <f t="shared" si="10"/>
        <v>0.5575</v>
      </c>
      <c r="AA54" s="3">
        <f t="shared" si="2"/>
        <v>87.743026204564671</v>
      </c>
      <c r="AB54" s="17">
        <f t="shared" si="11"/>
        <v>557.5</v>
      </c>
    </row>
    <row r="55" spans="2:28">
      <c r="B55" s="21">
        <v>3665</v>
      </c>
      <c r="C55" s="21">
        <v>3611</v>
      </c>
      <c r="D55" s="21">
        <v>3173</v>
      </c>
      <c r="E55" s="1">
        <f t="shared" si="3"/>
        <v>0.13500000000000001</v>
      </c>
      <c r="F55" s="3">
        <f t="shared" si="4"/>
        <v>82.116977225672883</v>
      </c>
      <c r="G55" s="17">
        <f t="shared" si="5"/>
        <v>135</v>
      </c>
      <c r="I55" s="21">
        <v>3683</v>
      </c>
      <c r="J55" s="21">
        <v>3622</v>
      </c>
      <c r="K55" s="21">
        <v>3173</v>
      </c>
      <c r="L55" s="1">
        <f t="shared" si="6"/>
        <v>0.1525</v>
      </c>
      <c r="M55" s="3">
        <f t="shared" si="12"/>
        <v>81.317273193234243</v>
      </c>
      <c r="N55" s="17">
        <f t="shared" si="7"/>
        <v>152.5</v>
      </c>
      <c r="P55" s="21">
        <v>3624</v>
      </c>
      <c r="Q55" s="21">
        <v>3506</v>
      </c>
      <c r="R55" s="21">
        <v>3173</v>
      </c>
      <c r="S55" s="1">
        <f t="shared" si="8"/>
        <v>0.29499999999999998</v>
      </c>
      <c r="T55" s="3">
        <f t="shared" si="1"/>
        <v>83.875231297911711</v>
      </c>
      <c r="U55" s="17">
        <f t="shared" si="9"/>
        <v>295</v>
      </c>
      <c r="W55" s="21">
        <v>3587</v>
      </c>
      <c r="X55" s="21">
        <v>3355</v>
      </c>
      <c r="Y55" s="21">
        <v>3173</v>
      </c>
      <c r="Z55" s="1">
        <f t="shared" si="10"/>
        <v>0.57999999999999996</v>
      </c>
      <c r="AA55" s="3">
        <f t="shared" si="2"/>
        <v>89.405466328543241</v>
      </c>
      <c r="AB55" s="17">
        <f t="shared" si="11"/>
        <v>580</v>
      </c>
    </row>
    <row r="56" spans="2:28">
      <c r="B56" s="21">
        <v>3641</v>
      </c>
      <c r="C56" s="21">
        <v>3588</v>
      </c>
      <c r="D56" s="21">
        <v>3233</v>
      </c>
      <c r="E56" s="1">
        <f t="shared" si="3"/>
        <v>0.13250000000000001</v>
      </c>
      <c r="F56" s="3">
        <f t="shared" si="4"/>
        <v>83.669772256728777</v>
      </c>
      <c r="G56" s="17">
        <f t="shared" si="5"/>
        <v>132.5</v>
      </c>
      <c r="I56" s="21">
        <v>3656</v>
      </c>
      <c r="J56" s="21">
        <v>3598</v>
      </c>
      <c r="K56" s="21">
        <v>3233</v>
      </c>
      <c r="L56" s="1">
        <f t="shared" si="6"/>
        <v>0.14499999999999999</v>
      </c>
      <c r="M56" s="3">
        <f t="shared" si="12"/>
        <v>82.854946181445413</v>
      </c>
      <c r="N56" s="17">
        <f t="shared" si="7"/>
        <v>145</v>
      </c>
      <c r="P56" s="21">
        <v>3604</v>
      </c>
      <c r="Q56" s="21">
        <v>3484</v>
      </c>
      <c r="R56" s="21">
        <v>3233</v>
      </c>
      <c r="S56" s="1">
        <f t="shared" si="8"/>
        <v>0.3</v>
      </c>
      <c r="T56" s="3">
        <f t="shared" si="1"/>
        <v>85.46127412106793</v>
      </c>
      <c r="U56" s="17">
        <f t="shared" si="9"/>
        <v>300</v>
      </c>
      <c r="W56" s="21">
        <v>3568</v>
      </c>
      <c r="X56" s="21">
        <v>3324</v>
      </c>
      <c r="Y56" s="21">
        <v>3233</v>
      </c>
      <c r="Z56" s="1">
        <f t="shared" si="10"/>
        <v>0.61</v>
      </c>
      <c r="AA56" s="3">
        <f t="shared" si="2"/>
        <v>91.096083403775708</v>
      </c>
      <c r="AB56" s="17">
        <f t="shared" si="11"/>
        <v>610</v>
      </c>
    </row>
    <row r="57" spans="2:28">
      <c r="B57" s="21">
        <v>3619</v>
      </c>
      <c r="C57" s="21">
        <v>3566</v>
      </c>
      <c r="D57" s="21">
        <v>3293</v>
      </c>
      <c r="E57" s="1">
        <f t="shared" si="3"/>
        <v>0.13250000000000001</v>
      </c>
      <c r="F57" s="3">
        <f t="shared" si="4"/>
        <v>85.222567287784685</v>
      </c>
      <c r="G57" s="17">
        <f t="shared" si="5"/>
        <v>132.5</v>
      </c>
      <c r="I57" s="21">
        <v>3633</v>
      </c>
      <c r="J57" s="21">
        <v>3574</v>
      </c>
      <c r="K57" s="21">
        <v>3293</v>
      </c>
      <c r="L57" s="1">
        <f t="shared" si="6"/>
        <v>0.14749999999999999</v>
      </c>
      <c r="M57" s="3">
        <f t="shared" si="12"/>
        <v>84.392619169656598</v>
      </c>
      <c r="N57" s="17">
        <f t="shared" si="7"/>
        <v>147.5</v>
      </c>
      <c r="P57" s="21">
        <v>3584</v>
      </c>
      <c r="Q57" s="21">
        <v>3463</v>
      </c>
      <c r="R57" s="21">
        <v>3293</v>
      </c>
      <c r="S57" s="1">
        <f t="shared" si="8"/>
        <v>0.30249999999999999</v>
      </c>
      <c r="T57" s="3">
        <f t="shared" si="1"/>
        <v>87.047316944224164</v>
      </c>
      <c r="U57" s="17">
        <f t="shared" si="9"/>
        <v>302.5</v>
      </c>
      <c r="W57" s="21">
        <v>3550</v>
      </c>
      <c r="X57" s="21">
        <v>3289</v>
      </c>
      <c r="Y57" s="21">
        <v>3293</v>
      </c>
      <c r="Z57" s="1">
        <f t="shared" si="10"/>
        <v>0.65249999999999997</v>
      </c>
      <c r="AA57" s="3">
        <f t="shared" si="2"/>
        <v>92.786700479008161</v>
      </c>
      <c r="AB57" s="17">
        <f t="shared" si="11"/>
        <v>652.5</v>
      </c>
    </row>
    <row r="58" spans="2:28">
      <c r="B58" s="21">
        <v>3599</v>
      </c>
      <c r="C58" s="21">
        <v>3546</v>
      </c>
      <c r="D58" s="21">
        <v>3353</v>
      </c>
      <c r="E58" s="1">
        <f t="shared" si="3"/>
        <v>0.13250000000000001</v>
      </c>
      <c r="F58" s="3">
        <f t="shared" si="4"/>
        <v>86.775362318840578</v>
      </c>
      <c r="G58" s="17">
        <f t="shared" si="5"/>
        <v>132.5</v>
      </c>
      <c r="I58" s="21">
        <v>3613</v>
      </c>
      <c r="J58" s="21">
        <v>3553</v>
      </c>
      <c r="K58" s="21">
        <v>3353</v>
      </c>
      <c r="L58" s="1">
        <f t="shared" si="6"/>
        <v>0.15</v>
      </c>
      <c r="M58" s="3">
        <f t="shared" si="12"/>
        <v>85.930292157867754</v>
      </c>
      <c r="N58" s="17">
        <f t="shared" si="7"/>
        <v>150</v>
      </c>
      <c r="P58" s="21">
        <v>3567</v>
      </c>
      <c r="Q58" s="21">
        <v>3441</v>
      </c>
      <c r="R58" s="21">
        <v>3353</v>
      </c>
      <c r="S58" s="1">
        <f t="shared" si="8"/>
        <v>0.315</v>
      </c>
      <c r="T58" s="3">
        <f t="shared" si="1"/>
        <v>88.633359767380384</v>
      </c>
      <c r="U58" s="17">
        <f t="shared" si="9"/>
        <v>315</v>
      </c>
      <c r="W58" s="21">
        <v>3532</v>
      </c>
      <c r="X58" s="21">
        <v>3244</v>
      </c>
      <c r="Y58" s="21">
        <v>3353</v>
      </c>
      <c r="Z58" s="1">
        <f t="shared" si="10"/>
        <v>0.72</v>
      </c>
      <c r="AA58" s="3">
        <f t="shared" si="2"/>
        <v>94.477317554240642</v>
      </c>
      <c r="AB58" s="17">
        <f t="shared" si="11"/>
        <v>720</v>
      </c>
    </row>
    <row r="59" spans="2:28">
      <c r="B59" s="21">
        <v>3580</v>
      </c>
      <c r="C59" s="21">
        <v>3527</v>
      </c>
      <c r="D59" s="21">
        <v>3413</v>
      </c>
      <c r="E59" s="1">
        <f t="shared" si="3"/>
        <v>0.13250000000000001</v>
      </c>
      <c r="F59" s="3">
        <f t="shared" si="4"/>
        <v>88.328157349896486</v>
      </c>
      <c r="G59" s="17">
        <f t="shared" si="5"/>
        <v>132.5</v>
      </c>
      <c r="I59" s="21">
        <v>3594</v>
      </c>
      <c r="J59" s="21">
        <v>3534</v>
      </c>
      <c r="K59" s="21">
        <v>3413</v>
      </c>
      <c r="L59" s="1">
        <f t="shared" si="6"/>
        <v>0.15</v>
      </c>
      <c r="M59" s="3">
        <f t="shared" si="12"/>
        <v>87.467965146078924</v>
      </c>
      <c r="N59" s="17">
        <f t="shared" si="7"/>
        <v>150</v>
      </c>
      <c r="P59" s="21">
        <v>3549</v>
      </c>
      <c r="Q59" s="21">
        <v>3417</v>
      </c>
      <c r="R59" s="21">
        <v>3413</v>
      </c>
      <c r="S59" s="1">
        <f t="shared" si="8"/>
        <v>0.33</v>
      </c>
      <c r="T59" s="3">
        <f t="shared" si="1"/>
        <v>90.219402590536617</v>
      </c>
      <c r="U59" s="17">
        <f t="shared" si="9"/>
        <v>330</v>
      </c>
      <c r="W59" s="21">
        <v>3516</v>
      </c>
      <c r="X59" s="21">
        <v>3199</v>
      </c>
      <c r="Y59" s="21">
        <v>3405</v>
      </c>
      <c r="Z59" s="1">
        <f t="shared" si="10"/>
        <v>0.79249999999999998</v>
      </c>
      <c r="AA59" s="3">
        <f t="shared" si="2"/>
        <v>95.942519019442102</v>
      </c>
      <c r="AB59" s="17">
        <f t="shared" si="11"/>
        <v>792.5</v>
      </c>
    </row>
    <row r="60" spans="2:28">
      <c r="B60" s="21">
        <v>3562</v>
      </c>
      <c r="C60" s="21">
        <v>3509</v>
      </c>
      <c r="D60" s="21">
        <v>3473</v>
      </c>
      <c r="E60" s="1">
        <f t="shared" si="3"/>
        <v>0.13250000000000001</v>
      </c>
      <c r="F60" s="3">
        <f t="shared" si="4"/>
        <v>89.88095238095238</v>
      </c>
      <c r="G60" s="17">
        <f t="shared" si="5"/>
        <v>132.5</v>
      </c>
      <c r="I60" s="21">
        <v>3575</v>
      </c>
      <c r="J60" s="21">
        <v>3515</v>
      </c>
      <c r="K60" s="21">
        <v>3473</v>
      </c>
      <c r="L60" s="1">
        <f t="shared" si="6"/>
        <v>0.15</v>
      </c>
      <c r="M60" s="3">
        <f t="shared" si="12"/>
        <v>89.005638134290109</v>
      </c>
      <c r="N60" s="17">
        <f t="shared" si="7"/>
        <v>150</v>
      </c>
      <c r="P60" s="21">
        <v>3530</v>
      </c>
      <c r="Q60" s="21">
        <v>3391</v>
      </c>
      <c r="R60" s="21">
        <v>3473</v>
      </c>
      <c r="S60" s="1">
        <f t="shared" si="8"/>
        <v>0.34749999999999998</v>
      </c>
      <c r="T60" s="3">
        <f t="shared" si="1"/>
        <v>91.805445413692837</v>
      </c>
      <c r="U60" s="17">
        <f t="shared" si="9"/>
        <v>347.5</v>
      </c>
      <c r="W60" s="21">
        <v>3511</v>
      </c>
      <c r="X60" s="21">
        <v>3199</v>
      </c>
      <c r="Y60" s="21">
        <v>3429</v>
      </c>
      <c r="Z60" s="1">
        <f t="shared" si="10"/>
        <v>0.78</v>
      </c>
      <c r="AA60" s="3">
        <f t="shared" si="2"/>
        <v>96.61876584953508</v>
      </c>
      <c r="AB60" s="17">
        <f t="shared" si="11"/>
        <v>780</v>
      </c>
    </row>
    <row r="61" spans="2:28">
      <c r="B61" s="21">
        <v>3545</v>
      </c>
      <c r="C61" s="21">
        <v>3491</v>
      </c>
      <c r="D61" s="21">
        <v>3533</v>
      </c>
      <c r="E61" s="1">
        <f t="shared" si="3"/>
        <v>0.13500000000000001</v>
      </c>
      <c r="F61" s="3">
        <f t="shared" si="4"/>
        <v>91.433747412008287</v>
      </c>
      <c r="G61" s="17">
        <f t="shared" si="5"/>
        <v>135</v>
      </c>
      <c r="I61" s="21">
        <v>3558</v>
      </c>
      <c r="J61" s="21">
        <v>3497</v>
      </c>
      <c r="K61" s="21">
        <v>3533</v>
      </c>
      <c r="L61" s="1">
        <f t="shared" si="6"/>
        <v>0.1525</v>
      </c>
      <c r="M61" s="3">
        <f t="shared" si="12"/>
        <v>90.543311122501279</v>
      </c>
      <c r="N61" s="17">
        <f t="shared" si="7"/>
        <v>152.5</v>
      </c>
      <c r="P61" s="21">
        <v>3512</v>
      </c>
      <c r="Q61" s="21">
        <v>3363</v>
      </c>
      <c r="R61" s="21">
        <v>3533</v>
      </c>
      <c r="S61" s="1">
        <f t="shared" si="8"/>
        <v>0.3725</v>
      </c>
      <c r="T61" s="3">
        <f t="shared" si="1"/>
        <v>93.391488236849057</v>
      </c>
      <c r="U61" s="17">
        <f t="shared" si="9"/>
        <v>372.5</v>
      </c>
      <c r="W61" s="21">
        <v>3508</v>
      </c>
      <c r="X61" s="21">
        <v>3200</v>
      </c>
      <c r="Y61" s="21">
        <v>3445</v>
      </c>
      <c r="Z61" s="1">
        <f t="shared" si="10"/>
        <v>0.77</v>
      </c>
      <c r="AA61" s="3">
        <f t="shared" si="2"/>
        <v>97.069597069597066</v>
      </c>
      <c r="AB61" s="17">
        <f t="shared" si="11"/>
        <v>770</v>
      </c>
    </row>
    <row r="62" spans="2:28">
      <c r="B62" s="21">
        <v>3528</v>
      </c>
      <c r="C62" s="21">
        <v>3474</v>
      </c>
      <c r="D62" s="21">
        <v>3593</v>
      </c>
      <c r="E62" s="1">
        <f t="shared" si="3"/>
        <v>0.13500000000000001</v>
      </c>
      <c r="F62" s="3">
        <f t="shared" si="4"/>
        <v>92.986542443064181</v>
      </c>
      <c r="G62" s="17">
        <f t="shared" si="5"/>
        <v>135</v>
      </c>
      <c r="I62" s="21">
        <v>3541</v>
      </c>
      <c r="J62" s="21">
        <v>3480</v>
      </c>
      <c r="K62" s="21">
        <v>3593</v>
      </c>
      <c r="L62" s="1">
        <f t="shared" si="6"/>
        <v>0.1525</v>
      </c>
      <c r="M62" s="3">
        <f t="shared" si="12"/>
        <v>92.080984110712464</v>
      </c>
      <c r="N62" s="17">
        <f t="shared" si="7"/>
        <v>152.5</v>
      </c>
      <c r="P62" s="21">
        <v>3499</v>
      </c>
      <c r="Q62" s="21">
        <v>3328</v>
      </c>
      <c r="R62" s="21">
        <v>3593</v>
      </c>
      <c r="S62" s="1">
        <f t="shared" si="8"/>
        <v>0.42749999999999999</v>
      </c>
      <c r="T62" s="3">
        <f t="shared" si="1"/>
        <v>94.977531060005276</v>
      </c>
      <c r="U62" s="17">
        <f t="shared" si="9"/>
        <v>427.5</v>
      </c>
      <c r="W62" s="21">
        <v>3506</v>
      </c>
      <c r="X62" s="21">
        <v>3200</v>
      </c>
      <c r="Y62" s="21">
        <v>3457</v>
      </c>
      <c r="Z62" s="1">
        <f t="shared" si="10"/>
        <v>0.76500000000000001</v>
      </c>
      <c r="AA62" s="3">
        <f t="shared" si="2"/>
        <v>97.407720484643562</v>
      </c>
      <c r="AB62" s="17">
        <f t="shared" si="11"/>
        <v>765</v>
      </c>
    </row>
    <row r="63" spans="2:28">
      <c r="B63" s="21">
        <v>3514</v>
      </c>
      <c r="C63" s="21">
        <v>3459</v>
      </c>
      <c r="D63" s="21">
        <v>3652</v>
      </c>
      <c r="E63" s="1">
        <f t="shared" si="3"/>
        <v>0.13750000000000001</v>
      </c>
      <c r="F63" s="3">
        <f t="shared" si="4"/>
        <v>94.513457556935819</v>
      </c>
      <c r="G63" s="17">
        <f t="shared" si="5"/>
        <v>137.5</v>
      </c>
      <c r="I63" s="21">
        <v>3524</v>
      </c>
      <c r="J63" s="21">
        <v>3462</v>
      </c>
      <c r="K63" s="21">
        <v>3652</v>
      </c>
      <c r="L63" s="1">
        <f t="shared" si="6"/>
        <v>0.155</v>
      </c>
      <c r="M63" s="3">
        <f t="shared" si="12"/>
        <v>93.593029215786771</v>
      </c>
      <c r="N63" s="17">
        <f t="shared" si="7"/>
        <v>155</v>
      </c>
      <c r="P63" s="21">
        <v>3485</v>
      </c>
      <c r="Q63" s="21">
        <v>3270</v>
      </c>
      <c r="R63" s="21">
        <v>3652</v>
      </c>
      <c r="S63" s="1">
        <f t="shared" si="8"/>
        <v>0.53749999999999998</v>
      </c>
      <c r="T63" s="3">
        <f t="shared" si="1"/>
        <v>96.537139836108906</v>
      </c>
      <c r="U63" s="17">
        <f t="shared" si="9"/>
        <v>537.5</v>
      </c>
      <c r="W63" s="21">
        <v>3504</v>
      </c>
      <c r="X63" s="21">
        <v>3199</v>
      </c>
      <c r="Y63" s="21">
        <v>3468</v>
      </c>
      <c r="Z63" s="1">
        <f t="shared" si="10"/>
        <v>0.76249999999999996</v>
      </c>
      <c r="AA63" s="3">
        <f t="shared" si="2"/>
        <v>97.717666948436175</v>
      </c>
      <c r="AB63" s="17">
        <f t="shared" si="11"/>
        <v>762.5</v>
      </c>
    </row>
    <row r="64" spans="2:28">
      <c r="B64" s="21">
        <v>3500</v>
      </c>
      <c r="C64" s="21">
        <v>3444</v>
      </c>
      <c r="D64" s="21">
        <v>3712</v>
      </c>
      <c r="E64" s="1">
        <f t="shared" si="3"/>
        <v>0.14000000000000001</v>
      </c>
      <c r="F64" s="3">
        <f t="shared" si="4"/>
        <v>96.066252587991713</v>
      </c>
      <c r="G64" s="17">
        <f t="shared" si="5"/>
        <v>140</v>
      </c>
      <c r="I64" s="21">
        <v>3507</v>
      </c>
      <c r="J64" s="21">
        <v>3444</v>
      </c>
      <c r="K64" s="21">
        <v>3712</v>
      </c>
      <c r="L64" s="1">
        <f t="shared" si="6"/>
        <v>0.1575</v>
      </c>
      <c r="M64" s="3">
        <f t="shared" si="12"/>
        <v>95.130702203997956</v>
      </c>
      <c r="N64" s="17">
        <f t="shared" si="7"/>
        <v>157.5</v>
      </c>
      <c r="P64" s="21">
        <v>3471</v>
      </c>
      <c r="Q64" s="21">
        <v>3200</v>
      </c>
      <c r="R64" s="21">
        <v>3699</v>
      </c>
      <c r="S64" s="1">
        <f t="shared" si="8"/>
        <v>0.67749999999999999</v>
      </c>
      <c r="T64" s="3">
        <f t="shared" si="1"/>
        <v>97.779540047581278</v>
      </c>
      <c r="U64" s="17">
        <f t="shared" si="9"/>
        <v>677.5</v>
      </c>
      <c r="W64" s="21">
        <v>3502</v>
      </c>
      <c r="X64" s="21">
        <v>3199</v>
      </c>
      <c r="Y64" s="21">
        <v>3476</v>
      </c>
      <c r="Z64" s="1">
        <f t="shared" si="10"/>
        <v>0.75749999999999995</v>
      </c>
      <c r="AA64" s="3">
        <f t="shared" si="2"/>
        <v>97.943082558467182</v>
      </c>
      <c r="AB64" s="17">
        <f t="shared" si="11"/>
        <v>757.5</v>
      </c>
    </row>
    <row r="65" spans="1:29">
      <c r="B65" s="21">
        <v>3482</v>
      </c>
      <c r="C65" s="21">
        <v>3424</v>
      </c>
      <c r="D65" s="21">
        <v>3772</v>
      </c>
      <c r="E65" s="1">
        <f t="shared" si="3"/>
        <v>0.14499999999999999</v>
      </c>
      <c r="F65" s="3">
        <f t="shared" si="4"/>
        <v>97.61904761904762</v>
      </c>
      <c r="G65" s="17">
        <f t="shared" si="5"/>
        <v>145</v>
      </c>
      <c r="I65" s="21">
        <v>3492</v>
      </c>
      <c r="J65" s="21">
        <v>3423</v>
      </c>
      <c r="K65" s="21">
        <v>3772</v>
      </c>
      <c r="L65" s="1">
        <f t="shared" si="6"/>
        <v>0.17249999999999999</v>
      </c>
      <c r="M65" s="3">
        <f t="shared" si="12"/>
        <v>96.668375192209126</v>
      </c>
      <c r="N65" s="17">
        <f t="shared" si="7"/>
        <v>172.5</v>
      </c>
      <c r="P65" s="21">
        <v>3461</v>
      </c>
      <c r="Q65" s="21">
        <v>3200</v>
      </c>
      <c r="R65" s="21">
        <v>3719</v>
      </c>
      <c r="S65" s="1">
        <f t="shared" si="8"/>
        <v>0.65249999999999997</v>
      </c>
      <c r="T65" s="3">
        <f t="shared" si="1"/>
        <v>98.308220988633352</v>
      </c>
      <c r="U65" s="17">
        <f t="shared" si="9"/>
        <v>652.5</v>
      </c>
      <c r="W65" s="21">
        <v>3501</v>
      </c>
      <c r="X65" s="21">
        <v>3199</v>
      </c>
      <c r="Y65" s="21">
        <v>3484</v>
      </c>
      <c r="Z65" s="1">
        <f t="shared" si="10"/>
        <v>0.755</v>
      </c>
      <c r="AA65" s="3">
        <f t="shared" si="2"/>
        <v>98.168498168498161</v>
      </c>
      <c r="AB65" s="17">
        <f t="shared" si="11"/>
        <v>755</v>
      </c>
    </row>
    <row r="66" spans="1:29">
      <c r="B66" s="21">
        <v>3441</v>
      </c>
      <c r="C66" s="21">
        <v>3382</v>
      </c>
      <c r="D66" s="21">
        <v>3832</v>
      </c>
      <c r="E66" s="1">
        <f t="shared" si="3"/>
        <v>0.14749999999999999</v>
      </c>
      <c r="F66" s="3">
        <f t="shared" si="4"/>
        <v>99.171842650103514</v>
      </c>
      <c r="G66" s="17">
        <f t="shared" si="5"/>
        <v>147.5</v>
      </c>
      <c r="I66" s="21">
        <v>3470</v>
      </c>
      <c r="J66" s="21">
        <v>3395</v>
      </c>
      <c r="K66" s="21">
        <v>3832</v>
      </c>
      <c r="L66" s="1">
        <f t="shared" si="6"/>
        <v>0.1875</v>
      </c>
      <c r="M66" s="3">
        <f>K66/$K$87*100</f>
        <v>98.206048180420296</v>
      </c>
      <c r="N66" s="17">
        <f t="shared" si="7"/>
        <v>187.5</v>
      </c>
      <c r="P66" s="21">
        <v>3453</v>
      </c>
      <c r="Q66" s="21">
        <v>3199</v>
      </c>
      <c r="R66" s="21">
        <v>3732</v>
      </c>
      <c r="S66" s="1">
        <f t="shared" si="8"/>
        <v>0.63500000000000001</v>
      </c>
      <c r="T66" s="3">
        <f t="shared" si="1"/>
        <v>98.651863600317213</v>
      </c>
      <c r="U66" s="17">
        <f t="shared" si="9"/>
        <v>635</v>
      </c>
      <c r="W66" s="21">
        <v>3500</v>
      </c>
      <c r="X66" s="21">
        <v>3199</v>
      </c>
      <c r="Y66" s="21">
        <v>3491</v>
      </c>
      <c r="Z66" s="1">
        <f t="shared" si="10"/>
        <v>0.75249999999999995</v>
      </c>
      <c r="AA66" s="3">
        <f t="shared" si="2"/>
        <v>98.365736827275285</v>
      </c>
      <c r="AB66" s="17">
        <f t="shared" si="11"/>
        <v>752.5</v>
      </c>
    </row>
    <row r="67" spans="1:29">
      <c r="B67" s="21">
        <v>3365</v>
      </c>
      <c r="C67" s="21">
        <v>3302</v>
      </c>
      <c r="D67" s="21">
        <v>3892</v>
      </c>
      <c r="E67" s="1">
        <f t="shared" si="3"/>
        <v>0.1575</v>
      </c>
      <c r="F67" s="3">
        <v>100</v>
      </c>
      <c r="G67" s="17">
        <f t="shared" si="5"/>
        <v>157.5</v>
      </c>
      <c r="I67" s="21">
        <v>3416</v>
      </c>
      <c r="J67" s="21">
        <v>3337</v>
      </c>
      <c r="K67" s="21">
        <v>3892</v>
      </c>
      <c r="L67" s="1">
        <f t="shared" si="6"/>
        <v>0.19750000000000001</v>
      </c>
      <c r="M67" s="3">
        <f>K67/$K$87*100</f>
        <v>99.743721168631467</v>
      </c>
      <c r="N67" s="17">
        <f t="shared" si="7"/>
        <v>197.5</v>
      </c>
      <c r="P67" s="21">
        <v>3446</v>
      </c>
      <c r="Q67" s="21">
        <v>3199</v>
      </c>
      <c r="R67" s="21">
        <v>3742</v>
      </c>
      <c r="S67" s="1">
        <f t="shared" si="8"/>
        <v>0.61750000000000005</v>
      </c>
      <c r="T67" s="3">
        <f>R67/$R$87*100</f>
        <v>98.91620407084325</v>
      </c>
      <c r="U67" s="17">
        <f t="shared" si="9"/>
        <v>617.5</v>
      </c>
      <c r="W67" s="21">
        <v>3498</v>
      </c>
      <c r="X67" s="21">
        <v>3198</v>
      </c>
      <c r="Y67" s="21">
        <v>3497</v>
      </c>
      <c r="Z67" s="1">
        <f t="shared" si="10"/>
        <v>0.75</v>
      </c>
      <c r="AA67" s="3">
        <f>(Y67)/$Y$87*100</f>
        <v>98.53479853479854</v>
      </c>
      <c r="AB67" s="17">
        <f t="shared" si="11"/>
        <v>750</v>
      </c>
    </row>
    <row r="68" spans="1:29">
      <c r="B68" s="21">
        <v>3270</v>
      </c>
      <c r="C68" s="21">
        <v>3200</v>
      </c>
      <c r="D68" s="21">
        <v>3946</v>
      </c>
      <c r="E68" s="1">
        <f t="shared" ref="E68:E70" si="13">(B68-C68)/400</f>
        <v>0.17499999999999999</v>
      </c>
      <c r="F68" s="3">
        <v>100</v>
      </c>
      <c r="G68" s="17">
        <f t="shared" ref="G68:G70" si="14">E68*1000</f>
        <v>175</v>
      </c>
      <c r="I68" s="21">
        <v>3327</v>
      </c>
      <c r="J68" s="21">
        <v>3234</v>
      </c>
      <c r="K68" s="21">
        <v>3952</v>
      </c>
      <c r="L68" s="1">
        <f t="shared" ref="L68:L70" si="15">(I68-J68)/400</f>
        <v>0.23250000000000001</v>
      </c>
      <c r="M68" s="3">
        <v>100</v>
      </c>
      <c r="N68" s="17">
        <f t="shared" ref="N68:N70" si="16">L68*1000</f>
        <v>232.5</v>
      </c>
      <c r="P68" s="21">
        <v>3439</v>
      </c>
      <c r="Q68" s="21">
        <v>3199</v>
      </c>
      <c r="R68" s="21">
        <v>3749</v>
      </c>
      <c r="S68" s="1">
        <f t="shared" ref="S68:S70" si="17">(P68-Q68)/400</f>
        <v>0.6</v>
      </c>
      <c r="T68" s="3">
        <f>R68/$R$87*100</f>
        <v>99.101242400211476</v>
      </c>
      <c r="U68" s="17">
        <f t="shared" ref="U68:U70" si="18">S68*1000</f>
        <v>600</v>
      </c>
      <c r="W68" s="21">
        <v>3499</v>
      </c>
      <c r="X68" s="21">
        <v>3200</v>
      </c>
      <c r="Y68" s="21">
        <v>3502</v>
      </c>
      <c r="Z68" s="1">
        <f t="shared" ref="Z68:Z70" si="19">(W68-X68)/400</f>
        <v>0.74750000000000005</v>
      </c>
      <c r="AA68" s="3">
        <f>(Y68)/$Y$87*100</f>
        <v>98.675683291067912</v>
      </c>
      <c r="AB68" s="17">
        <f t="shared" ref="AB68:AB70" si="20">Z68*1000</f>
        <v>747.5</v>
      </c>
    </row>
    <row r="69" spans="1:29">
      <c r="B69" s="21">
        <v>3262</v>
      </c>
      <c r="C69" s="21">
        <v>3199</v>
      </c>
      <c r="D69" s="21">
        <v>3952</v>
      </c>
      <c r="E69" s="1">
        <f t="shared" si="13"/>
        <v>0.1575</v>
      </c>
      <c r="F69" s="3">
        <v>100</v>
      </c>
      <c r="G69" s="17">
        <f t="shared" si="14"/>
        <v>157.5</v>
      </c>
      <c r="I69" s="21">
        <v>3291</v>
      </c>
      <c r="J69" s="21">
        <v>3200</v>
      </c>
      <c r="K69" s="21">
        <v>3973</v>
      </c>
      <c r="L69" s="1">
        <f t="shared" si="15"/>
        <v>0.22750000000000001</v>
      </c>
      <c r="M69" s="3">
        <v>100</v>
      </c>
      <c r="N69" s="17">
        <f t="shared" si="16"/>
        <v>227.5</v>
      </c>
      <c r="P69" s="21">
        <v>3433</v>
      </c>
      <c r="Q69" s="21">
        <v>3198</v>
      </c>
      <c r="R69" s="21">
        <v>3755</v>
      </c>
      <c r="S69" s="1">
        <f t="shared" si="17"/>
        <v>0.58750000000000002</v>
      </c>
      <c r="T69" s="3">
        <f>R69/$R$87*100</f>
        <v>99.259846682527098</v>
      </c>
      <c r="U69" s="17">
        <f t="shared" si="18"/>
        <v>587.5</v>
      </c>
      <c r="W69" s="21">
        <v>3497</v>
      </c>
      <c r="X69" s="21">
        <v>3200</v>
      </c>
      <c r="Y69" s="21">
        <v>3507</v>
      </c>
      <c r="Z69" s="1">
        <f t="shared" si="19"/>
        <v>0.74250000000000005</v>
      </c>
      <c r="AA69" s="3">
        <f>(Y69)/$Y$87*100</f>
        <v>98.816568047337284</v>
      </c>
      <c r="AB69" s="17">
        <f t="shared" si="20"/>
        <v>742.5</v>
      </c>
    </row>
    <row r="70" spans="1:29">
      <c r="B70" s="21">
        <v>3260</v>
      </c>
      <c r="C70" s="21">
        <v>3200</v>
      </c>
      <c r="D70" s="21">
        <v>3956</v>
      </c>
      <c r="E70" s="1">
        <f t="shared" si="13"/>
        <v>0.15</v>
      </c>
      <c r="F70" s="3">
        <v>100</v>
      </c>
      <c r="G70" s="17">
        <f t="shared" si="14"/>
        <v>150</v>
      </c>
      <c r="I70" s="21">
        <v>3281</v>
      </c>
      <c r="J70" s="21">
        <v>3199</v>
      </c>
      <c r="K70" s="21">
        <v>3980</v>
      </c>
      <c r="L70" s="1">
        <f t="shared" si="15"/>
        <v>0.20499999999999999</v>
      </c>
      <c r="M70" s="3">
        <v>100</v>
      </c>
      <c r="N70" s="17">
        <f t="shared" si="16"/>
        <v>205</v>
      </c>
      <c r="P70" s="21">
        <v>3428</v>
      </c>
      <c r="Q70" s="21">
        <v>3198</v>
      </c>
      <c r="R70" s="21">
        <v>3759</v>
      </c>
      <c r="S70" s="1">
        <f t="shared" si="17"/>
        <v>0.57499999999999996</v>
      </c>
      <c r="T70" s="3">
        <f>R70/$R$87*100</f>
        <v>99.365582870737512</v>
      </c>
      <c r="U70" s="17">
        <f t="shared" si="18"/>
        <v>575</v>
      </c>
      <c r="W70" s="21">
        <v>3497</v>
      </c>
      <c r="X70" s="21">
        <v>3199</v>
      </c>
      <c r="Y70" s="21">
        <v>3511</v>
      </c>
      <c r="Z70" s="1">
        <f t="shared" si="19"/>
        <v>0.745</v>
      </c>
      <c r="AA70" s="3">
        <f>(Y70)/$Y$87*100</f>
        <v>98.929275852352774</v>
      </c>
      <c r="AB70" s="17">
        <f t="shared" si="20"/>
        <v>745</v>
      </c>
    </row>
    <row r="71" spans="1:29">
      <c r="B71" s="21">
        <v>3256</v>
      </c>
      <c r="C71" s="21">
        <v>3199</v>
      </c>
      <c r="D71" s="21">
        <v>3958</v>
      </c>
      <c r="E71" s="1">
        <f t="shared" ref="E71:E83" si="21">(B71-C71)/400</f>
        <v>0.14249999999999999</v>
      </c>
      <c r="F71" s="3">
        <v>100</v>
      </c>
      <c r="G71" s="17">
        <f t="shared" ref="G71:G83" si="22">E71*1000</f>
        <v>142.5</v>
      </c>
      <c r="I71" s="21">
        <v>3277</v>
      </c>
      <c r="J71" s="21">
        <v>3199</v>
      </c>
      <c r="K71" s="21">
        <v>3984</v>
      </c>
      <c r="L71" s="1">
        <f t="shared" ref="L71:L83" si="23">(I71-J71)/400</f>
        <v>0.19500000000000001</v>
      </c>
      <c r="M71" s="3">
        <v>100</v>
      </c>
      <c r="N71" s="17">
        <f t="shared" ref="N71:N83" si="24">L71*1000</f>
        <v>195</v>
      </c>
      <c r="P71" s="21">
        <v>3424</v>
      </c>
      <c r="Q71" s="21">
        <v>3198</v>
      </c>
      <c r="R71" s="21">
        <v>3763</v>
      </c>
      <c r="S71" s="1">
        <f t="shared" ref="S71:S83" si="25">(P71-Q71)/400</f>
        <v>0.56499999999999995</v>
      </c>
      <c r="T71" s="3">
        <f t="shared" ref="T71:T83" si="26">R71/$R$87*100</f>
        <v>99.471319058947927</v>
      </c>
      <c r="U71" s="17">
        <f t="shared" ref="U71:U83" si="27">S71*1000</f>
        <v>565</v>
      </c>
      <c r="W71" s="21">
        <v>3495</v>
      </c>
      <c r="X71" s="21">
        <v>3199</v>
      </c>
      <c r="Y71" s="21">
        <v>3515</v>
      </c>
      <c r="Z71" s="1">
        <f t="shared" ref="Z71:Z83" si="28">(W71-X71)/400</f>
        <v>0.74</v>
      </c>
      <c r="AA71" s="3">
        <f t="shared" ref="AA71:AA83" si="29">(Y71)/$Y$87*100</f>
        <v>99.041983657368277</v>
      </c>
      <c r="AB71" s="17">
        <f t="shared" ref="AB71:AB83" si="30">Z71*1000</f>
        <v>740</v>
      </c>
    </row>
    <row r="72" spans="1:29">
      <c r="B72" s="21">
        <v>3256</v>
      </c>
      <c r="C72" s="21">
        <v>3200</v>
      </c>
      <c r="D72" s="21">
        <v>3960</v>
      </c>
      <c r="E72" s="1">
        <f t="shared" si="21"/>
        <v>0.14000000000000001</v>
      </c>
      <c r="F72" s="3">
        <v>100</v>
      </c>
      <c r="G72" s="17">
        <f t="shared" si="22"/>
        <v>140</v>
      </c>
      <c r="I72" s="21">
        <v>3274</v>
      </c>
      <c r="J72" s="21">
        <v>3199</v>
      </c>
      <c r="K72" s="21">
        <v>3987</v>
      </c>
      <c r="L72" s="1">
        <f t="shared" si="23"/>
        <v>0.1875</v>
      </c>
      <c r="M72" s="3">
        <v>100</v>
      </c>
      <c r="N72" s="17">
        <f t="shared" si="24"/>
        <v>187.5</v>
      </c>
      <c r="P72" s="21">
        <v>3421</v>
      </c>
      <c r="Q72" s="21">
        <v>3200</v>
      </c>
      <c r="R72" s="21">
        <v>3766</v>
      </c>
      <c r="S72" s="1">
        <f t="shared" si="25"/>
        <v>0.55249999999999999</v>
      </c>
      <c r="T72" s="3">
        <f t="shared" si="26"/>
        <v>99.550621200105738</v>
      </c>
      <c r="U72" s="17">
        <f t="shared" si="27"/>
        <v>552.5</v>
      </c>
      <c r="W72" s="21">
        <v>3495</v>
      </c>
      <c r="X72" s="21">
        <v>3198</v>
      </c>
      <c r="Y72" s="21">
        <v>3519</v>
      </c>
      <c r="Z72" s="1">
        <f t="shared" si="28"/>
        <v>0.74250000000000005</v>
      </c>
      <c r="AA72" s="3">
        <f t="shared" si="29"/>
        <v>99.154691462383767</v>
      </c>
      <c r="AB72" s="17">
        <f t="shared" si="30"/>
        <v>742.5</v>
      </c>
    </row>
    <row r="73" spans="1:29">
      <c r="B73" s="21">
        <v>3255</v>
      </c>
      <c r="C73" s="21">
        <v>3199</v>
      </c>
      <c r="D73" s="21">
        <v>3961</v>
      </c>
      <c r="E73" s="1">
        <f t="shared" si="21"/>
        <v>0.14000000000000001</v>
      </c>
      <c r="F73" s="3">
        <v>100</v>
      </c>
      <c r="G73" s="17">
        <f t="shared" si="22"/>
        <v>140</v>
      </c>
      <c r="I73" s="21">
        <v>3273</v>
      </c>
      <c r="J73" s="21">
        <v>3200</v>
      </c>
      <c r="K73" s="21">
        <v>3990</v>
      </c>
      <c r="L73" s="1">
        <f t="shared" si="23"/>
        <v>0.1825</v>
      </c>
      <c r="M73" s="3">
        <v>100</v>
      </c>
      <c r="N73" s="17">
        <f t="shared" si="24"/>
        <v>182.5</v>
      </c>
      <c r="P73" s="21">
        <v>3417</v>
      </c>
      <c r="Q73" s="21">
        <v>3196</v>
      </c>
      <c r="R73" s="21">
        <v>3769</v>
      </c>
      <c r="S73" s="1">
        <f t="shared" si="25"/>
        <v>0.55249999999999999</v>
      </c>
      <c r="T73" s="3">
        <f t="shared" si="26"/>
        <v>99.629923341263549</v>
      </c>
      <c r="U73" s="17">
        <f t="shared" si="27"/>
        <v>552.5</v>
      </c>
      <c r="W73" s="21">
        <v>3495</v>
      </c>
      <c r="X73" s="21">
        <v>3199</v>
      </c>
      <c r="Y73" s="21">
        <v>3523</v>
      </c>
      <c r="Z73" s="1">
        <f t="shared" si="28"/>
        <v>0.74</v>
      </c>
      <c r="AA73" s="3">
        <f t="shared" si="29"/>
        <v>99.26739926739927</v>
      </c>
      <c r="AB73" s="17">
        <f t="shared" si="30"/>
        <v>740</v>
      </c>
    </row>
    <row r="74" spans="1:29">
      <c r="B74" s="21">
        <v>3254</v>
      </c>
      <c r="C74" s="21">
        <v>3199</v>
      </c>
      <c r="D74" s="21">
        <v>3962</v>
      </c>
      <c r="E74" s="1">
        <f t="shared" si="21"/>
        <v>0.13750000000000001</v>
      </c>
      <c r="F74" s="3">
        <v>100</v>
      </c>
      <c r="G74" s="17">
        <f t="shared" si="22"/>
        <v>137.5</v>
      </c>
      <c r="I74" s="21">
        <v>3272</v>
      </c>
      <c r="J74" s="21">
        <v>3200</v>
      </c>
      <c r="K74" s="21">
        <v>3992</v>
      </c>
      <c r="L74" s="1">
        <f t="shared" si="23"/>
        <v>0.18</v>
      </c>
      <c r="M74" s="3">
        <v>100</v>
      </c>
      <c r="N74" s="17">
        <f t="shared" si="24"/>
        <v>180</v>
      </c>
      <c r="P74" s="21">
        <v>3414</v>
      </c>
      <c r="Q74" s="21">
        <v>3197</v>
      </c>
      <c r="R74" s="21">
        <v>3772</v>
      </c>
      <c r="S74" s="1">
        <f t="shared" si="25"/>
        <v>0.54249999999999998</v>
      </c>
      <c r="T74" s="3">
        <f t="shared" si="26"/>
        <v>99.70922548242136</v>
      </c>
      <c r="U74" s="17">
        <f t="shared" si="27"/>
        <v>542.5</v>
      </c>
      <c r="W74" s="21">
        <v>3494</v>
      </c>
      <c r="X74" s="21">
        <v>3198</v>
      </c>
      <c r="Y74" s="21">
        <v>3526</v>
      </c>
      <c r="Z74" s="1">
        <f t="shared" si="28"/>
        <v>0.74</v>
      </c>
      <c r="AA74" s="3">
        <f t="shared" si="29"/>
        <v>99.351930121160891</v>
      </c>
      <c r="AB74" s="17">
        <f t="shared" si="30"/>
        <v>740</v>
      </c>
    </row>
    <row r="75" spans="1:29">
      <c r="B75" s="21">
        <v>3253</v>
      </c>
      <c r="C75" s="21">
        <v>3199</v>
      </c>
      <c r="D75" s="21">
        <v>3964</v>
      </c>
      <c r="E75" s="1">
        <f t="shared" si="21"/>
        <v>0.13500000000000001</v>
      </c>
      <c r="F75" s="3">
        <v>100</v>
      </c>
      <c r="G75" s="17">
        <f t="shared" si="22"/>
        <v>135</v>
      </c>
      <c r="I75" s="21">
        <v>3271</v>
      </c>
      <c r="J75" s="21">
        <v>3199</v>
      </c>
      <c r="K75" s="21">
        <v>3994</v>
      </c>
      <c r="L75" s="1">
        <f t="shared" si="23"/>
        <v>0.18</v>
      </c>
      <c r="M75" s="3">
        <v>100</v>
      </c>
      <c r="N75" s="17">
        <f t="shared" si="24"/>
        <v>180</v>
      </c>
      <c r="P75" s="21">
        <v>3412</v>
      </c>
      <c r="Q75" s="21">
        <v>3198</v>
      </c>
      <c r="R75" s="21">
        <v>3774</v>
      </c>
      <c r="S75" s="1">
        <f t="shared" si="25"/>
        <v>0.53500000000000003</v>
      </c>
      <c r="T75" s="3">
        <f t="shared" si="26"/>
        <v>99.762093576526567</v>
      </c>
      <c r="U75" s="17">
        <f t="shared" si="27"/>
        <v>535</v>
      </c>
      <c r="W75" s="21">
        <v>3494</v>
      </c>
      <c r="X75" s="21">
        <v>3198</v>
      </c>
      <c r="Y75" s="21">
        <v>3529</v>
      </c>
      <c r="Z75" s="1">
        <f t="shared" si="28"/>
        <v>0.74</v>
      </c>
      <c r="AA75" s="3">
        <f t="shared" si="29"/>
        <v>99.436460974922511</v>
      </c>
      <c r="AB75" s="17">
        <f t="shared" si="30"/>
        <v>740</v>
      </c>
    </row>
    <row r="76" spans="1:29">
      <c r="B76" s="21">
        <v>3254</v>
      </c>
      <c r="C76" s="21">
        <v>3199</v>
      </c>
      <c r="D76" s="21">
        <v>3964</v>
      </c>
      <c r="E76" s="1">
        <f t="shared" si="21"/>
        <v>0.13750000000000001</v>
      </c>
      <c r="F76" s="3">
        <v>100</v>
      </c>
      <c r="G76" s="17">
        <f t="shared" si="22"/>
        <v>137.5</v>
      </c>
      <c r="I76" s="21">
        <v>3270</v>
      </c>
      <c r="J76" s="21">
        <v>3200</v>
      </c>
      <c r="K76" s="21">
        <v>3995</v>
      </c>
      <c r="L76" s="1">
        <f t="shared" si="23"/>
        <v>0.17499999999999999</v>
      </c>
      <c r="M76" s="3">
        <v>100</v>
      </c>
      <c r="N76" s="17">
        <f t="shared" si="24"/>
        <v>175</v>
      </c>
      <c r="P76" s="21">
        <v>3409</v>
      </c>
      <c r="Q76" s="21">
        <v>3198</v>
      </c>
      <c r="R76" s="21">
        <v>3776</v>
      </c>
      <c r="S76" s="1">
        <f t="shared" si="25"/>
        <v>0.52749999999999997</v>
      </c>
      <c r="T76" s="3">
        <f t="shared" si="26"/>
        <v>99.814961670631774</v>
      </c>
      <c r="U76" s="17">
        <f t="shared" si="27"/>
        <v>527.5</v>
      </c>
      <c r="W76" s="21">
        <v>3493</v>
      </c>
      <c r="X76" s="21">
        <v>3199</v>
      </c>
      <c r="Y76" s="21">
        <v>3532</v>
      </c>
      <c r="Z76" s="1">
        <f t="shared" si="28"/>
        <v>0.73499999999999999</v>
      </c>
      <c r="AA76" s="3">
        <f t="shared" si="29"/>
        <v>99.520991828684132</v>
      </c>
      <c r="AB76" s="17">
        <f t="shared" si="30"/>
        <v>735</v>
      </c>
    </row>
    <row r="77" spans="1:29">
      <c r="B77" s="21">
        <v>3254</v>
      </c>
      <c r="C77" s="21">
        <v>3199</v>
      </c>
      <c r="D77" s="21">
        <v>3965</v>
      </c>
      <c r="E77" s="1">
        <f t="shared" si="21"/>
        <v>0.13750000000000001</v>
      </c>
      <c r="F77" s="3">
        <v>100</v>
      </c>
      <c r="G77" s="17">
        <f t="shared" si="22"/>
        <v>137.5</v>
      </c>
      <c r="I77" s="21">
        <v>3270</v>
      </c>
      <c r="J77" s="21">
        <v>3199</v>
      </c>
      <c r="K77" s="21">
        <v>3997</v>
      </c>
      <c r="L77" s="1">
        <f t="shared" si="23"/>
        <v>0.17749999999999999</v>
      </c>
      <c r="M77" s="3">
        <v>100</v>
      </c>
      <c r="N77" s="17">
        <f t="shared" si="24"/>
        <v>177.5</v>
      </c>
      <c r="P77" s="21">
        <v>3408</v>
      </c>
      <c r="Q77" s="21">
        <v>3196</v>
      </c>
      <c r="R77" s="21">
        <v>3778</v>
      </c>
      <c r="S77" s="1">
        <f t="shared" si="25"/>
        <v>0.53</v>
      </c>
      <c r="T77" s="3">
        <f t="shared" si="26"/>
        <v>99.867829764736982</v>
      </c>
      <c r="U77" s="17">
        <f t="shared" si="27"/>
        <v>530</v>
      </c>
      <c r="W77" s="21">
        <v>3493</v>
      </c>
      <c r="X77" s="21">
        <v>3197</v>
      </c>
      <c r="Y77" s="21">
        <v>3535</v>
      </c>
      <c r="Z77" s="1">
        <f t="shared" si="28"/>
        <v>0.74</v>
      </c>
      <c r="AA77" s="3">
        <f t="shared" si="29"/>
        <v>99.605522682445752</v>
      </c>
      <c r="AB77" s="17">
        <f t="shared" si="30"/>
        <v>740</v>
      </c>
    </row>
    <row r="78" spans="1:29">
      <c r="B78" s="21">
        <v>3253</v>
      </c>
      <c r="C78" s="21">
        <v>3199</v>
      </c>
      <c r="D78" s="21">
        <v>3966</v>
      </c>
      <c r="E78" s="1">
        <f t="shared" si="21"/>
        <v>0.13500000000000001</v>
      </c>
      <c r="F78" s="3">
        <v>100</v>
      </c>
      <c r="G78" s="17">
        <f t="shared" si="22"/>
        <v>135</v>
      </c>
      <c r="I78" s="21">
        <v>3269</v>
      </c>
      <c r="J78" s="21">
        <v>3199</v>
      </c>
      <c r="K78" s="21">
        <v>3998</v>
      </c>
      <c r="L78" s="1">
        <f t="shared" si="23"/>
        <v>0.17499999999999999</v>
      </c>
      <c r="M78" s="3">
        <v>100</v>
      </c>
      <c r="N78" s="17">
        <f t="shared" si="24"/>
        <v>175</v>
      </c>
      <c r="P78" s="21">
        <v>3406</v>
      </c>
      <c r="Q78" s="21">
        <v>3195</v>
      </c>
      <c r="R78" s="21">
        <v>3779</v>
      </c>
      <c r="S78" s="1">
        <f t="shared" si="25"/>
        <v>0.52749999999999997</v>
      </c>
      <c r="T78" s="3">
        <f t="shared" si="26"/>
        <v>99.894263811789585</v>
      </c>
      <c r="U78" s="17">
        <f t="shared" si="27"/>
        <v>527.5</v>
      </c>
      <c r="W78" s="21">
        <v>3492</v>
      </c>
      <c r="X78" s="21">
        <v>3199</v>
      </c>
      <c r="Y78" s="21">
        <v>3538</v>
      </c>
      <c r="Z78" s="1">
        <f t="shared" si="28"/>
        <v>0.73250000000000004</v>
      </c>
      <c r="AA78" s="3">
        <f t="shared" si="29"/>
        <v>99.690053536207373</v>
      </c>
      <c r="AB78" s="17">
        <f t="shared" si="30"/>
        <v>732.5</v>
      </c>
    </row>
    <row r="79" spans="1:29">
      <c r="B79" s="21">
        <v>3253</v>
      </c>
      <c r="C79" s="21">
        <v>3198</v>
      </c>
      <c r="D79" s="21">
        <v>3966</v>
      </c>
      <c r="E79" s="1">
        <f t="shared" si="21"/>
        <v>0.13750000000000001</v>
      </c>
      <c r="F79" s="3">
        <v>100</v>
      </c>
      <c r="G79" s="17">
        <f t="shared" si="22"/>
        <v>137.5</v>
      </c>
      <c r="I79" s="21">
        <v>3270</v>
      </c>
      <c r="J79" s="21">
        <v>3199</v>
      </c>
      <c r="K79" s="21">
        <v>3999</v>
      </c>
      <c r="L79" s="1">
        <f t="shared" si="23"/>
        <v>0.17749999999999999</v>
      </c>
      <c r="M79" s="3">
        <v>100</v>
      </c>
      <c r="N79" s="17">
        <f t="shared" si="24"/>
        <v>177.5</v>
      </c>
      <c r="P79" s="21">
        <v>3403</v>
      </c>
      <c r="Q79" s="21">
        <v>3198</v>
      </c>
      <c r="R79" s="21">
        <v>3781</v>
      </c>
      <c r="S79" s="1">
        <f t="shared" si="25"/>
        <v>0.51249999999999996</v>
      </c>
      <c r="T79" s="3">
        <f t="shared" si="26"/>
        <v>99.947131905894793</v>
      </c>
      <c r="U79" s="17">
        <f t="shared" si="27"/>
        <v>512.5</v>
      </c>
      <c r="W79" s="21">
        <v>3491</v>
      </c>
      <c r="X79" s="21">
        <v>3198</v>
      </c>
      <c r="Y79" s="21">
        <v>3541</v>
      </c>
      <c r="Z79" s="1">
        <f t="shared" si="28"/>
        <v>0.73250000000000004</v>
      </c>
      <c r="AA79" s="3">
        <f t="shared" si="29"/>
        <v>99.774584389969007</v>
      </c>
      <c r="AB79" s="17">
        <f t="shared" si="30"/>
        <v>732.5</v>
      </c>
    </row>
    <row r="80" spans="1:29">
      <c r="A80" s="4"/>
      <c r="B80" s="21">
        <v>3253</v>
      </c>
      <c r="C80" s="21">
        <v>3200</v>
      </c>
      <c r="D80" s="21">
        <v>3967</v>
      </c>
      <c r="E80" s="1">
        <f t="shared" si="21"/>
        <v>0.13250000000000001</v>
      </c>
      <c r="F80" s="3">
        <v>100</v>
      </c>
      <c r="G80" s="17">
        <f t="shared" si="22"/>
        <v>132.5</v>
      </c>
      <c r="H80" s="4"/>
      <c r="I80" s="21">
        <v>3269</v>
      </c>
      <c r="J80" s="21">
        <v>3199</v>
      </c>
      <c r="K80" s="21">
        <v>4000</v>
      </c>
      <c r="L80" s="1">
        <f t="shared" si="23"/>
        <v>0.17499999999999999</v>
      </c>
      <c r="M80" s="3">
        <v>100</v>
      </c>
      <c r="N80" s="17">
        <f t="shared" si="24"/>
        <v>175</v>
      </c>
      <c r="O80" s="4"/>
      <c r="P80" s="21">
        <v>3402</v>
      </c>
      <c r="Q80" s="21">
        <v>3196</v>
      </c>
      <c r="R80" s="21">
        <v>3783</v>
      </c>
      <c r="S80" s="1">
        <f t="shared" si="25"/>
        <v>0.51500000000000001</v>
      </c>
      <c r="T80" s="3">
        <f t="shared" si="26"/>
        <v>100</v>
      </c>
      <c r="U80" s="17">
        <f t="shared" si="27"/>
        <v>515</v>
      </c>
      <c r="V80" s="4"/>
      <c r="W80" s="21">
        <v>3491</v>
      </c>
      <c r="X80" s="21">
        <v>3196</v>
      </c>
      <c r="Y80" s="21">
        <v>3543</v>
      </c>
      <c r="Z80" s="1">
        <f t="shared" si="28"/>
        <v>0.73750000000000004</v>
      </c>
      <c r="AA80" s="3">
        <f t="shared" si="29"/>
        <v>99.830938292476759</v>
      </c>
      <c r="AB80" s="17">
        <f t="shared" si="30"/>
        <v>737.5</v>
      </c>
      <c r="AC80" s="4"/>
    </row>
    <row r="81" spans="1:29">
      <c r="A81" s="4"/>
      <c r="B81" s="21">
        <v>3252</v>
      </c>
      <c r="C81" s="21">
        <v>3198</v>
      </c>
      <c r="D81" s="21">
        <v>3967</v>
      </c>
      <c r="E81" s="1">
        <f t="shared" si="21"/>
        <v>0.13500000000000001</v>
      </c>
      <c r="F81" s="3">
        <v>100</v>
      </c>
      <c r="G81" s="17">
        <f t="shared" si="22"/>
        <v>135</v>
      </c>
      <c r="H81" s="4"/>
      <c r="I81" s="21">
        <v>3269</v>
      </c>
      <c r="J81" s="21">
        <v>3198</v>
      </c>
      <c r="K81" s="21">
        <v>4001</v>
      </c>
      <c r="L81" s="1">
        <f t="shared" si="23"/>
        <v>0.17749999999999999</v>
      </c>
      <c r="M81" s="3">
        <v>100</v>
      </c>
      <c r="N81" s="17">
        <f t="shared" si="24"/>
        <v>177.5</v>
      </c>
      <c r="O81" s="4"/>
      <c r="P81" s="21">
        <v>3400</v>
      </c>
      <c r="Q81" s="21">
        <v>3198</v>
      </c>
      <c r="R81" s="21">
        <v>3784</v>
      </c>
      <c r="S81" s="1">
        <f t="shared" si="25"/>
        <v>0.505</v>
      </c>
      <c r="T81" s="3">
        <f t="shared" si="26"/>
        <v>100.0264340470526</v>
      </c>
      <c r="U81" s="17">
        <f t="shared" si="27"/>
        <v>505</v>
      </c>
      <c r="V81" s="4"/>
      <c r="W81" s="21">
        <v>3490</v>
      </c>
      <c r="X81" s="21">
        <v>3200</v>
      </c>
      <c r="Y81" s="21">
        <v>3545</v>
      </c>
      <c r="Z81" s="1">
        <f t="shared" si="28"/>
        <v>0.72499999999999998</v>
      </c>
      <c r="AA81" s="3">
        <f t="shared" si="29"/>
        <v>99.887292194984497</v>
      </c>
      <c r="AB81" s="17">
        <f t="shared" si="30"/>
        <v>725</v>
      </c>
      <c r="AC81" s="4"/>
    </row>
    <row r="82" spans="1:29">
      <c r="A82" s="4"/>
      <c r="B82" s="21">
        <v>3253</v>
      </c>
      <c r="C82" s="21">
        <v>3200</v>
      </c>
      <c r="D82" s="21">
        <v>3968</v>
      </c>
      <c r="E82" s="1">
        <f t="shared" si="21"/>
        <v>0.13250000000000001</v>
      </c>
      <c r="F82" s="3">
        <v>100</v>
      </c>
      <c r="G82" s="17">
        <f t="shared" si="22"/>
        <v>132.5</v>
      </c>
      <c r="H82" s="4"/>
      <c r="I82" s="21">
        <v>3269</v>
      </c>
      <c r="J82" s="21">
        <v>3198</v>
      </c>
      <c r="K82" s="21">
        <v>4002</v>
      </c>
      <c r="L82" s="1">
        <f t="shared" si="23"/>
        <v>0.17749999999999999</v>
      </c>
      <c r="M82" s="3">
        <v>100</v>
      </c>
      <c r="N82" s="17">
        <f t="shared" si="24"/>
        <v>177.5</v>
      </c>
      <c r="O82" s="4"/>
      <c r="P82" s="21">
        <v>3399</v>
      </c>
      <c r="Q82" s="21">
        <v>3195</v>
      </c>
      <c r="R82" s="21">
        <v>3785</v>
      </c>
      <c r="S82" s="1">
        <f t="shared" si="25"/>
        <v>0.51</v>
      </c>
      <c r="T82" s="3">
        <f t="shared" si="26"/>
        <v>100.05286809410521</v>
      </c>
      <c r="U82" s="17">
        <f t="shared" si="27"/>
        <v>510</v>
      </c>
      <c r="V82" s="4"/>
      <c r="W82" s="21">
        <v>3489</v>
      </c>
      <c r="X82" s="21">
        <v>3196</v>
      </c>
      <c r="Y82" s="21">
        <v>3547</v>
      </c>
      <c r="Z82" s="1">
        <f t="shared" si="28"/>
        <v>0.73250000000000004</v>
      </c>
      <c r="AA82" s="3">
        <f t="shared" si="29"/>
        <v>99.943646097492262</v>
      </c>
      <c r="AB82" s="17">
        <f t="shared" si="30"/>
        <v>732.5</v>
      </c>
      <c r="AC82" s="4"/>
    </row>
    <row r="83" spans="1:29">
      <c r="A83" s="4"/>
      <c r="B83" s="21">
        <v>3252</v>
      </c>
      <c r="C83" s="21">
        <v>3200</v>
      </c>
      <c r="D83" s="21">
        <v>3968</v>
      </c>
      <c r="E83" s="1">
        <f t="shared" si="21"/>
        <v>0.13</v>
      </c>
      <c r="F83" s="3">
        <v>100</v>
      </c>
      <c r="G83" s="17">
        <f t="shared" si="22"/>
        <v>130</v>
      </c>
      <c r="H83" s="4"/>
      <c r="I83" s="21">
        <v>3268</v>
      </c>
      <c r="J83" s="21">
        <v>3199</v>
      </c>
      <c r="K83" s="21">
        <v>4003</v>
      </c>
      <c r="L83" s="1">
        <f t="shared" si="23"/>
        <v>0.17249999999999999</v>
      </c>
      <c r="M83" s="3">
        <v>100</v>
      </c>
      <c r="N83" s="17">
        <f t="shared" si="24"/>
        <v>172.5</v>
      </c>
      <c r="O83" s="4"/>
      <c r="P83" s="21">
        <v>3396</v>
      </c>
      <c r="Q83" s="21">
        <v>3193</v>
      </c>
      <c r="R83" s="21">
        <v>3787</v>
      </c>
      <c r="S83" s="1">
        <f t="shared" si="25"/>
        <v>0.50749999999999995</v>
      </c>
      <c r="T83" s="3">
        <f t="shared" si="26"/>
        <v>100.10573618821041</v>
      </c>
      <c r="U83" s="17">
        <f t="shared" si="27"/>
        <v>507.49999999999994</v>
      </c>
      <c r="V83" s="4"/>
      <c r="W83" s="21">
        <v>3400</v>
      </c>
      <c r="X83" s="21">
        <v>3200</v>
      </c>
      <c r="Y83" s="21">
        <v>3549</v>
      </c>
      <c r="Z83" s="1">
        <f t="shared" si="28"/>
        <v>0.5</v>
      </c>
      <c r="AA83" s="3">
        <f t="shared" si="29"/>
        <v>100</v>
      </c>
      <c r="AB83" s="17">
        <f t="shared" si="30"/>
        <v>500</v>
      </c>
      <c r="AC83" s="4"/>
    </row>
    <row r="84" spans="1:29">
      <c r="A84" s="4"/>
      <c r="B84" s="21"/>
      <c r="C84" s="21"/>
      <c r="D84" s="21"/>
      <c r="E84" s="1"/>
      <c r="F84" s="3"/>
      <c r="G84" s="17"/>
      <c r="H84" s="4"/>
      <c r="I84" s="4"/>
      <c r="J84" s="21"/>
      <c r="K84" s="21"/>
      <c r="L84" s="4"/>
      <c r="M84" s="3"/>
      <c r="N84" s="18"/>
      <c r="O84" s="4"/>
      <c r="P84" s="4"/>
      <c r="Q84" s="21"/>
      <c r="R84" s="21"/>
      <c r="S84" s="4"/>
      <c r="T84" s="18"/>
      <c r="U84" s="18"/>
      <c r="V84" s="4"/>
      <c r="W84" s="21"/>
      <c r="X84" s="21"/>
      <c r="Y84" s="21"/>
      <c r="Z84" s="4"/>
      <c r="AA84" s="18"/>
      <c r="AB84" s="18"/>
      <c r="AC84" s="4"/>
    </row>
    <row r="85" spans="1:29">
      <c r="A85" s="4"/>
      <c r="B85" s="21"/>
      <c r="C85" s="21"/>
      <c r="D85" s="21"/>
      <c r="E85" s="4"/>
      <c r="F85" s="18"/>
      <c r="G85" s="18"/>
      <c r="H85" s="4"/>
      <c r="I85" s="4"/>
      <c r="J85" s="4"/>
      <c r="K85" s="4"/>
      <c r="L85" s="4"/>
      <c r="M85" s="18"/>
      <c r="N85" s="18"/>
      <c r="O85" s="4"/>
      <c r="P85" s="4"/>
      <c r="Q85" s="4"/>
      <c r="R85" s="4"/>
      <c r="S85" s="4"/>
      <c r="T85" s="18"/>
      <c r="U85" s="18"/>
      <c r="V85" s="4"/>
      <c r="W85" s="4"/>
      <c r="X85" s="4"/>
      <c r="Y85" s="21"/>
      <c r="Z85" s="4"/>
      <c r="AA85" s="18"/>
      <c r="AB85" s="18"/>
      <c r="AC85" s="4"/>
    </row>
    <row r="86" spans="1:29">
      <c r="B86" s="21"/>
    </row>
    <row r="87" spans="1:29">
      <c r="B87" s="2" t="s">
        <v>8</v>
      </c>
      <c r="D87">
        <v>3864</v>
      </c>
      <c r="I87" s="2" t="s">
        <v>8</v>
      </c>
      <c r="K87">
        <v>3902</v>
      </c>
      <c r="P87" s="2" t="s">
        <v>8</v>
      </c>
      <c r="R87">
        <v>3783</v>
      </c>
      <c r="W87" s="2" t="s">
        <v>8</v>
      </c>
      <c r="Y87">
        <v>3549</v>
      </c>
    </row>
    <row r="88" spans="1:29">
      <c r="B88" s="2" t="s">
        <v>9</v>
      </c>
      <c r="D88">
        <v>3806</v>
      </c>
      <c r="I88" s="2" t="s">
        <v>9</v>
      </c>
      <c r="K88">
        <v>3821</v>
      </c>
      <c r="P88" s="2" t="s">
        <v>9</v>
      </c>
      <c r="R88">
        <v>3452</v>
      </c>
      <c r="W88" s="2" t="s">
        <v>9</v>
      </c>
      <c r="Y88">
        <v>3078</v>
      </c>
    </row>
    <row r="90" spans="1:29">
      <c r="A90" s="6" t="s">
        <v>20</v>
      </c>
      <c r="B90" s="11" t="s">
        <v>12</v>
      </c>
      <c r="C90" s="11" t="s">
        <v>13</v>
      </c>
      <c r="D90" s="11" t="s">
        <v>14</v>
      </c>
      <c r="E90" s="11" t="s">
        <v>15</v>
      </c>
      <c r="F90" s="11" t="s">
        <v>16</v>
      </c>
      <c r="H90" s="6" t="s">
        <v>21</v>
      </c>
      <c r="I90" s="11" t="s">
        <v>12</v>
      </c>
      <c r="J90" s="11" t="s">
        <v>13</v>
      </c>
      <c r="K90" s="11" t="s">
        <v>14</v>
      </c>
      <c r="L90" s="11" t="s">
        <v>15</v>
      </c>
      <c r="M90" s="11" t="s">
        <v>17</v>
      </c>
    </row>
    <row r="91" spans="1:29">
      <c r="B91" s="16">
        <v>3411</v>
      </c>
      <c r="C91" s="15">
        <v>3383</v>
      </c>
      <c r="D91" s="16">
        <v>3054</v>
      </c>
      <c r="E91" s="15">
        <v>3114</v>
      </c>
      <c r="F91" s="14">
        <f>D91-((B91-E97*1000)*((D91-E91)/(B91-C91)))</f>
        <v>3077.5714285714284</v>
      </c>
      <c r="I91" s="16">
        <v>3741</v>
      </c>
      <c r="J91" s="15">
        <v>3736</v>
      </c>
      <c r="K91" s="16">
        <v>80</v>
      </c>
      <c r="L91" s="15">
        <v>81</v>
      </c>
      <c r="M91" s="11">
        <f>K91-((I91-L97*1000)*((K91-L91)/(I91-J91)))</f>
        <v>80.452000000000041</v>
      </c>
    </row>
    <row r="92" spans="1:29">
      <c r="B92" s="11"/>
      <c r="C92" s="11"/>
      <c r="D92" s="11"/>
      <c r="E92" s="11"/>
      <c r="F92" s="11"/>
      <c r="I92" s="11"/>
      <c r="J92" s="11"/>
      <c r="K92" s="11"/>
      <c r="L92" s="11"/>
      <c r="M92" s="11">
        <f>100-M91</f>
        <v>19.547999999999959</v>
      </c>
    </row>
    <row r="93" spans="1:29">
      <c r="B93" s="11"/>
      <c r="C93" s="11"/>
      <c r="D93" s="11"/>
      <c r="E93" s="11"/>
      <c r="F93" s="11"/>
      <c r="I93" s="11"/>
      <c r="J93" s="11"/>
      <c r="K93" s="11"/>
      <c r="L93" s="11" t="s">
        <v>10</v>
      </c>
      <c r="M93" s="14">
        <f>M92-M91*0.0107</f>
        <v>18.687163599999959</v>
      </c>
    </row>
    <row r="94" spans="1:29">
      <c r="B94" s="11"/>
      <c r="C94" s="11"/>
      <c r="D94" s="11"/>
      <c r="E94" s="11"/>
      <c r="F94" s="11"/>
      <c r="I94" s="11"/>
      <c r="J94" s="11"/>
      <c r="K94" s="11"/>
      <c r="L94" s="11"/>
      <c r="M94" s="11"/>
    </row>
    <row r="95" spans="1:29">
      <c r="B95" s="11"/>
      <c r="C95" s="11"/>
      <c r="D95" s="11"/>
      <c r="E95" s="11"/>
      <c r="F95" s="11"/>
      <c r="I95" s="11"/>
      <c r="J95" s="11"/>
      <c r="K95" s="11"/>
      <c r="L95" s="11"/>
      <c r="M95" s="11"/>
    </row>
    <row r="96" spans="1:29">
      <c r="B96" s="11"/>
      <c r="C96" s="11"/>
      <c r="D96" s="11"/>
      <c r="E96" s="11"/>
      <c r="F96" s="11"/>
      <c r="I96" s="11"/>
      <c r="J96" s="11"/>
      <c r="K96" s="11"/>
      <c r="L96" s="11"/>
      <c r="M96" s="11"/>
    </row>
    <row r="97" spans="1:13">
      <c r="B97" s="11"/>
      <c r="C97" s="11"/>
      <c r="D97" s="12" t="s">
        <v>19</v>
      </c>
      <c r="E97" s="11">
        <v>3.4</v>
      </c>
      <c r="F97" s="11"/>
      <c r="I97" s="11"/>
      <c r="J97" s="11"/>
      <c r="K97" s="11" t="s">
        <v>11</v>
      </c>
      <c r="L97" s="13">
        <v>3.73874</v>
      </c>
      <c r="M97" s="11"/>
    </row>
    <row r="99" spans="1:13">
      <c r="B99" s="22" t="s">
        <v>23</v>
      </c>
      <c r="C99" s="22"/>
      <c r="D99" s="22"/>
      <c r="E99" s="22"/>
      <c r="F99" s="22"/>
      <c r="I99" s="23" t="s">
        <v>22</v>
      </c>
      <c r="J99" s="23"/>
      <c r="K99" s="23"/>
      <c r="L99" s="23"/>
      <c r="M99" s="23"/>
    </row>
    <row r="100" spans="1:13">
      <c r="B100" s="22"/>
      <c r="C100" s="22"/>
      <c r="D100" s="22"/>
      <c r="E100" s="22"/>
      <c r="F100" s="22"/>
      <c r="I100" s="23"/>
      <c r="J100" s="23"/>
      <c r="K100" s="23"/>
      <c r="L100" s="23"/>
      <c r="M100" s="23"/>
    </row>
    <row r="102" spans="1:13">
      <c r="A102" s="19"/>
      <c r="B102" s="19"/>
      <c r="C102" s="19"/>
      <c r="D102" s="19"/>
      <c r="E102" s="19"/>
      <c r="F102" s="19"/>
      <c r="G102" s="19"/>
      <c r="H102" s="19"/>
    </row>
    <row r="103" spans="1:13">
      <c r="A103" s="19"/>
      <c r="B103" s="19"/>
      <c r="C103" s="19"/>
      <c r="D103" s="19"/>
      <c r="E103" s="19"/>
      <c r="F103" s="19"/>
      <c r="G103" s="19"/>
      <c r="H103" s="19"/>
    </row>
    <row r="104" spans="1:13">
      <c r="A104" s="19"/>
      <c r="B104" s="19"/>
      <c r="C104" s="19"/>
      <c r="D104" s="19"/>
      <c r="E104" s="19"/>
      <c r="F104" s="19"/>
      <c r="G104" s="19"/>
      <c r="H104" s="19"/>
    </row>
    <row r="105" spans="1:13">
      <c r="A105" s="19"/>
      <c r="B105" s="19"/>
      <c r="C105" s="19"/>
      <c r="D105" s="19"/>
      <c r="E105" s="19"/>
      <c r="F105" s="19"/>
      <c r="G105" s="19"/>
      <c r="H105" s="19"/>
    </row>
    <row r="106" spans="1:13">
      <c r="A106" s="19"/>
      <c r="B106" s="19"/>
      <c r="C106" s="19"/>
      <c r="D106" s="19"/>
      <c r="E106" s="19"/>
      <c r="F106" s="19"/>
      <c r="G106" s="19"/>
      <c r="H106" s="19"/>
    </row>
    <row r="107" spans="1:13">
      <c r="A107" s="19"/>
      <c r="B107" s="19"/>
      <c r="C107" s="19"/>
      <c r="D107" s="19"/>
      <c r="E107" s="19"/>
      <c r="F107" s="19"/>
      <c r="G107" s="19"/>
      <c r="H107" s="19"/>
    </row>
    <row r="108" spans="1:13">
      <c r="A108" s="19"/>
      <c r="B108" s="19"/>
      <c r="C108" s="19"/>
      <c r="D108" s="19"/>
      <c r="E108" s="19"/>
      <c r="F108" s="19"/>
      <c r="G108" s="19"/>
      <c r="H108" s="19"/>
    </row>
    <row r="109" spans="1:13">
      <c r="A109" s="19"/>
      <c r="B109" s="19"/>
      <c r="C109" s="19"/>
      <c r="D109" s="19"/>
      <c r="E109" s="19"/>
      <c r="F109" s="19"/>
      <c r="G109" s="19"/>
      <c r="H109" s="19"/>
    </row>
    <row r="110" spans="1:13">
      <c r="A110" s="19"/>
      <c r="B110" s="19"/>
      <c r="C110" s="19"/>
      <c r="D110" s="20"/>
      <c r="E110" s="19"/>
      <c r="F110" s="19"/>
      <c r="G110" s="19"/>
      <c r="H110" s="19"/>
    </row>
    <row r="111" spans="1:13">
      <c r="A111" s="19"/>
      <c r="B111" s="19"/>
      <c r="C111" s="19"/>
      <c r="D111" s="19"/>
      <c r="E111" s="19"/>
      <c r="F111" s="19"/>
      <c r="G111" s="19"/>
      <c r="H111" s="19"/>
    </row>
  </sheetData>
  <mergeCells count="2">
    <mergeCell ref="B99:F100"/>
    <mergeCell ref="I99:M100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ZCV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Mediatek</dc:creator>
  <cp:lastModifiedBy>mtk71008</cp:lastModifiedBy>
  <dcterms:created xsi:type="dcterms:W3CDTF">2010-09-15T00:55:10Z</dcterms:created>
  <dcterms:modified xsi:type="dcterms:W3CDTF">2013-07-19T03:40:03Z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-42988143</vt:i4>
  </property>
  <property fmtid="{D5CDD505-2E9C-101B-9397-08002B2CF9AE}" pid="3" name="_NewReviewCycle">
    <vt:lpwstr/>
  </property>
  <property fmtid="{D5CDD505-2E9C-101B-9397-08002B2CF9AE}" pid="4" name="_EmailSubject">
    <vt:lpwstr>聯想ＺＣＶ</vt:lpwstr>
  </property>
  <property fmtid="{D5CDD505-2E9C-101B-9397-08002B2CF9AE}" pid="5" name="_AuthorEmail">
    <vt:lpwstr>Ricky.Wu@mediatek.com</vt:lpwstr>
  </property>
  <property fmtid="{D5CDD505-2E9C-101B-9397-08002B2CF9AE}" pid="6" name="_AuthorEmailDisplayName">
    <vt:lpwstr>Ricky Wu (吳瑞騏)</vt:lpwstr>
  </property>
  <property fmtid="{D5CDD505-2E9C-101B-9397-08002B2CF9AE}" pid="7" name="_PreviousAdHocReviewCycleID">
    <vt:i4>1208888307</vt:i4>
  </property>
  <property fmtid="{D5CDD505-2E9C-101B-9397-08002B2CF9AE}" pid="8" name="_ReviewingToolsShownOnce">
    <vt:lpwstr/>
  </property>
</Properties>
</file>