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loss\Desktop\Cursos 2020\GESTION DE CONFIGURACION Y MANTENIMIENTO-G1\FaceSolutions\desarrollo\FRSIAAATR\Gestión\"/>
    </mc:Choice>
  </mc:AlternateContent>
  <bookViews>
    <workbookView xWindow="0" yWindow="0" windowWidth="23040" windowHeight="9960" tabRatio="500"/>
  </bookViews>
  <sheets>
    <sheet name="Plan de proyecto y Gantt" sheetId="1" r:id="rId1"/>
    <sheet name="Línea base de costo" sheetId="3" r:id="rId2"/>
  </sheets>
  <calcPr calcId="152511"/>
</workbook>
</file>

<file path=xl/calcChain.xml><?xml version="1.0" encoding="utf-8"?>
<calcChain xmlns="http://schemas.openxmlformats.org/spreadsheetml/2006/main">
  <c r="G24" i="1" l="1"/>
  <c r="E22" i="1" l="1"/>
  <c r="G36" i="1" l="1"/>
  <c r="G30" i="1"/>
  <c r="G29" i="1" s="1"/>
  <c r="G46" i="1"/>
  <c r="G50" i="1"/>
  <c r="G53" i="1"/>
  <c r="G56" i="1"/>
  <c r="G15" i="1"/>
  <c r="G12" i="1"/>
  <c r="G42" i="1" l="1"/>
  <c r="E52" i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5" i="1"/>
  <c r="E19" i="1"/>
  <c r="E18" i="1"/>
  <c r="E14" i="1"/>
  <c r="E13" i="1"/>
  <c r="E15" i="1"/>
  <c r="E23" i="1"/>
  <c r="E21" i="1"/>
  <c r="E20" i="1"/>
  <c r="E24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<sst xmlns="http://schemas.openxmlformats.org/spreadsheetml/2006/main" count="166" uniqueCount="89">
  <si>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</si>
  <si>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</si>
  <si>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</si>
  <si>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</si>
  <si>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</si>
  <si>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</si>
  <si>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</si>
  <si>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</si>
  <si>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En progreso</t>
  </si>
  <si>
    <t>Sin empezar</t>
  </si>
  <si>
    <t>Completado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</si>
  <si>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</si>
  <si>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</si>
  <si>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</si>
  <si>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</si>
  <si>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</si>
  <si>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</si>
  <si>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</si>
  <si>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</si>
  <si>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</si>
  <si>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</si>
  <si>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</si>
  <si>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</si>
  <si>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</si>
  <si>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</si>
  <si>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</si>
  <si>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</si>
  <si>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</si>
  <si>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</si>
  <si>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</si>
  <si>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</si>
  <si>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</si>
  <si>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</si>
  <si>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</si>
  <si>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</si>
  <si>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</si>
  <si>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</si>
  <si>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</si>
  <si>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</si>
  <si>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</si>
  <si>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</si>
  <si>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</si>
  <si>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</si>
  <si>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</si>
  <si>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</si>
  <si>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</si>
  <si>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</si>
  <si>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</si>
  <si>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</si>
  <si>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</si>
  <si>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</si>
  <si>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</si>
  <si>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</si>
  <si>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</si>
  <si>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</si>
  <si>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</si>
  <si>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</si>
  <si>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</si>
  <si>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</si>
  <si>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CRONOGRAMA DE ACTIVIDADES DEL PROYECTO: Sistema de reconocimiento facial para la identificación de postulantes en el acceso de resultados del examen de admisión de UNMSM</t>
  </si>
  <si>
    <t>Realizar el cronograma</t>
  </si>
  <si>
    <t>Estudio de Factibilidad</t>
  </si>
  <si>
    <t>Aprobación de la Solicitud</t>
  </si>
  <si>
    <t>Diseño</t>
  </si>
  <si>
    <t>Diseño de la base de datos.</t>
  </si>
  <si>
    <t>Planificación</t>
  </si>
  <si>
    <t>Realizar el plan de gestión de alcance.</t>
  </si>
  <si>
    <t>Realizar la EDT</t>
  </si>
  <si>
    <t>Estimación de costos</t>
  </si>
  <si>
    <t>Planificar la gestión de calidad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</si>
  <si>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</si>
  <si>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</si>
  <si>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</si>
  <si>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</si>
  <si>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</si>
  <si>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</si>
  <si>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</si>
  <si>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</si>
  <si>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</si>
  <si>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</si>
  <si>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</si>
  <si>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</si>
  <si>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</si>
  <si>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</si>
  <si>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</si>
  <si>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</si>
  <si>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</si>
  <si>
    <t>Porcentaje de Avance</t>
  </si>
  <si>
    <t>Documento de la arquitectura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</si>
</sst>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&quot;\ #,##0.00;[Red]&quot;S/&quot;\ \-#,##0.00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8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1" fillId="0" borderId="0" xfId="0" applyFont="1" applyBorder="1" applyAlignment="1"/>
    <xf numFmtId="0" fontId="12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2" fillId="0" borderId="2" xfId="0" applyNumberFormat="1" applyFont="1" applyBorder="1"/>
    <xf numFmtId="0" fontId="11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4" fillId="4" borderId="2" xfId="0" applyFont="1" applyFill="1" applyBorder="1"/>
    <xf numFmtId="164" fontId="14" fillId="4" borderId="2" xfId="0" applyNumberFormat="1" applyFont="1" applyFill="1" applyBorder="1"/>
    <xf numFmtId="0" fontId="12" fillId="5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5" fillId="6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Planificar la gestión de calidad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44021</c:v>
                </c:pt>
                <c:pt idx="13">
                  <c:v>44021</c:v>
                </c:pt>
                <c:pt idx="14">
                  <c:v>44021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44066</c:v>
                </c:pt>
                <c:pt idx="43">
                  <c:v>44067</c:v>
                </c:pt>
                <c:pt idx="44">
                  <c:v>44067</c:v>
                </c:pt>
                <c:pt idx="45">
                  <c:v>44070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34"/>
            <c:invertIfNegative val="0"/>
            <c:bubble3D val="0"/>
          </c:dPt>
          <c:dPt>
            <c:idx val="35"/>
            <c:invertIfNegative val="0"/>
            <c:bubble3D val="0"/>
          </c:dPt>
          <c:dPt>
            <c:idx val="36"/>
            <c:invertIfNegative val="0"/>
            <c:bubble3D val="0"/>
          </c:dPt>
          <c:dPt>
            <c:idx val="37"/>
            <c:invertIfNegative val="0"/>
            <c:bubble3D val="0"/>
          </c:dPt>
          <c:dPt>
            <c:idx val="38"/>
            <c:invertIfNegative val="0"/>
            <c:bubble3D val="0"/>
          </c:dPt>
          <c:dPt>
            <c:idx val="39"/>
            <c:invertIfNegative val="0"/>
            <c:bubble3D val="0"/>
          </c:dPt>
          <c:dPt>
            <c:idx val="40"/>
            <c:invertIfNegative val="0"/>
            <c:bubble3D val="0"/>
          </c:dPt>
          <c:dPt>
            <c:idx val="41"/>
            <c:invertIfNegative val="0"/>
            <c:bubble3D val="0"/>
          </c:dPt>
          <c:dPt>
            <c:idx val="42"/>
            <c:invertIfNegative val="0"/>
            <c:bubble3D val="0"/>
          </c:dPt>
          <c:dPt>
            <c:idx val="43"/>
            <c:invertIfNegative val="0"/>
            <c:bubble3D val="0"/>
          </c:dPt>
          <c:dPt>
            <c:idx val="44"/>
            <c:invertIfNegative val="0"/>
            <c:bubble3D val="0"/>
          </c:dPt>
          <c:dPt>
            <c:idx val="45"/>
            <c:invertIfNegative val="0"/>
            <c:bubble3D val="0"/>
          </c:dPt>
          <c:dPt>
            <c:idx val="46"/>
            <c:invertIfNegative val="0"/>
            <c:bubble3D val="0"/>
          </c:dPt>
          <c:dPt>
            <c:idx val="47"/>
            <c:invertIfNegative val="0"/>
            <c:bubble3D val="0"/>
          </c:dPt>
          <c:dPt>
            <c:idx val="48"/>
            <c:invertIfNegative val="0"/>
            <c:bubble3D val="0"/>
          </c:dPt>
          <c:dPt>
            <c:idx val="49"/>
            <c:invertIfNegative val="0"/>
            <c:bubble3D val="0"/>
          </c:dPt>
          <c:dPt>
            <c:idx val="50"/>
            <c:invertIfNegative val="0"/>
            <c:bubble3D val="0"/>
          </c:dPt>
          <c:dPt>
            <c:idx val="51"/>
            <c:invertIfNegative val="0"/>
            <c:bubble3D val="0"/>
          </c:dPt>
          <c:dPt>
            <c:idx val="52"/>
            <c:invertIfNegative val="0"/>
            <c:bubble3D val="0"/>
          </c:dPt>
          <c:dPt>
            <c:idx val="53"/>
            <c:invertIfNegative val="0"/>
            <c:bubble3D val="0"/>
          </c:dPt>
          <c:dPt>
            <c:idx val="54"/>
            <c:invertIfNegative val="0"/>
            <c:bubble3D val="0"/>
          </c:dPt>
          <c:dPt>
            <c:idx val="55"/>
            <c:invertIfNegative val="0"/>
            <c:bubble3D val="0"/>
          </c:dPt>
          <c:dPt>
            <c:idx val="56"/>
            <c:invertIfNegative val="0"/>
            <c:bubble3D val="0"/>
          </c:dPt>
          <c:dPt>
            <c:idx val="57"/>
            <c:invertIfNegative val="0"/>
            <c:bubble3D val="0"/>
          </c:dPt>
          <c:dPt>
            <c:idx val="58"/>
            <c:invertIfNegative val="0"/>
            <c:bubble3D val="0"/>
          </c:dPt>
          <c:dPt>
            <c:idx val="59"/>
            <c:invertIfNegative val="0"/>
            <c:bubble3D val="0"/>
          </c:dPt>
          <c:dPt>
            <c:idx val="60"/>
            <c:invertIfNegative val="0"/>
            <c:bubble3D val="0"/>
          </c:dPt>
          <c:dPt>
            <c:idx val="61"/>
            <c:invertIfNegative val="0"/>
            <c:bubble3D val="0"/>
          </c:dPt>
          <c:dPt>
            <c:idx val="62"/>
            <c:invertIfNegative val="0"/>
            <c:bubble3D val="0"/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Planificar la gestión de calidad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2952912"/>
        <c:axId val="-460415744"/>
      </c:barChart>
      <c:catAx>
        <c:axId val="-6429529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60415744"/>
        <c:crosses val="autoZero"/>
        <c:auto val="1"/>
        <c:lblAlgn val="ctr"/>
        <c:lblOffset val="100"/>
        <c:noMultiLvlLbl val="0"/>
      </c:catAx>
      <c:valAx>
        <c:axId val="-460415744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295291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246530</xdr:colOff>
      <xdr:row>9</xdr:row>
      <xdr:rowOff>166968</xdr:rowOff>
    </xdr:from>
    <xdr:to>
      <xdr:col>18</xdr:col>
      <xdr:colOff>564030</xdr:colOff>
      <xdr:row>59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topLeftCell="A9" zoomScale="85" zoomScaleNormal="85" workbookViewId="0">
      <selection activeCell="F24" sqref="F24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  <col min="7" max="7" width="25.75" customWidth="1"/>
  </cols>
  <sheetData>
    <row r="2" spans="1:9" ht="18.75">
      <c r="A2" s="11" t="s">
        <v>0</v>
      </c>
      <c r="B2" s="50" t="s">
        <v>19</v>
      </c>
      <c r="C2" s="50"/>
      <c r="D2" s="50"/>
      <c r="E2" s="50"/>
      <c r="F2" s="50"/>
      <c r="G2" s="50"/>
      <c r="H2" s="50"/>
      <c r="I2" s="50"/>
    </row>
    <row r="3" spans="1:9" ht="18.75">
      <c r="A3" s="9" t="s">
        <v>1</v>
      </c>
      <c r="B3" s="51" t="s">
        <v>22</v>
      </c>
      <c r="C3" s="51"/>
    </row>
    <row r="4" spans="1:9" ht="18.75">
      <c r="A4" s="11" t="s">
        <v>20</v>
      </c>
      <c r="B4" s="51" t="s">
        <v>23</v>
      </c>
      <c r="C4" s="51"/>
    </row>
    <row r="5" spans="1:9" ht="18.75">
      <c r="A5" s="11" t="s">
        <v>21</v>
      </c>
      <c r="B5" s="52" t="s">
        <v>24</v>
      </c>
      <c r="C5" s="52"/>
    </row>
    <row r="6" spans="1:9">
      <c r="A6" s="10"/>
      <c r="B6" s="1"/>
      <c r="C6" s="1"/>
    </row>
    <row r="7" spans="1:9" ht="18.75">
      <c r="A7" s="9" t="s">
        <v>2</v>
      </c>
      <c r="B7" s="4">
        <v>43994</v>
      </c>
      <c r="C7" s="1"/>
    </row>
    <row r="8" spans="1:9" ht="18.75">
      <c r="A8" s="9" t="s">
        <v>3</v>
      </c>
      <c r="B8" s="4">
        <v>44071</v>
      </c>
      <c r="C8" s="1"/>
    </row>
    <row r="9" spans="1:9" ht="18.75">
      <c r="A9" s="9" t="s">
        <v>11</v>
      </c>
      <c r="B9" s="5">
        <v>0.2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  <c r="G11" s="44" t="s">
        <v>87</v>
      </c>
    </row>
    <row r="12" spans="1:9" ht="24.75" customHeight="1">
      <c r="A12" s="26" t="s">
        <v>25</v>
      </c>
      <c r="B12" s="18"/>
      <c r="C12" s="19">
        <v>43994</v>
      </c>
      <c r="D12" s="19">
        <v>44008</v>
      </c>
      <c r="E12" s="18">
        <f t="shared" ref="E12:E27" si="0">D12-C12</f>
        <v>14</v>
      </c>
      <c r="F12" s="20" t="s">
        <v>10</v>
      </c>
      <c r="G12" s="46">
        <f>AVERAGE(G13:G14)</f>
        <v>1</v>
      </c>
    </row>
    <row r="13" spans="1:9" ht="23.25" customHeight="1">
      <c r="A13" s="28" t="s">
        <v>61</v>
      </c>
      <c r="B13" s="18" t="s">
        <v>58</v>
      </c>
      <c r="C13" s="19">
        <v>43994</v>
      </c>
      <c r="D13" s="19">
        <v>44002</v>
      </c>
      <c r="E13" s="18">
        <f t="shared" ref="E13" si="1">D13-C13</f>
        <v>8</v>
      </c>
      <c r="F13" s="20" t="s">
        <v>10</v>
      </c>
      <c r="G13" s="45">
        <v>1</v>
      </c>
    </row>
    <row r="14" spans="1:9" ht="26.25" customHeight="1">
      <c r="A14" s="28" t="s">
        <v>62</v>
      </c>
      <c r="B14" s="33" t="s">
        <v>23</v>
      </c>
      <c r="C14" s="19">
        <v>44002</v>
      </c>
      <c r="D14" s="19">
        <v>44008</v>
      </c>
      <c r="E14" s="18">
        <f t="shared" ref="E14" si="2">D14-C14</f>
        <v>6</v>
      </c>
      <c r="F14" s="20" t="s">
        <v>10</v>
      </c>
      <c r="G14" s="45">
        <v>1</v>
      </c>
    </row>
    <row r="15" spans="1:9" ht="26.25" customHeight="1">
      <c r="A15" s="26" t="s">
        <v>65</v>
      </c>
      <c r="B15" s="18"/>
      <c r="C15" s="19">
        <v>44008</v>
      </c>
      <c r="D15" s="19">
        <v>44022</v>
      </c>
      <c r="E15" s="18">
        <f t="shared" ref="E15" si="3">D15-C15</f>
        <v>14</v>
      </c>
      <c r="F15" s="21" t="s">
        <v>8</v>
      </c>
      <c r="G15" s="46">
        <f>AVERAGE(G16:G23)</f>
        <v>0.875</v>
      </c>
    </row>
    <row r="16" spans="1:9" ht="29.25" customHeight="1">
      <c r="A16" s="27" t="s">
        <v>26</v>
      </c>
      <c r="B16" s="33" t="s">
        <v>23</v>
      </c>
      <c r="C16" s="19">
        <v>44008</v>
      </c>
      <c r="D16" s="34">
        <v>44013</v>
      </c>
      <c r="E16" s="18">
        <f t="shared" si="0"/>
        <v>5</v>
      </c>
      <c r="F16" s="20" t="s">
        <v>10</v>
      </c>
      <c r="G16" s="45">
        <v>1</v>
      </c>
    </row>
    <row r="17" spans="1:7" ht="27" customHeight="1">
      <c r="A17" s="27" t="s">
        <v>27</v>
      </c>
      <c r="B17" s="18" t="s">
        <v>55</v>
      </c>
      <c r="C17" s="19">
        <v>44008</v>
      </c>
      <c r="D17" s="34">
        <v>44013</v>
      </c>
      <c r="E17" s="18">
        <f>D17-C17</f>
        <v>5</v>
      </c>
      <c r="F17" s="20" t="s">
        <v>10</v>
      </c>
      <c r="G17" s="45">
        <v>1</v>
      </c>
    </row>
    <row r="18" spans="1:7" ht="28.5" customHeight="1">
      <c r="A18" s="27" t="s">
        <v>66</v>
      </c>
      <c r="B18" s="18" t="s">
        <v>55</v>
      </c>
      <c r="C18" s="19">
        <v>44010</v>
      </c>
      <c r="D18" s="34">
        <v>44013</v>
      </c>
      <c r="E18" s="18">
        <f>D18-C18</f>
        <v>3</v>
      </c>
      <c r="F18" s="20" t="s">
        <v>10</v>
      </c>
      <c r="G18" s="45">
        <v>1</v>
      </c>
    </row>
    <row r="19" spans="1:7" ht="24" customHeight="1">
      <c r="A19" s="27" t="s">
        <v>67</v>
      </c>
      <c r="B19" s="18" t="s">
        <v>55</v>
      </c>
      <c r="C19" s="19">
        <v>44012</v>
      </c>
      <c r="D19" s="34">
        <v>44013</v>
      </c>
      <c r="E19" s="18">
        <f>D19-C19</f>
        <v>1</v>
      </c>
      <c r="F19" s="20" t="s">
        <v>10</v>
      </c>
      <c r="G19" s="45">
        <v>1</v>
      </c>
    </row>
    <row r="20" spans="1:7" ht="22.5" customHeight="1">
      <c r="A20" s="27" t="s">
        <v>60</v>
      </c>
      <c r="B20" s="18" t="s">
        <v>58</v>
      </c>
      <c r="C20" s="34">
        <v>44010</v>
      </c>
      <c r="D20" s="34">
        <v>44013</v>
      </c>
      <c r="E20" s="18">
        <f t="shared" ref="E20:E21" si="4">D20-C20</f>
        <v>3</v>
      </c>
      <c r="F20" s="20" t="s">
        <v>10</v>
      </c>
      <c r="G20" s="45">
        <v>1</v>
      </c>
    </row>
    <row r="21" spans="1:7" ht="25.5" customHeight="1">
      <c r="A21" s="28" t="s">
        <v>68</v>
      </c>
      <c r="B21" s="33" t="s">
        <v>23</v>
      </c>
      <c r="C21" s="19">
        <v>44018</v>
      </c>
      <c r="D21" s="19">
        <v>44021</v>
      </c>
      <c r="E21" s="18">
        <f t="shared" si="4"/>
        <v>3</v>
      </c>
      <c r="F21" s="20" t="s">
        <v>10</v>
      </c>
      <c r="G21" s="45">
        <v>1</v>
      </c>
    </row>
    <row r="22" spans="1:7" ht="25.5" customHeight="1">
      <c r="A22" s="27" t="s">
        <v>88</v>
      </c>
      <c r="B22" s="18" t="s">
        <v>57</v>
      </c>
      <c r="C22" s="34">
        <v>44019</v>
      </c>
      <c r="D22" s="34">
        <v>44022</v>
      </c>
      <c r="E22" s="18">
        <f>D22-C22</f>
        <v>3</v>
      </c>
      <c r="F22" s="20" t="s">
        <v>10</v>
      </c>
      <c r="G22" s="45">
        <v>1</v>
      </c>
    </row>
    <row r="23" spans="1:7" s="32" customFormat="1" ht="25.5" customHeight="1">
      <c r="A23" s="29" t="s">
        <v>69</v>
      </c>
      <c r="B23" s="18" t="s">
        <v>58</v>
      </c>
      <c r="C23" s="19">
        <v>44022</v>
      </c>
      <c r="D23" s="19">
        <v>44026</v>
      </c>
      <c r="E23" s="18">
        <f>D23-C23</f>
        <v>4</v>
      </c>
      <c r="F23" s="22" t="s">
        <v>9</v>
      </c>
      <c r="G23" s="45">
        <v>0</v>
      </c>
    </row>
    <row r="24" spans="1:7" ht="22.5" customHeight="1">
      <c r="A24" s="26" t="s">
        <v>63</v>
      </c>
      <c r="B24" s="18"/>
      <c r="C24" s="34">
        <v>44021</v>
      </c>
      <c r="D24" s="19">
        <v>44029</v>
      </c>
      <c r="E24" s="18">
        <f t="shared" ref="E24" si="5">D24-C24</f>
        <v>8</v>
      </c>
      <c r="F24" s="21" t="s">
        <v>8</v>
      </c>
      <c r="G24" s="46">
        <f>AVERAGE(G25:G27)</f>
        <v>0.6</v>
      </c>
    </row>
    <row r="25" spans="1:7" ht="22.5" customHeight="1">
      <c r="A25" s="27" t="s">
        <v>64</v>
      </c>
      <c r="B25" s="33" t="s">
        <v>58</v>
      </c>
      <c r="C25" s="34">
        <v>44021</v>
      </c>
      <c r="D25" s="19">
        <v>44024</v>
      </c>
      <c r="E25" s="18">
        <f t="shared" ref="E25" si="6">D25-C25</f>
        <v>3</v>
      </c>
      <c r="F25" s="21" t="s">
        <v>8</v>
      </c>
      <c r="G25" s="45">
        <v>0.8</v>
      </c>
    </row>
    <row r="26" spans="1:7" ht="30.75" customHeight="1">
      <c r="A26" s="27" t="s">
        <v>28</v>
      </c>
      <c r="B26" s="18" t="s">
        <v>58</v>
      </c>
      <c r="C26" s="34">
        <v>44021</v>
      </c>
      <c r="D26" s="34">
        <v>44022</v>
      </c>
      <c r="E26" s="18">
        <f>D26-C26</f>
        <v>1</v>
      </c>
      <c r="F26" s="20" t="s">
        <v>10</v>
      </c>
      <c r="G26" s="45">
        <v>1</v>
      </c>
    </row>
    <row r="27" spans="1:7" ht="30.75" customHeight="1">
      <c r="A27" s="27" t="s">
        <v>29</v>
      </c>
      <c r="B27" s="33" t="s">
        <v>57</v>
      </c>
      <c r="C27" s="19">
        <v>44024</v>
      </c>
      <c r="D27" s="19">
        <v>44029</v>
      </c>
      <c r="E27" s="18">
        <f t="shared" si="0"/>
        <v>5</v>
      </c>
      <c r="F27" s="22" t="s">
        <v>9</v>
      </c>
      <c r="G27" s="45">
        <v>0</v>
      </c>
    </row>
    <row r="28" spans="1:7" ht="30.75" customHeight="1">
      <c r="A28" s="49" t="s">
        <v>42</v>
      </c>
      <c r="B28" s="49"/>
      <c r="C28" s="49"/>
      <c r="D28" s="49"/>
      <c r="E28" s="49"/>
      <c r="F28" s="49"/>
      <c r="G28" s="45"/>
    </row>
    <row r="29" spans="1:7" s="32" customFormat="1" ht="30.75" customHeight="1">
      <c r="A29" s="31" t="s">
        <v>70</v>
      </c>
      <c r="B29" s="33"/>
      <c r="C29" s="34">
        <v>44029</v>
      </c>
      <c r="D29" s="34">
        <v>44050</v>
      </c>
      <c r="E29" s="33">
        <f t="shared" ref="E29" si="7">D29-C29</f>
        <v>21</v>
      </c>
      <c r="F29" s="35" t="s">
        <v>9</v>
      </c>
      <c r="G29" s="46">
        <f>AVERAGE(G30,G36)</f>
        <v>0</v>
      </c>
    </row>
    <row r="30" spans="1:7" s="32" customFormat="1" ht="27" customHeight="1">
      <c r="A30" s="40" t="s">
        <v>71</v>
      </c>
      <c r="B30" s="33" t="s">
        <v>86</v>
      </c>
      <c r="C30" s="34">
        <v>44029</v>
      </c>
      <c r="D30" s="34">
        <v>44050</v>
      </c>
      <c r="E30" s="33">
        <f t="shared" ref="E30" si="8">D30-C30</f>
        <v>21</v>
      </c>
      <c r="F30" s="35" t="s">
        <v>9</v>
      </c>
      <c r="G30" s="47">
        <f>AVERAGE(G31:G35)</f>
        <v>0</v>
      </c>
    </row>
    <row r="31" spans="1:7" ht="38.25" customHeight="1">
      <c r="A31" s="27" t="s">
        <v>30</v>
      </c>
      <c r="B31" s="33" t="s">
        <v>86</v>
      </c>
      <c r="C31" s="34">
        <v>44029</v>
      </c>
      <c r="D31" s="34">
        <v>44036</v>
      </c>
      <c r="E31" s="33">
        <f t="shared" ref="E31" si="9">D31-C31</f>
        <v>7</v>
      </c>
      <c r="F31" s="35" t="s">
        <v>9</v>
      </c>
      <c r="G31" s="45">
        <v>0</v>
      </c>
    </row>
    <row r="32" spans="1:7" s="32" customFormat="1" ht="32.25" customHeight="1">
      <c r="A32" s="30" t="s">
        <v>33</v>
      </c>
      <c r="B32" s="33" t="s">
        <v>86</v>
      </c>
      <c r="C32" s="19">
        <v>44029</v>
      </c>
      <c r="D32" s="19">
        <v>44043</v>
      </c>
      <c r="E32" s="18">
        <f>D32-C32</f>
        <v>14</v>
      </c>
      <c r="F32" s="22" t="s">
        <v>9</v>
      </c>
      <c r="G32" s="45">
        <v>0</v>
      </c>
    </row>
    <row r="33" spans="1:7" s="32" customFormat="1" ht="33" customHeight="1">
      <c r="A33" s="27" t="s">
        <v>34</v>
      </c>
      <c r="B33" s="33" t="s">
        <v>86</v>
      </c>
      <c r="C33" s="19">
        <v>44036</v>
      </c>
      <c r="D33" s="19">
        <v>44043</v>
      </c>
      <c r="E33" s="18">
        <f>D33-C33</f>
        <v>7</v>
      </c>
      <c r="F33" s="22" t="s">
        <v>9</v>
      </c>
      <c r="G33" s="45">
        <v>0</v>
      </c>
    </row>
    <row r="34" spans="1:7" s="32" customFormat="1" ht="2.25" hidden="1" customHeight="1">
      <c r="A34" s="27"/>
      <c r="B34" s="33"/>
      <c r="C34" s="34"/>
      <c r="D34" s="34"/>
      <c r="E34" s="33"/>
      <c r="F34" s="35"/>
      <c r="G34" s="45">
        <v>0</v>
      </c>
    </row>
    <row r="35" spans="1:7" s="32" customFormat="1" ht="32.25" customHeight="1">
      <c r="A35" s="27" t="s">
        <v>35</v>
      </c>
      <c r="B35" s="33" t="s">
        <v>55</v>
      </c>
      <c r="C35" s="34">
        <v>44039</v>
      </c>
      <c r="D35" s="34">
        <v>44050</v>
      </c>
      <c r="E35" s="33">
        <f>D35-C35</f>
        <v>11</v>
      </c>
      <c r="F35" s="35" t="s">
        <v>9</v>
      </c>
      <c r="G35" s="45">
        <v>0</v>
      </c>
    </row>
    <row r="36" spans="1:7" s="32" customFormat="1" ht="33.75" customHeight="1">
      <c r="A36" s="41" t="s">
        <v>72</v>
      </c>
      <c r="B36" s="33" t="s">
        <v>56</v>
      </c>
      <c r="C36" s="34">
        <v>44029</v>
      </c>
      <c r="D36" s="34">
        <v>44050</v>
      </c>
      <c r="E36" s="33">
        <f>D36-C36</f>
        <v>21</v>
      </c>
      <c r="F36" s="35" t="s">
        <v>9</v>
      </c>
      <c r="G36" s="47">
        <f>AVERAGE(G37:G38,G40:G41)</f>
        <v>0</v>
      </c>
    </row>
    <row r="37" spans="1:7" s="32" customFormat="1" ht="30.75" customHeight="1">
      <c r="A37" s="27" t="s">
        <v>31</v>
      </c>
      <c r="B37" s="33" t="s">
        <v>56</v>
      </c>
      <c r="C37" s="19">
        <v>44029</v>
      </c>
      <c r="D37" s="34">
        <v>44050</v>
      </c>
      <c r="E37" s="18">
        <f>D37-C37</f>
        <v>21</v>
      </c>
      <c r="F37" s="22" t="s">
        <v>9</v>
      </c>
      <c r="G37" s="45">
        <v>0</v>
      </c>
    </row>
    <row r="38" spans="1:7" s="32" customFormat="1" ht="29.25" customHeight="1">
      <c r="A38" s="30" t="s">
        <v>32</v>
      </c>
      <c r="B38" s="18" t="s">
        <v>57</v>
      </c>
      <c r="C38" s="19">
        <v>44032</v>
      </c>
      <c r="D38" s="34">
        <v>44050</v>
      </c>
      <c r="E38" s="18">
        <f>D38-C38</f>
        <v>18</v>
      </c>
      <c r="F38" s="23" t="s">
        <v>9</v>
      </c>
      <c r="G38" s="45">
        <v>0</v>
      </c>
    </row>
    <row r="39" spans="1:7" ht="22.5" customHeight="1">
      <c r="A39" s="49" t="s">
        <v>43</v>
      </c>
      <c r="B39" s="49"/>
      <c r="C39" s="49"/>
      <c r="D39" s="49"/>
      <c r="E39" s="49"/>
      <c r="F39" s="49"/>
      <c r="G39" s="45"/>
    </row>
    <row r="40" spans="1:7" ht="44.25" customHeight="1">
      <c r="A40" s="12" t="s">
        <v>36</v>
      </c>
      <c r="B40" s="33" t="s">
        <v>55</v>
      </c>
      <c r="C40" s="34">
        <v>44043</v>
      </c>
      <c r="D40" s="34">
        <v>44050</v>
      </c>
      <c r="E40" s="33">
        <f t="shared" ref="E40:E41" si="10">D40-C40</f>
        <v>7</v>
      </c>
      <c r="F40" s="35" t="s">
        <v>9</v>
      </c>
      <c r="G40" s="45">
        <v>0</v>
      </c>
    </row>
    <row r="41" spans="1:7" ht="25.5" customHeight="1">
      <c r="A41" s="13" t="s">
        <v>37</v>
      </c>
      <c r="B41" s="33" t="s">
        <v>55</v>
      </c>
      <c r="C41" s="34">
        <v>44050</v>
      </c>
      <c r="D41" s="34">
        <v>44057</v>
      </c>
      <c r="E41" s="33">
        <f t="shared" si="10"/>
        <v>7</v>
      </c>
      <c r="F41" s="35" t="s">
        <v>9</v>
      </c>
      <c r="G41" s="45">
        <v>0</v>
      </c>
    </row>
    <row r="42" spans="1:7" ht="32.25" customHeight="1">
      <c r="A42" s="26" t="s">
        <v>38</v>
      </c>
      <c r="B42" s="18"/>
      <c r="C42" s="19">
        <v>44057</v>
      </c>
      <c r="D42" s="34">
        <v>44060</v>
      </c>
      <c r="E42" s="18">
        <f t="shared" ref="E42:E53" si="11">D42-C42</f>
        <v>3</v>
      </c>
      <c r="F42" s="22" t="s">
        <v>9</v>
      </c>
      <c r="G42" s="46">
        <f>AVERAGE(G46,G50,G53)</f>
        <v>0</v>
      </c>
    </row>
    <row r="43" spans="1:7" s="32" customFormat="1" ht="25.5" customHeight="1">
      <c r="A43" s="27" t="s">
        <v>73</v>
      </c>
      <c r="B43" s="33" t="s">
        <v>55</v>
      </c>
      <c r="C43" s="34">
        <v>44057</v>
      </c>
      <c r="D43" s="34">
        <v>44058</v>
      </c>
      <c r="E43" s="33">
        <f t="shared" ref="E43:E49" si="12">D43-C43</f>
        <v>1</v>
      </c>
      <c r="F43" s="35" t="s">
        <v>9</v>
      </c>
      <c r="G43" s="45">
        <v>0</v>
      </c>
    </row>
    <row r="44" spans="1:7" s="32" customFormat="1" ht="24.75" customHeight="1">
      <c r="A44" s="27" t="s">
        <v>74</v>
      </c>
      <c r="B44" s="33" t="s">
        <v>55</v>
      </c>
      <c r="C44" s="34">
        <v>44057</v>
      </c>
      <c r="D44" s="34">
        <v>44058</v>
      </c>
      <c r="E44" s="33">
        <f t="shared" si="12"/>
        <v>1</v>
      </c>
      <c r="F44" s="35" t="s">
        <v>9</v>
      </c>
      <c r="G44" s="45">
        <v>0</v>
      </c>
    </row>
    <row r="45" spans="1:7" s="32" customFormat="1" ht="20.25" customHeight="1">
      <c r="A45" s="27" t="s">
        <v>75</v>
      </c>
      <c r="B45" s="33" t="s">
        <v>55</v>
      </c>
      <c r="C45" s="43">
        <v>44058</v>
      </c>
      <c r="D45" s="34">
        <v>44060</v>
      </c>
      <c r="E45" s="33">
        <f t="shared" si="12"/>
        <v>2</v>
      </c>
      <c r="F45" s="35" t="s">
        <v>9</v>
      </c>
      <c r="G45" s="45">
        <v>0</v>
      </c>
    </row>
    <row r="46" spans="1:7" s="32" customFormat="1" ht="24.75" customHeight="1">
      <c r="A46" s="42" t="s">
        <v>76</v>
      </c>
      <c r="B46" s="33" t="s">
        <v>55</v>
      </c>
      <c r="C46" s="34">
        <v>44060</v>
      </c>
      <c r="D46" s="34">
        <v>44064</v>
      </c>
      <c r="E46" s="33">
        <f t="shared" si="12"/>
        <v>4</v>
      </c>
      <c r="F46" s="35" t="s">
        <v>9</v>
      </c>
      <c r="G46" s="47">
        <f>AVERAGE(G47:G49)</f>
        <v>0</v>
      </c>
    </row>
    <row r="47" spans="1:7" s="32" customFormat="1" ht="21.75" customHeight="1">
      <c r="A47" s="27" t="s">
        <v>77</v>
      </c>
      <c r="B47" s="33" t="s">
        <v>55</v>
      </c>
      <c r="C47" s="34">
        <v>44060</v>
      </c>
      <c r="D47" s="34">
        <v>44061</v>
      </c>
      <c r="E47" s="33">
        <f t="shared" ref="E47:E48" si="13">D47-C47</f>
        <v>1</v>
      </c>
      <c r="F47" s="35" t="s">
        <v>9</v>
      </c>
      <c r="G47" s="45">
        <v>0</v>
      </c>
    </row>
    <row r="48" spans="1:7" s="32" customFormat="1" ht="18.75" customHeight="1">
      <c r="A48" s="27" t="s">
        <v>78</v>
      </c>
      <c r="B48" s="33" t="s">
        <v>55</v>
      </c>
      <c r="C48" s="34">
        <v>44060</v>
      </c>
      <c r="D48" s="34">
        <v>44062</v>
      </c>
      <c r="E48" s="33">
        <f t="shared" si="13"/>
        <v>2</v>
      </c>
      <c r="F48" s="35" t="s">
        <v>9</v>
      </c>
      <c r="G48" s="45">
        <v>0</v>
      </c>
    </row>
    <row r="49" spans="1:17" s="32" customFormat="1" ht="21.75" customHeight="1">
      <c r="A49" s="27" t="s">
        <v>79</v>
      </c>
      <c r="B49" s="33" t="s">
        <v>55</v>
      </c>
      <c r="C49" s="34">
        <v>44060</v>
      </c>
      <c r="D49" s="34">
        <v>44064</v>
      </c>
      <c r="E49" s="33">
        <f t="shared" si="12"/>
        <v>4</v>
      </c>
      <c r="F49" s="35" t="s">
        <v>9</v>
      </c>
      <c r="G49" s="45">
        <v>0</v>
      </c>
    </row>
    <row r="50" spans="1:17" ht="24" customHeight="1">
      <c r="A50" s="42" t="s">
        <v>39</v>
      </c>
      <c r="B50" s="18" t="s">
        <v>58</v>
      </c>
      <c r="C50" s="34">
        <v>44064</v>
      </c>
      <c r="D50" s="19">
        <v>44066</v>
      </c>
      <c r="E50" s="18">
        <f t="shared" si="11"/>
        <v>2</v>
      </c>
      <c r="F50" s="22" t="s">
        <v>9</v>
      </c>
      <c r="G50" s="47">
        <f>AVERAGE(G51:G52)</f>
        <v>0</v>
      </c>
    </row>
    <row r="51" spans="1:17" s="32" customFormat="1" ht="18.75" customHeight="1">
      <c r="A51" s="27" t="s">
        <v>80</v>
      </c>
      <c r="B51" s="33" t="s">
        <v>58</v>
      </c>
      <c r="C51" s="34">
        <v>44064</v>
      </c>
      <c r="D51" s="34">
        <v>44065</v>
      </c>
      <c r="E51" s="33">
        <f t="shared" ref="E51:E52" si="14">D51-C51</f>
        <v>1</v>
      </c>
      <c r="F51" s="35" t="s">
        <v>9</v>
      </c>
      <c r="G51" s="45">
        <v>0</v>
      </c>
    </row>
    <row r="52" spans="1:17" s="32" customFormat="1" ht="20.25" customHeight="1">
      <c r="A52" s="27" t="s">
        <v>81</v>
      </c>
      <c r="B52" s="33" t="s">
        <v>58</v>
      </c>
      <c r="C52" s="34">
        <v>44065</v>
      </c>
      <c r="D52" s="34">
        <v>44066</v>
      </c>
      <c r="E52" s="33">
        <f t="shared" si="14"/>
        <v>1</v>
      </c>
      <c r="F52" s="35" t="s">
        <v>9</v>
      </c>
      <c r="G52" s="45">
        <v>0</v>
      </c>
    </row>
    <row r="53" spans="1:17" ht="22.5" customHeight="1">
      <c r="A53" s="42" t="s">
        <v>82</v>
      </c>
      <c r="B53" s="18" t="s">
        <v>57</v>
      </c>
      <c r="C53" s="34">
        <v>44066</v>
      </c>
      <c r="D53" s="34">
        <v>44067</v>
      </c>
      <c r="E53" s="18">
        <f t="shared" si="11"/>
        <v>1</v>
      </c>
      <c r="F53" s="22" t="s">
        <v>9</v>
      </c>
      <c r="G53" s="47">
        <f>AVERAGE(G54:G55)</f>
        <v>0</v>
      </c>
    </row>
    <row r="54" spans="1:17" s="32" customFormat="1" ht="25.5" customHeight="1">
      <c r="A54" s="28" t="s">
        <v>83</v>
      </c>
      <c r="B54" s="33" t="s">
        <v>57</v>
      </c>
      <c r="C54" s="34">
        <v>44066</v>
      </c>
      <c r="D54" s="34">
        <v>44067</v>
      </c>
      <c r="E54" s="33">
        <f t="shared" ref="E54:E55" si="15">D54-C54</f>
        <v>1</v>
      </c>
      <c r="F54" s="35" t="s">
        <v>9</v>
      </c>
      <c r="G54" s="48">
        <v>0</v>
      </c>
    </row>
    <row r="55" spans="1:17" s="32" customFormat="1" ht="25.5" customHeight="1">
      <c r="A55" s="28" t="s">
        <v>40</v>
      </c>
      <c r="B55" s="33" t="s">
        <v>57</v>
      </c>
      <c r="C55" s="34">
        <v>44066</v>
      </c>
      <c r="D55" s="34">
        <v>44067</v>
      </c>
      <c r="E55" s="33">
        <f t="shared" si="15"/>
        <v>1</v>
      </c>
      <c r="F55" s="35" t="s">
        <v>9</v>
      </c>
      <c r="G55" s="45">
        <v>0</v>
      </c>
    </row>
    <row r="56" spans="1:17" ht="25.5" customHeight="1">
      <c r="A56" s="39" t="s">
        <v>41</v>
      </c>
      <c r="B56" s="18" t="s">
        <v>23</v>
      </c>
      <c r="C56" s="34">
        <v>44067</v>
      </c>
      <c r="D56" s="34">
        <v>44071</v>
      </c>
      <c r="E56" s="18">
        <f>D56-C56</f>
        <v>4</v>
      </c>
      <c r="F56" s="22" t="s">
        <v>9</v>
      </c>
      <c r="G56" s="46">
        <f>AVERAGE(G57:G58)</f>
        <v>0</v>
      </c>
    </row>
    <row r="57" spans="1:17" s="32" customFormat="1" ht="25.5" customHeight="1">
      <c r="A57" s="36" t="s">
        <v>85</v>
      </c>
      <c r="B57" s="33" t="s">
        <v>23</v>
      </c>
      <c r="C57" s="34">
        <v>44067</v>
      </c>
      <c r="D57" s="34">
        <v>44070</v>
      </c>
      <c r="E57" s="33">
        <f t="shared" ref="E57" si="16">D57-C57</f>
        <v>3</v>
      </c>
      <c r="F57" s="35" t="s">
        <v>9</v>
      </c>
      <c r="G57" s="45">
        <v>0</v>
      </c>
    </row>
    <row r="58" spans="1:17" ht="25.5" customHeight="1">
      <c r="A58" s="36" t="s">
        <v>84</v>
      </c>
      <c r="B58" s="33" t="s">
        <v>23</v>
      </c>
      <c r="C58" s="19">
        <v>44070</v>
      </c>
      <c r="D58" s="19">
        <v>44071</v>
      </c>
      <c r="E58" s="18">
        <f>D58-C58</f>
        <v>1</v>
      </c>
      <c r="F58" s="22" t="s">
        <v>9</v>
      </c>
      <c r="G58" s="45">
        <v>0</v>
      </c>
    </row>
    <row r="59" spans="1:17" ht="25.5" customHeight="1">
      <c r="A59" s="49" t="s">
        <v>44</v>
      </c>
      <c r="B59" s="49"/>
      <c r="C59" s="49"/>
      <c r="D59" s="49"/>
      <c r="E59" s="49"/>
      <c r="F59" s="49"/>
      <c r="G59" s="45"/>
    </row>
    <row r="64" spans="1:17" s="37" customFormat="1" ht="15.75" customHeight="1">
      <c r="D64" s="38"/>
      <c r="E64" s="38"/>
      <c r="F64" s="38"/>
      <c r="G64" s="38"/>
      <c r="I64" s="38" t="s">
        <v>59</v>
      </c>
      <c r="N64" s="38"/>
      <c r="O64" s="38"/>
      <c r="P64" s="38"/>
      <c r="Q64" s="38"/>
    </row>
    <row r="65" spans="2:17" s="37" customFormat="1" ht="15.75" customHeight="1">
      <c r="B65" s="38"/>
      <c r="C65" s="38"/>
      <c r="D65" s="38"/>
      <c r="E65" s="38"/>
      <c r="F65" s="38"/>
      <c r="H65" s="38"/>
      <c r="M65" s="38"/>
      <c r="N65" s="38"/>
      <c r="O65" s="38"/>
      <c r="P65" s="38"/>
      <c r="Q65" s="38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12</v>
      </c>
    </row>
    <row r="3" spans="1:6" ht="18.75">
      <c r="A3" s="6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</row>
    <row r="4" spans="1:6" ht="43.15" customHeight="1">
      <c r="A4" s="14" t="s">
        <v>45</v>
      </c>
      <c r="B4" s="8">
        <v>1</v>
      </c>
      <c r="C4" s="16">
        <v>187.5</v>
      </c>
      <c r="D4" s="16">
        <v>187.5</v>
      </c>
      <c r="E4" s="16">
        <v>187.5</v>
      </c>
      <c r="F4" s="8">
        <v>0.2</v>
      </c>
    </row>
    <row r="5" spans="1:6" ht="43.15" customHeight="1">
      <c r="A5" s="14" t="s">
        <v>46</v>
      </c>
      <c r="B5" s="8">
        <v>1</v>
      </c>
      <c r="C5" s="16">
        <v>360</v>
      </c>
      <c r="D5" s="16">
        <v>360</v>
      </c>
      <c r="E5" s="16">
        <v>360</v>
      </c>
      <c r="F5" s="8">
        <v>0.15</v>
      </c>
    </row>
    <row r="6" spans="1:6" ht="43.15" customHeight="1">
      <c r="A6" s="14" t="s">
        <v>47</v>
      </c>
      <c r="B6" s="8">
        <v>0.3</v>
      </c>
      <c r="C6" s="15">
        <v>3000</v>
      </c>
      <c r="D6" s="15">
        <v>3000</v>
      </c>
      <c r="E6" s="15">
        <v>3000</v>
      </c>
      <c r="F6" s="8">
        <v>0.05</v>
      </c>
    </row>
    <row r="7" spans="1:6" ht="43.15" customHeight="1">
      <c r="A7" s="14" t="s">
        <v>48</v>
      </c>
      <c r="B7" s="8">
        <v>0.15</v>
      </c>
      <c r="C7" s="16">
        <v>3000</v>
      </c>
      <c r="D7" s="16">
        <v>3000</v>
      </c>
      <c r="E7" s="16">
        <v>3000</v>
      </c>
      <c r="F7" s="8">
        <v>0.05</v>
      </c>
    </row>
    <row r="8" spans="1:6" ht="43.15" customHeight="1">
      <c r="A8" s="14" t="s">
        <v>49</v>
      </c>
      <c r="B8" s="8">
        <v>0.15</v>
      </c>
      <c r="C8" s="16">
        <v>6000</v>
      </c>
      <c r="D8" s="16">
        <v>6000</v>
      </c>
      <c r="E8" s="16">
        <v>6000</v>
      </c>
      <c r="F8" s="8">
        <v>0.05</v>
      </c>
    </row>
    <row r="9" spans="1:6" ht="43.15" customHeight="1">
      <c r="A9" s="14" t="s">
        <v>50</v>
      </c>
      <c r="B9" s="8">
        <v>0.15</v>
      </c>
      <c r="C9" s="16">
        <v>3750</v>
      </c>
      <c r="D9" s="16">
        <v>3750</v>
      </c>
      <c r="E9" s="16">
        <v>3750</v>
      </c>
      <c r="F9" s="8">
        <v>0.05</v>
      </c>
    </row>
    <row r="10" spans="1:6" ht="43.15" customHeight="1">
      <c r="A10" s="14" t="s">
        <v>51</v>
      </c>
      <c r="B10" s="8">
        <v>0.15</v>
      </c>
      <c r="C10" s="16">
        <v>2500</v>
      </c>
      <c r="D10" s="16">
        <v>2500</v>
      </c>
      <c r="E10" s="16">
        <v>2500</v>
      </c>
      <c r="F10" s="8">
        <v>0.05</v>
      </c>
    </row>
    <row r="11" spans="1:6" ht="43.15" customHeight="1">
      <c r="A11" s="14" t="s">
        <v>52</v>
      </c>
      <c r="B11" s="8">
        <v>0.15</v>
      </c>
      <c r="C11" s="16">
        <v>6250</v>
      </c>
      <c r="D11" s="16">
        <v>6250</v>
      </c>
      <c r="E11" s="16">
        <v>6250</v>
      </c>
      <c r="F11" s="8">
        <v>0.05</v>
      </c>
    </row>
    <row r="12" spans="1:6" ht="43.15" customHeight="1">
      <c r="A12" s="14" t="s">
        <v>53</v>
      </c>
      <c r="B12" s="8">
        <v>1</v>
      </c>
      <c r="C12" s="16">
        <v>250</v>
      </c>
      <c r="D12" s="16">
        <v>250</v>
      </c>
      <c r="E12" s="16">
        <v>250</v>
      </c>
      <c r="F12" s="8">
        <v>1</v>
      </c>
    </row>
    <row r="13" spans="1:6" ht="43.15" customHeight="1">
      <c r="A13" s="17" t="s">
        <v>54</v>
      </c>
      <c r="B13" s="24"/>
      <c r="C13" s="25">
        <f>SUM(C4:C12)</f>
        <v>25297.5</v>
      </c>
      <c r="D13" s="25">
        <f t="shared" ref="D13:E13" si="0">SUM(D4:D12)</f>
        <v>25297.5</v>
      </c>
      <c r="E13" s="25">
        <f t="shared" si="0"/>
        <v>25297.5</v>
      </c>
      <c r="F13" s="24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Carloss</cp:lastModifiedBy>
  <dcterms:created xsi:type="dcterms:W3CDTF">2015-07-29T21:33:10Z</dcterms:created>
  <dcterms:modified xsi:type="dcterms:W3CDTF">2020-07-10T23:25:47Z</dcterms:modified>
</cp:coreProperties>
</file>