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tony\Desktop\Repositorio\FaceSolutions\desarrollo\FRSIAAATR\Gestión\"/>
    </mc:Choice>
  </mc:AlternateContent>
  <xr:revisionPtr revIDLastSave="0" documentId="13_ncr:1_{50A7809A-977B-403C-8C10-B27A177E6C1E}" xr6:coauthVersionLast="45" xr6:coauthVersionMax="45" xr10:uidLastSave="{00000000-0000-0000-0000-000000000000}"/>
  <bookViews>
    <workbookView xWindow="0" yWindow="0" windowWidth="20490" windowHeight="10920" tabRatio="500" xr2:uid="{00000000-000D-0000-FFFF-FFFF00000000}"/>
  </bookViews>
  <sheets>
    <sheet name="Plan de proyecto y Gantt" sheetId="1" r:id="rId1"/>
    <sheet name="Línea base de costo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3" i="1" l="1"/>
  <c r="J51" i="1"/>
  <c r="J14" i="1"/>
  <c r="J15" i="1"/>
  <c r="J17" i="1"/>
  <c r="J54" i="1"/>
  <c r="J61" i="1"/>
  <c r="J62" i="1"/>
  <c r="J35" i="1" l="1"/>
  <c r="J34" i="1"/>
  <c r="J33" i="1"/>
  <c r="J31" i="1"/>
  <c r="J24" i="1"/>
  <c r="J23" i="1"/>
  <c r="J21" i="1" l="1"/>
  <c r="L38" i="1" l="1"/>
  <c r="J36" i="1" l="1"/>
  <c r="L57" i="1" l="1"/>
  <c r="L49" i="1"/>
  <c r="L71" i="1"/>
  <c r="L75" i="1"/>
  <c r="L78" i="1"/>
  <c r="L81" i="1"/>
  <c r="L18" i="1"/>
  <c r="L12" i="1"/>
  <c r="L48" i="1" l="1"/>
  <c r="L67" i="1"/>
  <c r="J77" i="1"/>
  <c r="J76" i="1"/>
  <c r="J82" i="1"/>
  <c r="J80" i="1"/>
  <c r="J79" i="1"/>
  <c r="J73" i="1"/>
  <c r="J72" i="1"/>
  <c r="J74" i="1"/>
  <c r="J71" i="1"/>
  <c r="J70" i="1"/>
  <c r="J69" i="1"/>
  <c r="J68" i="1"/>
  <c r="J66" i="1"/>
  <c r="J65" i="1"/>
  <c r="J56" i="1"/>
  <c r="J57" i="1" l="1"/>
  <c r="J49" i="1"/>
  <c r="J48" i="1"/>
  <c r="J50" i="1"/>
  <c r="J44" i="1"/>
  <c r="J26" i="1"/>
  <c r="J13" i="1"/>
  <c r="J18" i="1"/>
  <c r="J28" i="1"/>
  <c r="D13" i="3" l="1"/>
  <c r="E13" i="3"/>
  <c r="C13" i="3"/>
  <c r="J83" i="1"/>
  <c r="J81" i="1"/>
  <c r="J78" i="1"/>
  <c r="J75" i="1"/>
  <c r="J67" i="1"/>
  <c r="J52" i="1"/>
  <c r="J63" i="1"/>
  <c r="J58" i="1"/>
  <c r="J12" i="1" l="1"/>
  <c r="J46" i="1"/>
  <c r="J25" i="1"/>
  <c r="J22" i="1"/>
</calcChain>
</file>

<file path=xl/sharedStrings.xml><?xml version="1.0" encoding="utf-8"?>
<sst xmlns="http://schemas.openxmlformats.org/spreadsheetml/2006/main" count="358" uniqueCount="198">
  <si>
    <t>Nombre del proyecto</t>
  </si>
  <si>
    <t>Sistema de reconocimiento facial para la identificación de postulantes en el acceso de resultados del examen de admisión de UNMSM.</t>
  </si>
  <si>
    <t>Gerente del proyecto</t>
  </si>
  <si>
    <t>Wong Portillo, Lenis Rossi</t>
  </si>
  <si>
    <t>Jefe del Proyecto</t>
  </si>
  <si>
    <t>Almonacid Paripancca, Antony Brayan</t>
  </si>
  <si>
    <t xml:space="preserve">Cliente </t>
  </si>
  <si>
    <t>Universidad Nacional Mayor de San Marcos</t>
  </si>
  <si>
    <t>Fecha de inicio</t>
  </si>
  <si>
    <t>Fecha final</t>
  </si>
  <si>
    <t>Avance general</t>
  </si>
  <si>
    <t>Tareas</t>
  </si>
  <si>
    <t>Responsable</t>
  </si>
  <si>
    <t>Colaborador(es)</t>
  </si>
  <si>
    <t>Artefacto</t>
  </si>
  <si>
    <t>Actividades</t>
  </si>
  <si>
    <t>Github</t>
  </si>
  <si>
    <t>Días</t>
  </si>
  <si>
    <t>Estado</t>
  </si>
  <si>
    <t>Porcentaje de Avance</t>
  </si>
  <si>
    <t>Acta de Constitución de Proyecto</t>
  </si>
  <si>
    <t>Garcia Martinez, Christian Arturo</t>
  </si>
  <si>
    <t>Project Chapter</t>
  </si>
  <si>
    <t>https://github.com/antonyMontalvo/FaceSolutions/commit/67b6140b13261ed230e9d28dd5cdad37d1fc653e</t>
  </si>
  <si>
    <t>Completado</t>
  </si>
  <si>
    <t>Estudio de Factibilidad</t>
  </si>
  <si>
    <t>Martinez Garcia, Christian Arturo</t>
  </si>
  <si>
    <t>-</t>
  </si>
  <si>
    <t>Realizar el plan de gestión de alcance.</t>
  </si>
  <si>
    <t>Montalvo Garcia, Antony Abel</t>
  </si>
  <si>
    <t xml:space="preserve">      Montalvo Garcia, Antony Abel                   Garcia Martinez, Christian Arturo        </t>
  </si>
  <si>
    <t>Documento de Plan de Alcance</t>
  </si>
  <si>
    <t xml:space="preserve">Montalvo Garcia, Antony Abel    </t>
  </si>
  <si>
    <t>Estimación de costos</t>
  </si>
  <si>
    <t>Se estimo el costo aproximado que conlleva la ejecución del proyecto propuesto</t>
  </si>
  <si>
    <t>Aprobación y revisión de documento</t>
  </si>
  <si>
    <t>Revisión de estructura de documento</t>
  </si>
  <si>
    <t>Almonacid Paripancca Antony Brayan</t>
  </si>
  <si>
    <t>Planificación</t>
  </si>
  <si>
    <t>Documento de Negocio</t>
  </si>
  <si>
    <t>Montalvo Garcia, Antony Abel         Pernia Meza, Iver Elvis                         Tovar Taboada, Ricardo Manuel</t>
  </si>
  <si>
    <t>Diagrama de Negocio: Registrar Inscripción de postulantes</t>
  </si>
  <si>
    <t>Tovar Taboada,Ricardo Manuel</t>
  </si>
  <si>
    <t>https://github.com/antonyMontalvo/FaceSolutions/commit/09f0706f50c272b66489b29e8a464a34837828e3</t>
  </si>
  <si>
    <t>Diagrama de Negocio:  Iniciar sesión mediante reconocimiento facial</t>
  </si>
  <si>
    <t>https://github.com/antonyMontalvo/FaceSolutions/commit/3b69f02f877675e57ae6cfe67048e6a59a4a3d89</t>
  </si>
  <si>
    <t>Diagrama de Negocio:  Tramite de constancia de ingreso digital</t>
  </si>
  <si>
    <t>Pernia Meza Iver</t>
  </si>
  <si>
    <t>https://github.com/antonyMontalvo/FaceSolutions/commit/10e7e17bd82cfaf2738317c8593a56b97cfd9154</t>
  </si>
  <si>
    <t>Definir los requerimientos funcionales del sistema.</t>
  </si>
  <si>
    <t>Analisis de requerimientos asociados al sistema propuesto, durante coordinación grupal usando la plataforma meet.</t>
  </si>
  <si>
    <t>Documento de especificación de requisitos.</t>
  </si>
  <si>
    <t xml:space="preserve">           Almonacid Paripancca, Antony                     Garcia Martinez, Christian Arturo      Montalvo Garcia, Antony Abel</t>
  </si>
  <si>
    <t>Documento de Requisitos</t>
  </si>
  <si>
    <t>Especificación de requisitos funcionales y no funcionales</t>
  </si>
  <si>
    <t>https://github.com/antonyMontalvo/FaceSolutions/commit/6cbba9bcac6b7123eaaff98a3e3457dd6ba701b8</t>
  </si>
  <si>
    <t>Perspectiva, Funcionalidades, Características de los usuarios, Suposiciones o dependencias, Requisitos de las interfaces.</t>
  </si>
  <si>
    <t>https://github.com/antonyMontalvo/FaceSolutions/commit/3419ac3e14ed8cdbed1cbe9a64d5742a40594c6e</t>
  </si>
  <si>
    <t>https://github.com/antonyMontalvo/FaceSolutions/commit/06c891c4a882c9e03ef72a56134e3bff800047d2</t>
  </si>
  <si>
    <t>Realizar la EDT</t>
  </si>
  <si>
    <t>Unocc Sihuinta, Roberto Carlos</t>
  </si>
  <si>
    <t>Estructura de Desglose de Trabajo</t>
  </si>
  <si>
    <t>Identificar los paquetes de trabajo.</t>
  </si>
  <si>
    <t>https://github.com/antonyMontalvo/FaceSolutions/commit/8f0ec13380b96dbff2cf0f44e517515e6d8e935b</t>
  </si>
  <si>
    <t>Realizar el diagrama  de la EDT</t>
  </si>
  <si>
    <t>Realizar el cronograma</t>
  </si>
  <si>
    <t>Cronograma de Proyecto</t>
  </si>
  <si>
    <t>Desarrollo del Cronograma</t>
  </si>
  <si>
    <t>https://github.com/antonyMontalvo/FaceSolutions/commit/b7f87017c045c76f3ed7353bf35a7680607f9adf</t>
  </si>
  <si>
    <t>Realizar diagrama de Gant</t>
  </si>
  <si>
    <t>Modificación del cronograma,agregación de la columna %</t>
  </si>
  <si>
    <t>https://github.com/antonyMontalvo/FaceSolutions/commit/0eba4803879a0c3e8b0f264b36822f5e8100cc76</t>
  </si>
  <si>
    <t>Documento de la arquitectura del sistema.</t>
  </si>
  <si>
    <t>Pernia Meza, Iver Elvis</t>
  </si>
  <si>
    <t>Almonacid Paripancca, Antony Brayan    Garcia Martinez, Christian Arturo                Pernia Meza, Iver Elvis                                  Tovar Taboada, Ricardo Manuel            Unocc Sihuinta, Roberto Carlos</t>
  </si>
  <si>
    <t>Documento de Arquitectura</t>
  </si>
  <si>
    <t>Especificación de Casos de Uso</t>
  </si>
  <si>
    <t>https://github.com/antonyMontalvo/FaceSolutions/commit/496254e20f60289a74896b8746a0a151c3b52e08</t>
  </si>
  <si>
    <t>Creación de Vista de Componentes</t>
  </si>
  <si>
    <t>https://github.com/antonyMontalvo/FaceSolutions/commit/7487155a69781c899791a7971770135c53e5b231</t>
  </si>
  <si>
    <t>Vista Modular</t>
  </si>
  <si>
    <t>https://github.com/antonyMontalvo/FaceSolutions/commit/86044152de2bf759809a8642a3d219493c868c62</t>
  </si>
  <si>
    <t>Vista de Despliegue</t>
  </si>
  <si>
    <t>https://github.com/antonyMontalvo/FaceSolutions/commit/68f97b9af11e5ca83a29e69d1b744d46364a94c3</t>
  </si>
  <si>
    <t>Vista Funcional</t>
  </si>
  <si>
    <t>https://github.com/antonyMontalvo/FaceSolutions/commit/21a0f1b4203509d951961f335dd3e256b72283d8</t>
  </si>
  <si>
    <t>Vista de Integración</t>
  </si>
  <si>
    <t>https://github.com/antonyMontalvo/FaceSolutions/commit/2b6e80cbba492de6daffe024b369ad78d1dbeecd</t>
  </si>
  <si>
    <t>Documento de limitaciones del sistema</t>
  </si>
  <si>
    <t>Documento de Limitaciones de Sistema</t>
  </si>
  <si>
    <t>Introducción, alcance y definicion de limitaciones del sistema.</t>
  </si>
  <si>
    <t>https://github.com/antonyMontalvo/FaceSolutions/commit/139f3999ea34768b8b5a559a6a758b1920448276</t>
  </si>
  <si>
    <t>15/7/2020</t>
  </si>
  <si>
    <t>17/7/2020</t>
  </si>
  <si>
    <t>Diseño</t>
  </si>
  <si>
    <t>Diseño de mockups de interfaces de ususario</t>
  </si>
  <si>
    <t>Documento de Lineamiento de Requisitos</t>
  </si>
  <si>
    <t>Mockup: Registro de usuario (Administrador) y Login (Administrador)</t>
  </si>
  <si>
    <t>Almonacid Paripancca Antony</t>
  </si>
  <si>
    <t>https://github.com/antonyMontalvo/FaceSolutions/commit/78ce47e701642e0ad4e492b81dded82e798cba7d</t>
  </si>
  <si>
    <t>Mockup del proyecto:Registro de usuario</t>
  </si>
  <si>
    <t>https://github.com/antonyMontalvo/FaceSolutions/commit/ad7f55d9a422fb2aa9b14cacbfa45b298cf5badf</t>
  </si>
  <si>
    <t>Creación de mockups de interfaces: Menú de administrador, Tabla de solicitudes.</t>
  </si>
  <si>
    <t>https://github.com/antonyMontalvo/FaceSolutions/commit/ab46808c1f08b09c14a17e2753763064df053c10</t>
  </si>
  <si>
    <t>Mockup: Registro de usuario (Postulante) y Login (Postulante)</t>
  </si>
  <si>
    <t>https://github.com/antonyMontalvo/FaceSolutions/commit/63b4f4ec6a241e3d54eddca766c093e2788ef603</t>
  </si>
  <si>
    <t>Mockup del proyecto: Formulario con la información del postulante y Inicio de sesión postulante</t>
  </si>
  <si>
    <t>https://github.com/antonyMontalvo/FaceSolutions/commit/d8bade604e769be3eae42f4f9849979d3cc8e238</t>
  </si>
  <si>
    <t>Diseño de la base de datos.</t>
  </si>
  <si>
    <t>Montalvo García, Antony Abel</t>
  </si>
  <si>
    <t>Documento de Diseño</t>
  </si>
  <si>
    <t>Introducción, definición de la arquitectura del sistema, diseño del modelado de la base de datos y diccionario.​</t>
  </si>
  <si>
    <t>https://github.com/antonyMontalvo/FaceSolutions/commit/db3c5083537152f1cea34193bc030b8cb1eee24f</t>
  </si>
  <si>
    <t>Analizar un eficiente algoritmo de reconocimiento facial.</t>
  </si>
  <si>
    <t>Garcia Martinez, Christian Arturo Montalvo Garcia, Antony Abel                     Unocc Sihuinta, Roberto Carlos</t>
  </si>
  <si>
    <t>Busqueda de diversos algoritmo, que permita realizar el reconocimiento facial</t>
  </si>
  <si>
    <t>Garcia Martinez, Christian Arturo;Montalvo Garcia,Antony; Unocc Sihuinta,Roberto Carlos</t>
  </si>
  <si>
    <t xml:space="preserve">Escoger un algoritmo de los diversos algoritmos candidatos. </t>
  </si>
  <si>
    <t>HITO 1</t>
  </si>
  <si>
    <t>Desarrollo</t>
  </si>
  <si>
    <t>Desarrollo del backend</t>
  </si>
  <si>
    <t>En proceso</t>
  </si>
  <si>
    <t>Implementar algoritmo de reconocimiento facial.</t>
  </si>
  <si>
    <t>Montalvo Garcia, Antony Abel Unocc Sihuinta, Roberto Carlos</t>
  </si>
  <si>
    <t>Carga de modelos y demo del agoritmo de reconocimiento facial</t>
  </si>
  <si>
    <t>https://github.com/antonyMontalvo/FaceSolutions/commit/66808490ef86e7330509ef13545ca72ee72cdcc5</t>
  </si>
  <si>
    <t>La implementación, definiendo los parámetros, bases y envio de información.​</t>
  </si>
  <si>
    <t>https://github.com/antonyMontalvo/FaceSolutions/commit/c515f00ea3c81f0f9d63acf869ec1ef002ebfc3c</t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</si>
  <si>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</si>
  <si>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Integración del Algoritmo de reconocimineto facial al módulo de postulante.</t>
  </si>
  <si>
    <t>Creación de la estructura del sistema y conexión con una base de datos en la nube, endpoints para el registro, inicio de sesión .​</t>
  </si>
  <si>
    <t>https://github.com/antonyMontalvo/FaceSolutions/commit/980fdacb6190b6d62d7c1384c9fef4c4a54dfaa2</t>
  </si>
  <si>
    <t>Desarrollo backend del módulo del administrador</t>
  </si>
  <si>
    <t xml:space="preserve">Almonacid Paripancca, Antony Brayan Garcia Martinez, Christian Arturo </t>
  </si>
  <si>
    <t>Creación de endpoint para la consulta de todas las solicitudes realizadas</t>
  </si>
  <si>
    <t>https://github.com/antonyMontalvo/FaceSolutions/commit/d75d2b33ec65d47a3b0c8cbd27c8f40e0cc66d24</t>
  </si>
  <si>
    <t>Creación de endpoint para filtrar solicitudes</t>
  </si>
  <si>
    <t>https://github.com/antonyMontalvo/FaceSolutions/commit/45ea43d342616094222b7375e1a657a210a49fdf</t>
  </si>
  <si>
    <t>Generación de la constancia de ingreso digital</t>
  </si>
  <si>
    <t>Sin empezar</t>
  </si>
  <si>
    <t>Desarrollo del frontend</t>
  </si>
  <si>
    <t>Tovar Taboada, Ricardo Manuel</t>
  </si>
  <si>
    <t>Interfaz de usuario del módulo para el postulante</t>
  </si>
  <si>
    <t>Montalvo Garcia, Antony Abel Unocc Sihuinta, Roberto Carlos Tovar Taboada, Ricardo Manuel</t>
  </si>
  <si>
    <t>Estructura para reutilizar partes específicas de las vistas, conexión del backend con las vistas</t>
  </si>
  <si>
    <t>https://github.com/antonyMontalvo/FaceSolutions/commit/d613e02826521c287096699de085a57d223c62ea</t>
  </si>
  <si>
    <t>Creacion de interfaz:Login del postulante</t>
  </si>
  <si>
    <t>Unocc Sihuinta, Tovar Taboada</t>
  </si>
  <si>
    <t>Creacion de interfaz: Registro de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</si>
  <si>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</si>
  <si>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t>Almonacid Paripancca, Antony Brayan Garcia Martinez, Christian Arturo Pernia Meza, Iver Elvis</t>
  </si>
  <si>
    <t>Creación de interfaz: Listado de Postulantes y Revisión de Requisitos (fotos).</t>
  </si>
  <si>
    <t xml:space="preserve">Almonacid Paripancca, Antony Brayan </t>
  </si>
  <si>
    <t>https://github.com/antonyMontalvo/FaceSolutions/commit/c99bf834b6ad40b6bc88b5e02c4ae0954ca03869</t>
  </si>
  <si>
    <t>Creación de interfaces: Listado de solicitudes y Revisión de requisitos de solicitud (docs).</t>
  </si>
  <si>
    <t>https://github.com/antonyMontalvo/FaceSolutions/commit/0f4be72174e2147b3683bed9c386f8df9640b2c5</t>
  </si>
  <si>
    <t>Creación de interfaces: Vista detallada de los datos del alumno</t>
  </si>
  <si>
    <t xml:space="preserve"> Pernia Meza, Iver Elvis</t>
  </si>
  <si>
    <t>https://github.com/antonyMontalvo/FaceSolutions/commit/2712af39f14f962243fe148c66223bbe44a7916c</t>
  </si>
  <si>
    <t>HITO 2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</si>
  <si>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</si>
  <si>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</si>
  <si>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</si>
  <si>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</si>
  <si>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</si>
  <si>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</si>
  <si>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</si>
  <si>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</si>
  <si>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</si>
  <si>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</si>
  <si>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Despliegue del sistema</t>
  </si>
  <si>
    <t>Desplegar el sistema a un servidor</t>
  </si>
  <si>
    <t>Realizar pruebas del sistema desplegado</t>
  </si>
  <si>
    <t>Manuales</t>
  </si>
  <si>
    <t>Manual técnico</t>
  </si>
  <si>
    <t>Manual de usuario</t>
  </si>
  <si>
    <t>Documento de cierre de proyecto</t>
  </si>
  <si>
    <t>Realizar acta de conformidad</t>
  </si>
  <si>
    <t>Firma de aprobación del Cliente</t>
  </si>
  <si>
    <t>HITO 3</t>
  </si>
  <si>
    <t>CRONOGRAMA DE ACTIVIDADES DEL PROYECTO: Sistema de reconocimiento facial para la identificación de postulantes en el acceso de resultados del examen de admisión de UNMSM</t>
  </si>
  <si>
    <t>Línea base de costo</t>
  </si>
  <si>
    <t>Item/Tarea</t>
  </si>
  <si>
    <t>% Cumplimiento</t>
  </si>
  <si>
    <t>Costo inicial</t>
  </si>
  <si>
    <t>Costo</t>
  </si>
  <si>
    <t>Costo actual</t>
  </si>
  <si>
    <t>% Presupuesto utlizado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</si>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</sst>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[Red]&quot;S/&quot;\ \-#,##0.00"/>
  </numFmts>
  <fonts count="17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2" xfId="0" applyFont="1" applyFill="1" applyBorder="1" applyAlignment="1">
      <alignment horizontal="center"/>
    </xf>
    <xf numFmtId="0" fontId="7" fillId="0" borderId="0" xfId="0" applyFont="1"/>
    <xf numFmtId="9" fontId="0" fillId="0" borderId="2" xfId="0" applyNumberFormat="1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10" fillId="0" borderId="0" xfId="0" applyFont="1" applyBorder="1" applyAlignment="1"/>
    <xf numFmtId="0" fontId="8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164" fontId="0" fillId="0" borderId="2" xfId="0" applyNumberFormat="1" applyBorder="1"/>
    <xf numFmtId="164" fontId="11" fillId="0" borderId="2" xfId="0" applyNumberFormat="1" applyFont="1" applyBorder="1"/>
    <xf numFmtId="0" fontId="10" fillId="4" borderId="2" xfId="0" applyFont="1" applyFill="1" applyBorder="1"/>
    <xf numFmtId="0" fontId="5" fillId="0" borderId="2" xfId="0" applyFont="1" applyBorder="1" applyAlignment="1">
      <alignment horizontal="center"/>
    </xf>
    <xf numFmtId="0" fontId="12" fillId="4" borderId="2" xfId="0" applyFont="1" applyFill="1" applyBorder="1"/>
    <xf numFmtId="164" fontId="12" fillId="4" borderId="2" xfId="0" applyNumberFormat="1" applyFont="1" applyFill="1" applyBorder="1"/>
    <xf numFmtId="0" fontId="11" fillId="5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3" fillId="6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9" fontId="0" fillId="0" borderId="2" xfId="0" applyNumberFormat="1" applyBorder="1"/>
    <xf numFmtId="9" fontId="0" fillId="5" borderId="2" xfId="0" applyNumberFormat="1" applyFill="1" applyBorder="1"/>
    <xf numFmtId="9" fontId="0" fillId="4" borderId="2" xfId="0" applyNumberFormat="1" applyFill="1" applyBorder="1"/>
    <xf numFmtId="9" fontId="0" fillId="7" borderId="2" xfId="0" applyNumberFormat="1" applyFill="1" applyBorder="1"/>
    <xf numFmtId="0" fontId="14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0" fillId="0" borderId="2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/>
    </xf>
    <xf numFmtId="9" fontId="0" fillId="0" borderId="6" xfId="0" applyNumberFormat="1" applyBorder="1"/>
    <xf numFmtId="14" fontId="0" fillId="0" borderId="4" xfId="0" applyNumberFormat="1" applyBorder="1" applyAlignment="1">
      <alignment horizontal="center"/>
    </xf>
    <xf numFmtId="0" fontId="5" fillId="0" borderId="4" xfId="0" applyFont="1" applyBorder="1" applyAlignment="1">
      <alignment horizontal="center"/>
    </xf>
    <xf numFmtId="9" fontId="0" fillId="0" borderId="4" xfId="0" applyNumberFormat="1" applyBorder="1"/>
    <xf numFmtId="14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7" xfId="0" applyNumberFormat="1" applyBorder="1"/>
    <xf numFmtId="0" fontId="14" fillId="0" borderId="4" xfId="0" applyFont="1" applyBorder="1" applyAlignment="1">
      <alignment horizontal="center"/>
    </xf>
    <xf numFmtId="0" fontId="11" fillId="0" borderId="5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6" fillId="0" borderId="0" xfId="5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6" fillId="0" borderId="2" xfId="5" applyBorder="1" applyAlignment="1">
      <alignment horizontal="center" vertical="center" wrapText="1"/>
    </xf>
    <xf numFmtId="0" fontId="16" fillId="0" borderId="2" xfId="5" applyBorder="1" applyAlignment="1">
      <alignment horizontal="center" wrapText="1"/>
    </xf>
    <xf numFmtId="0" fontId="16" fillId="0" borderId="4" xfId="5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16" fillId="0" borderId="6" xfId="5" applyBorder="1" applyAlignment="1">
      <alignment vertical="center" wrapText="1"/>
    </xf>
    <xf numFmtId="0" fontId="16" fillId="0" borderId="4" xfId="5" applyBorder="1" applyAlignment="1">
      <alignment horizontal="center" vertical="center" wrapText="1"/>
    </xf>
    <xf numFmtId="0" fontId="16" fillId="0" borderId="6" xfId="5" applyBorder="1" applyAlignment="1">
      <alignment horizontal="center" wrapText="1"/>
    </xf>
    <xf numFmtId="0" fontId="16" fillId="0" borderId="5" xfId="5" applyBorder="1" applyAlignment="1">
      <alignment horizontal="center" wrapText="1"/>
    </xf>
    <xf numFmtId="14" fontId="0" fillId="0" borderId="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4" fillId="0" borderId="16" xfId="0" applyFont="1" applyBorder="1" applyAlignment="1">
      <alignment horizontal="center"/>
    </xf>
    <xf numFmtId="9" fontId="0" fillId="0" borderId="16" xfId="0" applyNumberFormat="1" applyBorder="1"/>
    <xf numFmtId="0" fontId="16" fillId="0" borderId="2" xfId="6" applyBorder="1" applyAlignment="1">
      <alignment horizontal="center" vertical="center"/>
    </xf>
    <xf numFmtId="0" fontId="16" fillId="0" borderId="6" xfId="6" applyBorder="1" applyAlignment="1">
      <alignment horizontal="center" vertical="center" wrapText="1"/>
    </xf>
    <xf numFmtId="0" fontId="16" fillId="0" borderId="4" xfId="6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16" fillId="0" borderId="6" xfId="5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6" fillId="0" borderId="3" xfId="6" applyBorder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1" fillId="0" borderId="6" xfId="0" applyFont="1" applyBorder="1" applyAlignment="1">
      <alignment horizontal="right" vertical="center" wrapText="1"/>
    </xf>
    <xf numFmtId="0" fontId="11" fillId="0" borderId="15" xfId="0" applyFont="1" applyBorder="1" applyAlignment="1">
      <alignment horizontal="right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9" fontId="0" fillId="0" borderId="6" xfId="0" applyNumberFormat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6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6" xfId="5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7"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Hyperlink" xfId="6" xr:uid="{00000000-0005-0000-0000-000005000000}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Gantt'!$H$11</c:f>
              <c:strCache>
                <c:ptCount val="1"/>
                <c:pt idx="0">
                  <c:v>Fecha de inicio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Gantt'!$A$12:$A$84</c15:sqref>
                  </c15:fullRef>
                </c:ext>
              </c:extLst>
              <c:f>('Plan de proyecto y Gantt'!$A$12:$A$33,'Plan de proyecto y Gantt'!$A$35:$A$84)</c:f>
              <c:strCache>
                <c:ptCount val="72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Realizar el plan de gestión de alcance.</c:v>
                </c:pt>
                <c:pt idx="4">
                  <c:v>Estimación de costos</c:v>
                </c:pt>
                <c:pt idx="5">
                  <c:v>Aprobación y revisión de documento</c:v>
                </c:pt>
                <c:pt idx="6">
                  <c:v>Planificación</c:v>
                </c:pt>
                <c:pt idx="7">
                  <c:v>Documento de Negocio</c:v>
                </c:pt>
                <c:pt idx="10">
                  <c:v>Definir los requerimientos funcionales del sistema.</c:v>
                </c:pt>
                <c:pt idx="11">
                  <c:v>Documento de especificación de requisitos.</c:v>
                </c:pt>
                <c:pt idx="14">
                  <c:v>Realizar la EDT</c:v>
                </c:pt>
                <c:pt idx="16">
                  <c:v>Realizar el cronograma</c:v>
                </c:pt>
                <c:pt idx="19">
                  <c:v>Documento de la arquitectura del sistema.</c:v>
                </c:pt>
                <c:pt idx="24">
                  <c:v>Documento de limitaciones del sistema</c:v>
                </c:pt>
                <c:pt idx="25">
                  <c:v>Diseño</c:v>
                </c:pt>
                <c:pt idx="26">
                  <c:v>Diseño de mockups de interfaces de ususario</c:v>
                </c:pt>
                <c:pt idx="31">
                  <c:v>Diseño de la base de datos.</c:v>
                </c:pt>
                <c:pt idx="32">
                  <c:v>Analizar un eficiente algoritmo de reconocimiento facial.</c:v>
                </c:pt>
                <c:pt idx="34">
                  <c:v>HITO 1</c:v>
                </c:pt>
                <c:pt idx="35">
                  <c:v>Desarrollo</c:v>
                </c:pt>
                <c:pt idx="36">
                  <c:v>Desarrollo del backend</c:v>
                </c:pt>
                <c:pt idx="37">
                  <c:v>Implementar algoritmo de reconocimiento facial.</c:v>
                </c:pt>
                <c:pt idx="39">
                  <c:v>Desarrollo backend del módulo del postulante</c:v>
                </c:pt>
                <c:pt idx="41">
                  <c:v>Desarrollo backend del módulo del administrador</c:v>
                </c:pt>
                <c:pt idx="43">
                  <c:v>Generación de la constancia de ingreso digital</c:v>
                </c:pt>
                <c:pt idx="44">
                  <c:v>Desarrollo del frontend</c:v>
                </c:pt>
                <c:pt idx="45">
                  <c:v>Interfaz de usuario del módulo para el postulante</c:v>
                </c:pt>
                <c:pt idx="48">
                  <c:v>Interfaz de usuario del módulo para el administrador</c:v>
                </c:pt>
                <c:pt idx="51">
                  <c:v>HITO 2</c:v>
                </c:pt>
                <c:pt idx="52">
                  <c:v>Integración de servicios del módulo del postulante con el algoritmo de reconocimiento facial</c:v>
                </c:pt>
                <c:pt idx="53">
                  <c:v>Integración de servicios del módulo del administrador</c:v>
                </c:pt>
                <c:pt idx="54">
                  <c:v>Testing </c:v>
                </c:pt>
                <c:pt idx="55">
                  <c:v>Realizar Pruebas de ambiente</c:v>
                </c:pt>
                <c:pt idx="56">
                  <c:v>Relizar pruebas de funcionanalidad</c:v>
                </c:pt>
                <c:pt idx="57">
                  <c:v>Realizar pruebas de calidad</c:v>
                </c:pt>
                <c:pt idx="58">
                  <c:v>Correción de errores</c:v>
                </c:pt>
                <c:pt idx="59">
                  <c:v>Identificación de errores</c:v>
                </c:pt>
                <c:pt idx="60">
                  <c:v>Análisis de soluciones</c:v>
                </c:pt>
                <c:pt idx="61">
                  <c:v>Levantamiento de errores</c:v>
                </c:pt>
                <c:pt idx="62">
                  <c:v>Despliegue del sistema</c:v>
                </c:pt>
                <c:pt idx="63">
                  <c:v>Desplegar el sistema a un servidor</c:v>
                </c:pt>
                <c:pt idx="64">
                  <c:v>Realizar pruebas del sistema desplegado</c:v>
                </c:pt>
                <c:pt idx="65">
                  <c:v>Manuales</c:v>
                </c:pt>
                <c:pt idx="66">
                  <c:v>Manual técnico</c:v>
                </c:pt>
                <c:pt idx="67">
                  <c:v>Manual de usuario</c:v>
                </c:pt>
                <c:pt idx="68">
                  <c:v>Documento de cierre de proyecto</c:v>
                </c:pt>
                <c:pt idx="69">
                  <c:v>Realizar acta de conformidad</c:v>
                </c:pt>
                <c:pt idx="70">
                  <c:v>Firma de aprobación del Cliente</c:v>
                </c:pt>
                <c:pt idx="71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Gantt'!$H$12:$H$84</c15:sqref>
                  </c15:fullRef>
                </c:ext>
              </c:extLst>
              <c:f>('Plan de proyecto y Gantt'!$H$12:$H$33,'Plan de proyecto y Gantt'!$H$35:$H$84)</c:f>
              <c:numCache>
                <c:formatCode>m/d/yyyy</c:formatCode>
                <c:ptCount val="72"/>
                <c:pt idx="0">
                  <c:v>43994</c:v>
                </c:pt>
                <c:pt idx="1">
                  <c:v>43994</c:v>
                </c:pt>
                <c:pt idx="2">
                  <c:v>44006</c:v>
                </c:pt>
                <c:pt idx="3">
                  <c:v>44007</c:v>
                </c:pt>
                <c:pt idx="4">
                  <c:v>44007</c:v>
                </c:pt>
                <c:pt idx="5">
                  <c:v>44002</c:v>
                </c:pt>
                <c:pt idx="6">
                  <c:v>44008</c:v>
                </c:pt>
                <c:pt idx="7">
                  <c:v>44008</c:v>
                </c:pt>
                <c:pt idx="8">
                  <c:v>44008</c:v>
                </c:pt>
                <c:pt idx="9">
                  <c:v>44008</c:v>
                </c:pt>
                <c:pt idx="10">
                  <c:v>44008</c:v>
                </c:pt>
                <c:pt idx="11">
                  <c:v>44008</c:v>
                </c:pt>
                <c:pt idx="12">
                  <c:v>44008</c:v>
                </c:pt>
                <c:pt idx="13">
                  <c:v>44008</c:v>
                </c:pt>
                <c:pt idx="14">
                  <c:v>44012</c:v>
                </c:pt>
                <c:pt idx="16">
                  <c:v>44010</c:v>
                </c:pt>
                <c:pt idx="19">
                  <c:v>44019</c:v>
                </c:pt>
                <c:pt idx="20">
                  <c:v>44019</c:v>
                </c:pt>
                <c:pt idx="21">
                  <c:v>44019</c:v>
                </c:pt>
                <c:pt idx="22">
                  <c:v>44019</c:v>
                </c:pt>
                <c:pt idx="23">
                  <c:v>44019</c:v>
                </c:pt>
                <c:pt idx="24">
                  <c:v>0</c:v>
                </c:pt>
                <c:pt idx="25">
                  <c:v>43837</c:v>
                </c:pt>
                <c:pt idx="26">
                  <c:v>43868</c:v>
                </c:pt>
                <c:pt idx="27">
                  <c:v>43868</c:v>
                </c:pt>
                <c:pt idx="28">
                  <c:v>43868</c:v>
                </c:pt>
                <c:pt idx="29">
                  <c:v>43868</c:v>
                </c:pt>
                <c:pt idx="30">
                  <c:v>43868</c:v>
                </c:pt>
                <c:pt idx="31">
                  <c:v>44021</c:v>
                </c:pt>
                <c:pt idx="32">
                  <c:v>44024</c:v>
                </c:pt>
                <c:pt idx="33">
                  <c:v>44027</c:v>
                </c:pt>
                <c:pt idx="35">
                  <c:v>44029</c:v>
                </c:pt>
                <c:pt idx="36">
                  <c:v>44029</c:v>
                </c:pt>
                <c:pt idx="37">
                  <c:v>44029</c:v>
                </c:pt>
                <c:pt idx="38">
                  <c:v>44029</c:v>
                </c:pt>
                <c:pt idx="39">
                  <c:v>44029</c:v>
                </c:pt>
                <c:pt idx="40">
                  <c:v>44036</c:v>
                </c:pt>
                <c:pt idx="41">
                  <c:v>44036</c:v>
                </c:pt>
                <c:pt idx="42">
                  <c:v>44036</c:v>
                </c:pt>
                <c:pt idx="43">
                  <c:v>44039</c:v>
                </c:pt>
                <c:pt idx="44">
                  <c:v>44029</c:v>
                </c:pt>
                <c:pt idx="45">
                  <c:v>44029</c:v>
                </c:pt>
                <c:pt idx="46">
                  <c:v>44030</c:v>
                </c:pt>
                <c:pt idx="47">
                  <c:v>44030</c:v>
                </c:pt>
                <c:pt idx="48">
                  <c:v>44032</c:v>
                </c:pt>
                <c:pt idx="49">
                  <c:v>44032</c:v>
                </c:pt>
                <c:pt idx="50">
                  <c:v>44032</c:v>
                </c:pt>
                <c:pt idx="52">
                  <c:v>44043</c:v>
                </c:pt>
                <c:pt idx="53">
                  <c:v>44050</c:v>
                </c:pt>
                <c:pt idx="54">
                  <c:v>44057</c:v>
                </c:pt>
                <c:pt idx="55">
                  <c:v>44057</c:v>
                </c:pt>
                <c:pt idx="56">
                  <c:v>44057</c:v>
                </c:pt>
                <c:pt idx="57">
                  <c:v>44058</c:v>
                </c:pt>
                <c:pt idx="58">
                  <c:v>44060</c:v>
                </c:pt>
                <c:pt idx="59">
                  <c:v>44060</c:v>
                </c:pt>
                <c:pt idx="60">
                  <c:v>44060</c:v>
                </c:pt>
                <c:pt idx="61">
                  <c:v>44060</c:v>
                </c:pt>
                <c:pt idx="62">
                  <c:v>44064</c:v>
                </c:pt>
                <c:pt idx="63">
                  <c:v>44064</c:v>
                </c:pt>
                <c:pt idx="64">
                  <c:v>44065</c:v>
                </c:pt>
                <c:pt idx="65">
                  <c:v>44066</c:v>
                </c:pt>
                <c:pt idx="66">
                  <c:v>44066</c:v>
                </c:pt>
                <c:pt idx="67">
                  <c:v>44066</c:v>
                </c:pt>
                <c:pt idx="68">
                  <c:v>44067</c:v>
                </c:pt>
                <c:pt idx="69">
                  <c:v>44067</c:v>
                </c:pt>
                <c:pt idx="70">
                  <c:v>44070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7-42F0-95D7-3BD26C201260}"/>
            </c:ext>
          </c:extLst>
        </c:ser>
        <c:ser>
          <c:idx val="1"/>
          <c:order val="1"/>
          <c:tx>
            <c:strRef>
              <c:f>'Plan de proyecto y Gantt'!$J$11</c:f>
              <c:strCache>
                <c:ptCount val="1"/>
                <c:pt idx="0">
                  <c:v>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C27-42F0-95D7-3BD26C20126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C27-42F0-95D7-3BD26C20126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C27-42F0-95D7-3BD26C20126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C27-42F0-95D7-3BD26C20126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C27-42F0-95D7-3BD26C20126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C27-42F0-95D7-3BD26C20126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C27-42F0-95D7-3BD26C20126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C27-42F0-95D7-3BD26C20126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C27-42F0-95D7-3BD26C201260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C27-42F0-95D7-3BD26C201260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C27-42F0-95D7-3BD26C201260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BC27-42F0-95D7-3BD26C201260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C27-42F0-95D7-3BD26C201260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C27-42F0-95D7-3BD26C201260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C27-42F0-95D7-3BD26C201260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BC27-42F0-95D7-3BD26C201260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C27-42F0-95D7-3BD26C201260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BC27-42F0-95D7-3BD26C201260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C27-42F0-95D7-3BD26C201260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C27-42F0-95D7-3BD26C201260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C27-42F0-95D7-3BD26C201260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BC27-42F0-95D7-3BD26C201260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BC27-42F0-95D7-3BD26C201260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BC27-42F0-95D7-3BD26C201260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BC27-42F0-95D7-3BD26C201260}"/>
              </c:ext>
            </c:extLst>
          </c:dPt>
          <c:dPt>
            <c:idx val="5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C27-42F0-95D7-3BD26C201260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BC27-42F0-95D7-3BD26C201260}"/>
              </c:ext>
            </c:extLst>
          </c:dPt>
          <c:dPt>
            <c:idx val="5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C27-42F0-95D7-3BD26C201260}"/>
              </c:ext>
            </c:extLst>
          </c:dPt>
          <c:dPt>
            <c:idx val="5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BC27-42F0-95D7-3BD26C201260}"/>
              </c:ext>
            </c:extLst>
          </c:dPt>
          <c:dPt>
            <c:idx val="6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C27-42F0-95D7-3BD26C201260}"/>
              </c:ext>
            </c:extLst>
          </c:dPt>
          <c:dPt>
            <c:idx val="6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BC27-42F0-95D7-3BD26C201260}"/>
              </c:ext>
            </c:extLst>
          </c:dPt>
          <c:dPt>
            <c:idx val="6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C27-42F0-95D7-3BD26C201260}"/>
              </c:ext>
            </c:extLst>
          </c:dPt>
          <c:dPt>
            <c:idx val="6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BC27-42F0-95D7-3BD26C201260}"/>
              </c:ext>
            </c:extLst>
          </c:dPt>
          <c:dPt>
            <c:idx val="6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C27-42F0-95D7-3BD26C201260}"/>
              </c:ext>
            </c:extLst>
          </c:dPt>
          <c:dPt>
            <c:idx val="6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BC27-42F0-95D7-3BD26C201260}"/>
              </c:ext>
            </c:extLst>
          </c:dPt>
          <c:dPt>
            <c:idx val="6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C27-42F0-95D7-3BD26C201260}"/>
              </c:ext>
            </c:extLst>
          </c:dPt>
          <c:dPt>
            <c:idx val="6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BC27-42F0-95D7-3BD26C201260}"/>
              </c:ext>
            </c:extLst>
          </c:dPt>
          <c:dPt>
            <c:idx val="6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C27-42F0-95D7-3BD26C201260}"/>
              </c:ext>
            </c:extLst>
          </c:dPt>
          <c:dPt>
            <c:idx val="6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BC27-42F0-95D7-3BD26C201260}"/>
              </c:ext>
            </c:extLst>
          </c:dPt>
          <c:dPt>
            <c:idx val="7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C27-42F0-95D7-3BD26C201260}"/>
              </c:ext>
            </c:extLst>
          </c:dPt>
          <c:dPt>
            <c:idx val="7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BC27-42F0-95D7-3BD26C201260}"/>
              </c:ext>
            </c:extLst>
          </c:dPt>
          <c:dPt>
            <c:idx val="7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C27-42F0-95D7-3BD26C201260}"/>
              </c:ext>
            </c:extLst>
          </c:dPt>
          <c:dPt>
            <c:idx val="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C-BC27-42F0-95D7-3BD26C201260}"/>
              </c:ext>
            </c:extLst>
          </c:dPt>
          <c:dPt>
            <c:idx val="7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BC27-42F0-95D7-3BD26C201260}"/>
              </c:ext>
            </c:extLst>
          </c:dPt>
          <c:dPt>
            <c:idx val="7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E-BC27-42F0-95D7-3BD26C201260}"/>
              </c:ext>
            </c:extLst>
          </c:dPt>
          <c:dPt>
            <c:idx val="7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BC27-42F0-95D7-3BD26C201260}"/>
              </c:ext>
            </c:extLst>
          </c:dPt>
          <c:dPt>
            <c:idx val="7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0-BC27-42F0-95D7-3BD26C201260}"/>
              </c:ext>
            </c:extLst>
          </c:dPt>
          <c:dPt>
            <c:idx val="7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BC27-42F0-95D7-3BD26C201260}"/>
              </c:ext>
            </c:extLst>
          </c:dPt>
          <c:dPt>
            <c:idx val="7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2-BC27-42F0-95D7-3BD26C201260}"/>
              </c:ext>
            </c:extLst>
          </c:dPt>
          <c:dPt>
            <c:idx val="8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A56B-4092-AD44-F6187A19387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Gantt'!$A$12:$A$84</c15:sqref>
                  </c15:fullRef>
                </c:ext>
              </c:extLst>
              <c:f>('Plan de proyecto y Gantt'!$A$12:$A$33,'Plan de proyecto y Gantt'!$A$35:$A$84)</c:f>
              <c:strCache>
                <c:ptCount val="72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Realizar el plan de gestión de alcance.</c:v>
                </c:pt>
                <c:pt idx="4">
                  <c:v>Estimación de costos</c:v>
                </c:pt>
                <c:pt idx="5">
                  <c:v>Aprobación y revisión de documento</c:v>
                </c:pt>
                <c:pt idx="6">
                  <c:v>Planificación</c:v>
                </c:pt>
                <c:pt idx="7">
                  <c:v>Documento de Negocio</c:v>
                </c:pt>
                <c:pt idx="10">
                  <c:v>Definir los requerimientos funcionales del sistema.</c:v>
                </c:pt>
                <c:pt idx="11">
                  <c:v>Documento de especificación de requisitos.</c:v>
                </c:pt>
                <c:pt idx="14">
                  <c:v>Realizar la EDT</c:v>
                </c:pt>
                <c:pt idx="16">
                  <c:v>Realizar el cronograma</c:v>
                </c:pt>
                <c:pt idx="19">
                  <c:v>Documento de la arquitectura del sistema.</c:v>
                </c:pt>
                <c:pt idx="24">
                  <c:v>Documento de limitaciones del sistema</c:v>
                </c:pt>
                <c:pt idx="25">
                  <c:v>Diseño</c:v>
                </c:pt>
                <c:pt idx="26">
                  <c:v>Diseño de mockups de interfaces de ususario</c:v>
                </c:pt>
                <c:pt idx="31">
                  <c:v>Diseño de la base de datos.</c:v>
                </c:pt>
                <c:pt idx="32">
                  <c:v>Analizar un eficiente algoritmo de reconocimiento facial.</c:v>
                </c:pt>
                <c:pt idx="34">
                  <c:v>HITO 1</c:v>
                </c:pt>
                <c:pt idx="35">
                  <c:v>Desarrollo</c:v>
                </c:pt>
                <c:pt idx="36">
                  <c:v>Desarrollo del backend</c:v>
                </c:pt>
                <c:pt idx="37">
                  <c:v>Implementar algoritmo de reconocimiento facial.</c:v>
                </c:pt>
                <c:pt idx="39">
                  <c:v>Desarrollo backend del módulo del postulante</c:v>
                </c:pt>
                <c:pt idx="41">
                  <c:v>Desarrollo backend del módulo del administrador</c:v>
                </c:pt>
                <c:pt idx="43">
                  <c:v>Generación de la constancia de ingreso digital</c:v>
                </c:pt>
                <c:pt idx="44">
                  <c:v>Desarrollo del frontend</c:v>
                </c:pt>
                <c:pt idx="45">
                  <c:v>Interfaz de usuario del módulo para el postulante</c:v>
                </c:pt>
                <c:pt idx="48">
                  <c:v>Interfaz de usuario del módulo para el administrador</c:v>
                </c:pt>
                <c:pt idx="51">
                  <c:v>HITO 2</c:v>
                </c:pt>
                <c:pt idx="52">
                  <c:v>Integración de servicios del módulo del postulante con el algoritmo de reconocimiento facial</c:v>
                </c:pt>
                <c:pt idx="53">
                  <c:v>Integración de servicios del módulo del administrador</c:v>
                </c:pt>
                <c:pt idx="54">
                  <c:v>Testing </c:v>
                </c:pt>
                <c:pt idx="55">
                  <c:v>Realizar Pruebas de ambiente</c:v>
                </c:pt>
                <c:pt idx="56">
                  <c:v>Relizar pruebas de funcionanalidad</c:v>
                </c:pt>
                <c:pt idx="57">
                  <c:v>Realizar pruebas de calidad</c:v>
                </c:pt>
                <c:pt idx="58">
                  <c:v>Correción de errores</c:v>
                </c:pt>
                <c:pt idx="59">
                  <c:v>Identificación de errores</c:v>
                </c:pt>
                <c:pt idx="60">
                  <c:v>Análisis de soluciones</c:v>
                </c:pt>
                <c:pt idx="61">
                  <c:v>Levantamiento de errores</c:v>
                </c:pt>
                <c:pt idx="62">
                  <c:v>Despliegue del sistema</c:v>
                </c:pt>
                <c:pt idx="63">
                  <c:v>Desplegar el sistema a un servidor</c:v>
                </c:pt>
                <c:pt idx="64">
                  <c:v>Realizar pruebas del sistema desplegado</c:v>
                </c:pt>
                <c:pt idx="65">
                  <c:v>Manuales</c:v>
                </c:pt>
                <c:pt idx="66">
                  <c:v>Manual técnico</c:v>
                </c:pt>
                <c:pt idx="67">
                  <c:v>Manual de usuario</c:v>
                </c:pt>
                <c:pt idx="68">
                  <c:v>Documento de cierre de proyecto</c:v>
                </c:pt>
                <c:pt idx="69">
                  <c:v>Realizar acta de conformidad</c:v>
                </c:pt>
                <c:pt idx="70">
                  <c:v>Firma de aprobación del Cliente</c:v>
                </c:pt>
                <c:pt idx="71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Gantt'!$J$12:$J$84</c15:sqref>
                  </c15:fullRef>
                </c:ext>
              </c:extLst>
              <c:f>('Plan de proyecto y Gantt'!$J$12:$J$33,'Plan de proyecto y Gantt'!$J$35:$J$84)</c:f>
              <c:numCache>
                <c:formatCode>General</c:formatCode>
                <c:ptCount val="72"/>
                <c:pt idx="0">
                  <c:v>14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21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6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5">
                  <c:v>21</c:v>
                </c:pt>
                <c:pt idx="36">
                  <c:v>21</c:v>
                </c:pt>
                <c:pt idx="37">
                  <c:v>7</c:v>
                </c:pt>
                <c:pt idx="38">
                  <c:v>7</c:v>
                </c:pt>
                <c:pt idx="39">
                  <c:v>14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11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2">
                  <c:v>7</c:v>
                </c:pt>
                <c:pt idx="53">
                  <c:v>7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3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C27-42F0-95D7-3BD26C20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669520"/>
        <c:axId val="277667888"/>
      </c:barChart>
      <c:catAx>
        <c:axId val="27766952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7667888"/>
        <c:crosses val="autoZero"/>
        <c:auto val="1"/>
        <c:lblAlgn val="ctr"/>
        <c:lblOffset val="100"/>
        <c:noMultiLvlLbl val="0"/>
      </c:catAx>
      <c:valAx>
        <c:axId val="277667888"/>
        <c:scaling>
          <c:orientation val="minMax"/>
          <c:max val="44078"/>
          <c:min val="439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766952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9</xdr:row>
      <xdr:rowOff>166968</xdr:rowOff>
    </xdr:from>
    <xdr:to>
      <xdr:col>25</xdr:col>
      <xdr:colOff>317500</xdr:colOff>
      <xdr:row>84</xdr:row>
      <xdr:rowOff>33618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ntonyMontalvo/FaceSolutions/commit/78ce47e701642e0ad4e492b81dded82e798cba7d" TargetMode="External"/><Relationship Id="rId13" Type="http://schemas.openxmlformats.org/officeDocument/2006/relationships/hyperlink" Target="https://github.com/antonyMontalvo/FaceSolutions/commit/ab46808c1f08b09c14a17e2753763064df053c10" TargetMode="External"/><Relationship Id="rId18" Type="http://schemas.openxmlformats.org/officeDocument/2006/relationships/hyperlink" Target="https://github.com/antonyMontalvo/FaceSolutions/commit/d613e02826521c287096699de085a57d223c62ea" TargetMode="External"/><Relationship Id="rId26" Type="http://schemas.openxmlformats.org/officeDocument/2006/relationships/hyperlink" Target="https://github.com/antonyMontalvo/FaceSolutions/commit/45ea43d342616094222b7375e1a657a210a49fdf" TargetMode="External"/><Relationship Id="rId3" Type="http://schemas.openxmlformats.org/officeDocument/2006/relationships/hyperlink" Target="https://github.com/antonyMontalvo/FaceSolutions/commit/68f97b9af11e5ca83a29e69d1b744d46364a94c3" TargetMode="External"/><Relationship Id="rId21" Type="http://schemas.openxmlformats.org/officeDocument/2006/relationships/hyperlink" Target="https://github.com/antonyMontalvo/FaceSolutions/commit/b7f87017c045c76f3ed7353bf35a7680607f9adf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github.com/antonyMontalvo/FaceSolutions/commit/3419ac3e14ed8cdbed1cbe9a64d5742a40594c6e" TargetMode="External"/><Relationship Id="rId12" Type="http://schemas.openxmlformats.org/officeDocument/2006/relationships/hyperlink" Target="https://github.com/antonyMontalvo/FaceSolutions/commit/06c891c4a882c9e03ef72a56134e3bff800047d2" TargetMode="External"/><Relationship Id="rId17" Type="http://schemas.openxmlformats.org/officeDocument/2006/relationships/hyperlink" Target="https://github.com/antonyMontalvo/FaceSolutions/commit/8f0ec13380b96dbff2cf0f44e517515e6d8e935b" TargetMode="External"/><Relationship Id="rId25" Type="http://schemas.openxmlformats.org/officeDocument/2006/relationships/hyperlink" Target="https://github.com/antonyMontalvo/FaceSolutions/commit/496254e20f60289a74896b8746a0a151c3b52e08" TargetMode="External"/><Relationship Id="rId33" Type="http://schemas.openxmlformats.org/officeDocument/2006/relationships/hyperlink" Target="https://github.com/antonyMontalvo/FaceSolutions/commit/66808490ef86e7330509ef13545ca72ee72cdcc5" TargetMode="External"/><Relationship Id="rId2" Type="http://schemas.openxmlformats.org/officeDocument/2006/relationships/hyperlink" Target="https://github.com/antonyMontalvo/FaceSolutions/commit/10e7e17bd82cfaf2738317c8593a56b97cfd9154" TargetMode="External"/><Relationship Id="rId16" Type="http://schemas.openxmlformats.org/officeDocument/2006/relationships/hyperlink" Target="https://github.com/antonyMontalvo/FaceSolutions/commit/ad7f55d9a422fb2aa9b14cacbfa45b298cf5badf" TargetMode="External"/><Relationship Id="rId20" Type="http://schemas.openxmlformats.org/officeDocument/2006/relationships/hyperlink" Target="https://github.com/antonyMontalvo/FaceSolutions/commit/2b6e80cbba492de6daffe024b369ad78d1dbeecd" TargetMode="External"/><Relationship Id="rId29" Type="http://schemas.openxmlformats.org/officeDocument/2006/relationships/hyperlink" Target="https://github.com/antonyMontalvo/FaceSolutions/commit/21a0f1b4203509d951961f335dd3e256b72283d8" TargetMode="External"/><Relationship Id="rId1" Type="http://schemas.openxmlformats.org/officeDocument/2006/relationships/hyperlink" Target="https://github.com/antonyMontalvo/FaceSolutions/commit/3b69f02f877675e57ae6cfe67048e6a59a4a3d89" TargetMode="External"/><Relationship Id="rId6" Type="http://schemas.openxmlformats.org/officeDocument/2006/relationships/hyperlink" Target="https://github.com/antonyMontalvo/FaceSolutions/commit/67b6140b13261ed230e9d28dd5cdad37d1fc653e" TargetMode="External"/><Relationship Id="rId11" Type="http://schemas.openxmlformats.org/officeDocument/2006/relationships/hyperlink" Target="https://github.com/antonyMontalvo/FaceSolutions/commit/d8bade604e769be3eae42f4f9849979d3cc8e238" TargetMode="External"/><Relationship Id="rId24" Type="http://schemas.openxmlformats.org/officeDocument/2006/relationships/hyperlink" Target="https://github.com/antonyMontalvo/FaceSolutions/commit/66808490ef86e7330509ef13545ca72ee72cdcc5" TargetMode="External"/><Relationship Id="rId32" Type="http://schemas.openxmlformats.org/officeDocument/2006/relationships/hyperlink" Target="https://github.com/antonyMontalvo/FaceSolutions/commit/0f4be72174e2147b3683bed9c386f8df9640b2c5" TargetMode="External"/><Relationship Id="rId5" Type="http://schemas.openxmlformats.org/officeDocument/2006/relationships/hyperlink" Target="https://github.com/antonyMontalvo/FaceSolutions/commit/2712af39f14f962243fe148c66223bbe44a7916c" TargetMode="External"/><Relationship Id="rId15" Type="http://schemas.openxmlformats.org/officeDocument/2006/relationships/hyperlink" Target="https://github.com/antonyMontalvo/FaceSolutions/commit/7487155a69781c899791a7971770135c53e5b231" TargetMode="External"/><Relationship Id="rId23" Type="http://schemas.openxmlformats.org/officeDocument/2006/relationships/hyperlink" Target="https://github.com/antonyMontalvo/FaceSolutions/commit/139f3999ea34768b8b5a559a6a758b1920448276" TargetMode="External"/><Relationship Id="rId28" Type="http://schemas.openxmlformats.org/officeDocument/2006/relationships/hyperlink" Target="https://github.com/antonyMontalvo/FaceSolutions/commit/09f0706f50c272b66489b29e8a464a34837828e3" TargetMode="External"/><Relationship Id="rId10" Type="http://schemas.openxmlformats.org/officeDocument/2006/relationships/hyperlink" Target="https://github.com/antonyMontalvo/FaceSolutions/commit/86044152de2bf759809a8642a3d219493c868c62" TargetMode="External"/><Relationship Id="rId19" Type="http://schemas.openxmlformats.org/officeDocument/2006/relationships/hyperlink" Target="https://github.com/antonyMontalvo/FaceSolutions/commit/c515f00ea3c81f0f9d63acf869ec1ef002ebfc3c" TargetMode="External"/><Relationship Id="rId31" Type="http://schemas.openxmlformats.org/officeDocument/2006/relationships/hyperlink" Target="https://github.com/antonyMontalvo/FaceSolutions/commit/980fdacb6190b6d62d7c1384c9fef4c4a54dfaa2" TargetMode="External"/><Relationship Id="rId4" Type="http://schemas.openxmlformats.org/officeDocument/2006/relationships/hyperlink" Target="https://github.com/antonyMontalvo/FaceSolutions/commit/6cbba9bcac6b7123eaaff98a3e3457dd6ba701b8" TargetMode="External"/><Relationship Id="rId9" Type="http://schemas.openxmlformats.org/officeDocument/2006/relationships/hyperlink" Target="https://github.com/antonyMontalvo/FaceSolutions/commit/0eba4803879a0c3e8b0f264b36822f5e8100cc76" TargetMode="External"/><Relationship Id="rId14" Type="http://schemas.openxmlformats.org/officeDocument/2006/relationships/hyperlink" Target="https://github.com/antonyMontalvo/FaceSolutions/commit/db3c5083537152f1cea34193bc030b8cb1eee24f" TargetMode="External"/><Relationship Id="rId22" Type="http://schemas.openxmlformats.org/officeDocument/2006/relationships/hyperlink" Target="https://github.com/antonyMontalvo/FaceSolutions/commit/63b4f4ec6a241e3d54eddca766c093e2788ef603" TargetMode="External"/><Relationship Id="rId27" Type="http://schemas.openxmlformats.org/officeDocument/2006/relationships/hyperlink" Target="https://github.com/antonyMontalvo/FaceSolutions/commit/c99bf834b6ad40b6bc88b5e02c4ae0954ca03869" TargetMode="External"/><Relationship Id="rId30" Type="http://schemas.openxmlformats.org/officeDocument/2006/relationships/hyperlink" Target="https://github.com/antonyMontalvo/FaceSolutions/commit/d75d2b33ec65d47a3b0c8cbd27c8f40e0cc66d24" TargetMode="External"/><Relationship Id="rId3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93"/>
  <sheetViews>
    <sheetView tabSelected="1" zoomScale="85" zoomScaleNormal="85" workbookViewId="0">
      <selection activeCell="C7" sqref="C7"/>
    </sheetView>
  </sheetViews>
  <sheetFormatPr baseColWidth="10" defaultColWidth="11" defaultRowHeight="15.75"/>
  <cols>
    <col min="1" max="1" width="38" customWidth="1"/>
    <col min="2" max="2" width="34.875" customWidth="1"/>
    <col min="3" max="3" width="34" style="25" customWidth="1"/>
    <col min="4" max="4" width="35.875" style="25" customWidth="1"/>
    <col min="5" max="5" width="51.875" style="25" bestFit="1" customWidth="1"/>
    <col min="6" max="7" width="35.875" style="25" customWidth="1"/>
    <col min="8" max="8" width="15.125" bestFit="1" customWidth="1"/>
    <col min="9" max="9" width="12.5" customWidth="1"/>
    <col min="10" max="10" width="10.75" customWidth="1"/>
    <col min="11" max="11" width="13.75" customWidth="1"/>
    <col min="12" max="12" width="25.75" customWidth="1"/>
    <col min="14" max="14" width="52.375" customWidth="1"/>
  </cols>
  <sheetData>
    <row r="2" spans="1:22" ht="18.75">
      <c r="A2" s="11" t="s">
        <v>0</v>
      </c>
      <c r="B2" s="94" t="s">
        <v>1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25"/>
      <c r="P2" s="25"/>
      <c r="Q2" s="25"/>
      <c r="R2" s="25"/>
      <c r="S2" s="25"/>
      <c r="T2" s="25"/>
      <c r="U2" s="25"/>
      <c r="V2" s="25"/>
    </row>
    <row r="3" spans="1:22" ht="18.75">
      <c r="A3" s="9" t="s">
        <v>2</v>
      </c>
      <c r="B3" s="95" t="s">
        <v>3</v>
      </c>
      <c r="C3" s="95"/>
      <c r="D3" s="95"/>
      <c r="E3" s="95"/>
      <c r="F3" s="95"/>
      <c r="G3" s="95"/>
      <c r="H3" s="9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2" ht="18.75">
      <c r="A4" s="11" t="s">
        <v>4</v>
      </c>
      <c r="B4" s="95" t="s">
        <v>5</v>
      </c>
      <c r="C4" s="95"/>
      <c r="D4" s="95"/>
      <c r="E4" s="95"/>
      <c r="F4" s="95"/>
      <c r="G4" s="95"/>
      <c r="H4" s="9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spans="1:22" ht="18.75">
      <c r="A5" s="11" t="s">
        <v>6</v>
      </c>
      <c r="B5" s="96" t="s">
        <v>7</v>
      </c>
      <c r="C5" s="96"/>
      <c r="D5" s="96"/>
      <c r="E5" s="96"/>
      <c r="F5" s="96"/>
      <c r="G5" s="96"/>
      <c r="H5" s="9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spans="1:22">
      <c r="A6" s="10"/>
      <c r="B6" s="1"/>
      <c r="C6" s="1"/>
      <c r="D6" s="1"/>
      <c r="E6" s="1"/>
      <c r="F6" s="1"/>
      <c r="G6" s="1"/>
      <c r="H6" s="1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spans="1:22" ht="18.75">
      <c r="A7" s="9" t="s">
        <v>8</v>
      </c>
      <c r="B7" s="4">
        <v>43994</v>
      </c>
      <c r="C7" s="4"/>
      <c r="D7" s="4"/>
      <c r="E7" s="4"/>
      <c r="F7" s="4"/>
      <c r="G7" s="4"/>
      <c r="H7" s="1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ht="18.75">
      <c r="A8" s="9" t="s">
        <v>9</v>
      </c>
      <c r="B8" s="4">
        <v>44071</v>
      </c>
      <c r="C8" s="4"/>
      <c r="D8" s="4"/>
      <c r="E8" s="4"/>
      <c r="F8" s="4"/>
      <c r="G8" s="4"/>
      <c r="H8" s="1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2" ht="18.75">
      <c r="A9" s="9" t="s">
        <v>10</v>
      </c>
      <c r="B9" s="5">
        <v>0.46</v>
      </c>
      <c r="C9" s="5"/>
      <c r="D9" s="5"/>
      <c r="E9" s="5"/>
      <c r="F9" s="5"/>
      <c r="G9" s="5"/>
      <c r="H9" s="1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2">
      <c r="A10" s="1"/>
      <c r="B10" s="1"/>
      <c r="C10" s="1"/>
      <c r="D10" s="1"/>
      <c r="E10" s="1"/>
      <c r="F10" s="1"/>
      <c r="G10" s="1"/>
      <c r="H10" s="1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2" ht="30" customHeight="1">
      <c r="A11" s="2" t="s">
        <v>11</v>
      </c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13</v>
      </c>
      <c r="G11" s="2" t="s">
        <v>16</v>
      </c>
      <c r="H11" s="2" t="s">
        <v>8</v>
      </c>
      <c r="I11" s="2" t="s">
        <v>9</v>
      </c>
      <c r="J11" s="2" t="s">
        <v>17</v>
      </c>
      <c r="K11" s="3" t="s">
        <v>18</v>
      </c>
      <c r="L11" s="37" t="s">
        <v>19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1:22" ht="49.5" customHeight="1">
      <c r="A12" s="20" t="s">
        <v>20</v>
      </c>
      <c r="B12" s="26" t="s">
        <v>21</v>
      </c>
      <c r="C12" s="44"/>
      <c r="D12" s="49" t="s">
        <v>22</v>
      </c>
      <c r="E12" s="49"/>
      <c r="F12" s="49"/>
      <c r="G12" s="68" t="s">
        <v>23</v>
      </c>
      <c r="H12" s="27">
        <v>43994</v>
      </c>
      <c r="I12" s="27">
        <v>44008</v>
      </c>
      <c r="J12" s="26">
        <f>I12-H12</f>
        <v>14</v>
      </c>
      <c r="K12" s="17" t="s">
        <v>24</v>
      </c>
      <c r="L12" s="39">
        <f>AVERAGE(L13:L16)</f>
        <v>1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1:22" ht="23.25" customHeight="1">
      <c r="A13" s="22" t="s">
        <v>25</v>
      </c>
      <c r="B13" s="26" t="s">
        <v>21</v>
      </c>
      <c r="C13" s="44" t="s">
        <v>21</v>
      </c>
      <c r="D13" s="130"/>
      <c r="E13" s="26"/>
      <c r="F13" s="26" t="s">
        <v>26</v>
      </c>
      <c r="G13" s="26" t="s">
        <v>27</v>
      </c>
      <c r="H13" s="27">
        <v>43994</v>
      </c>
      <c r="I13" s="27">
        <v>44002</v>
      </c>
      <c r="J13" s="26">
        <f>I13-H13</f>
        <v>8</v>
      </c>
      <c r="K13" s="17" t="s">
        <v>24</v>
      </c>
      <c r="L13" s="38">
        <v>1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 s="25" customFormat="1" ht="23.25" customHeight="1">
      <c r="A14" s="122" t="s">
        <v>28</v>
      </c>
      <c r="B14" s="111" t="s">
        <v>29</v>
      </c>
      <c r="C14" s="107" t="s">
        <v>30</v>
      </c>
      <c r="D14" s="131"/>
      <c r="E14" s="90" t="s">
        <v>31</v>
      </c>
      <c r="F14" s="87" t="s">
        <v>32</v>
      </c>
      <c r="G14" s="87" t="s">
        <v>27</v>
      </c>
      <c r="H14" s="50">
        <v>44006</v>
      </c>
      <c r="I14" s="50">
        <v>44008</v>
      </c>
      <c r="J14" s="90">
        <f>I14-H14</f>
        <v>2</v>
      </c>
      <c r="K14" s="65" t="s">
        <v>24</v>
      </c>
      <c r="L14" s="51">
        <v>1</v>
      </c>
    </row>
    <row r="15" spans="1:22" s="25" customFormat="1" ht="23.25" customHeight="1">
      <c r="A15" s="123"/>
      <c r="B15" s="124"/>
      <c r="C15" s="125"/>
      <c r="D15" s="131"/>
      <c r="E15" s="90" t="s">
        <v>31</v>
      </c>
      <c r="F15" s="87" t="s">
        <v>29</v>
      </c>
      <c r="G15" s="90" t="s">
        <v>27</v>
      </c>
      <c r="H15" s="50">
        <v>44007</v>
      </c>
      <c r="I15" s="50">
        <v>44008</v>
      </c>
      <c r="J15" s="90">
        <f>I15-H15</f>
        <v>1</v>
      </c>
      <c r="K15" s="65" t="s">
        <v>24</v>
      </c>
      <c r="L15" s="51">
        <v>1</v>
      </c>
    </row>
    <row r="16" spans="1:22" s="25" customFormat="1" ht="30" customHeight="1">
      <c r="A16" s="21" t="s">
        <v>33</v>
      </c>
      <c r="B16" s="26" t="s">
        <v>5</v>
      </c>
      <c r="C16" s="44" t="s">
        <v>5</v>
      </c>
      <c r="D16" s="131"/>
      <c r="E16" s="43" t="s">
        <v>34</v>
      </c>
      <c r="F16" s="44" t="s">
        <v>5</v>
      </c>
      <c r="G16" s="26" t="s">
        <v>27</v>
      </c>
      <c r="H16" s="27">
        <v>44007</v>
      </c>
      <c r="I16" s="27">
        <v>44008</v>
      </c>
      <c r="J16" s="26">
        <v>1</v>
      </c>
      <c r="K16" s="62" t="s">
        <v>24</v>
      </c>
      <c r="L16" s="38">
        <v>1</v>
      </c>
    </row>
    <row r="17" spans="1:22" s="25" customFormat="1" ht="26.25" customHeight="1">
      <c r="A17" s="21" t="s">
        <v>35</v>
      </c>
      <c r="B17" s="26" t="s">
        <v>5</v>
      </c>
      <c r="C17" s="44" t="s">
        <v>5</v>
      </c>
      <c r="D17" s="132"/>
      <c r="E17" s="44" t="s">
        <v>36</v>
      </c>
      <c r="F17" s="26" t="s">
        <v>37</v>
      </c>
      <c r="G17" s="26" t="s">
        <v>27</v>
      </c>
      <c r="H17" s="27">
        <v>44002</v>
      </c>
      <c r="I17" s="27">
        <v>44008</v>
      </c>
      <c r="J17" s="26">
        <f>I17-H17</f>
        <v>6</v>
      </c>
      <c r="K17" s="62" t="s">
        <v>24</v>
      </c>
      <c r="L17" s="38">
        <v>1</v>
      </c>
    </row>
    <row r="18" spans="1:22" ht="26.25" customHeight="1">
      <c r="A18" s="20" t="s">
        <v>38</v>
      </c>
      <c r="B18" s="137"/>
      <c r="C18" s="138"/>
      <c r="D18" s="138"/>
      <c r="E18" s="138"/>
      <c r="F18" s="138"/>
      <c r="G18" s="139"/>
      <c r="H18" s="27">
        <v>44008</v>
      </c>
      <c r="I18" s="27">
        <v>44029</v>
      </c>
      <c r="J18" s="26">
        <f>I18-H18</f>
        <v>21</v>
      </c>
      <c r="K18" s="17" t="s">
        <v>24</v>
      </c>
      <c r="L18" s="39">
        <f>AVERAGE(L22:L37)</f>
        <v>1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s="25" customFormat="1" ht="36" customHeight="1">
      <c r="A19" s="98" t="s">
        <v>39</v>
      </c>
      <c r="B19" s="101" t="s">
        <v>29</v>
      </c>
      <c r="C19" s="104" t="s">
        <v>40</v>
      </c>
      <c r="D19" s="101" t="s">
        <v>39</v>
      </c>
      <c r="E19" s="89" t="s">
        <v>41</v>
      </c>
      <c r="F19" s="44" t="s">
        <v>42</v>
      </c>
      <c r="G19" s="81" t="s">
        <v>43</v>
      </c>
      <c r="H19" s="45">
        <v>44008</v>
      </c>
      <c r="I19" s="45">
        <v>44013</v>
      </c>
      <c r="J19" s="26">
        <v>5</v>
      </c>
      <c r="K19" s="17" t="s">
        <v>24</v>
      </c>
      <c r="L19" s="38">
        <v>1</v>
      </c>
    </row>
    <row r="20" spans="1:22" s="25" customFormat="1" ht="30" customHeight="1">
      <c r="A20" s="99"/>
      <c r="B20" s="102"/>
      <c r="C20" s="105"/>
      <c r="D20" s="102"/>
      <c r="E20" s="61" t="s">
        <v>44</v>
      </c>
      <c r="F20" s="87" t="s">
        <v>32</v>
      </c>
      <c r="G20" s="66" t="s">
        <v>45</v>
      </c>
      <c r="H20" s="45">
        <v>44008</v>
      </c>
      <c r="I20" s="45">
        <v>44013</v>
      </c>
      <c r="J20" s="26">
        <v>5</v>
      </c>
      <c r="K20" s="17" t="s">
        <v>24</v>
      </c>
      <c r="L20" s="38">
        <v>1</v>
      </c>
    </row>
    <row r="21" spans="1:22" s="25" customFormat="1" ht="45.2" customHeight="1">
      <c r="A21" s="100"/>
      <c r="B21" s="103"/>
      <c r="C21" s="106"/>
      <c r="D21" s="103"/>
      <c r="E21" s="49" t="s">
        <v>46</v>
      </c>
      <c r="F21" s="44" t="s">
        <v>47</v>
      </c>
      <c r="G21" s="68" t="s">
        <v>48</v>
      </c>
      <c r="H21" s="45">
        <v>44008</v>
      </c>
      <c r="I21" s="45">
        <v>44013</v>
      </c>
      <c r="J21" s="44">
        <f t="shared" ref="J21:J26" si="0">I21-H21</f>
        <v>5</v>
      </c>
      <c r="K21" s="46" t="s">
        <v>24</v>
      </c>
      <c r="L21" s="47">
        <v>1</v>
      </c>
      <c r="N21" s="48"/>
    </row>
    <row r="22" spans="1:22" ht="29.25" customHeight="1">
      <c r="A22" s="13" t="s">
        <v>49</v>
      </c>
      <c r="B22" s="44" t="s">
        <v>5</v>
      </c>
      <c r="C22" s="44" t="s">
        <v>5</v>
      </c>
      <c r="D22" s="26"/>
      <c r="E22" s="43" t="s">
        <v>50</v>
      </c>
      <c r="F22" s="44" t="s">
        <v>5</v>
      </c>
      <c r="G22" s="44" t="s">
        <v>27</v>
      </c>
      <c r="H22" s="27">
        <v>44008</v>
      </c>
      <c r="I22" s="27">
        <v>44013</v>
      </c>
      <c r="J22" s="26">
        <f t="shared" si="0"/>
        <v>5</v>
      </c>
      <c r="K22" s="17" t="s">
        <v>24</v>
      </c>
      <c r="L22" s="38">
        <v>1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 s="25" customFormat="1" ht="29.25" customHeight="1">
      <c r="A23" s="98" t="s">
        <v>51</v>
      </c>
      <c r="B23" s="107" t="s">
        <v>29</v>
      </c>
      <c r="C23" s="107" t="s">
        <v>52</v>
      </c>
      <c r="D23" s="101" t="s">
        <v>53</v>
      </c>
      <c r="E23" s="61" t="s">
        <v>54</v>
      </c>
      <c r="F23" s="44" t="s">
        <v>5</v>
      </c>
      <c r="G23" s="68" t="s">
        <v>55</v>
      </c>
      <c r="H23" s="27">
        <v>44008</v>
      </c>
      <c r="I23" s="27">
        <v>44013</v>
      </c>
      <c r="J23" s="26">
        <f t="shared" si="0"/>
        <v>5</v>
      </c>
      <c r="K23" s="17" t="s">
        <v>24</v>
      </c>
      <c r="L23" s="38">
        <v>1</v>
      </c>
    </row>
    <row r="24" spans="1:22" s="25" customFormat="1" ht="29.25" customHeight="1">
      <c r="A24" s="99"/>
      <c r="B24" s="107"/>
      <c r="C24" s="107"/>
      <c r="D24" s="102"/>
      <c r="E24" s="89" t="s">
        <v>56</v>
      </c>
      <c r="F24" s="44" t="s">
        <v>21</v>
      </c>
      <c r="G24" s="68" t="s">
        <v>57</v>
      </c>
      <c r="H24" s="27">
        <v>44008</v>
      </c>
      <c r="I24" s="27">
        <v>44013</v>
      </c>
      <c r="J24" s="26">
        <f t="shared" si="0"/>
        <v>5</v>
      </c>
      <c r="K24" s="17" t="s">
        <v>24</v>
      </c>
      <c r="L24" s="38">
        <v>1</v>
      </c>
    </row>
    <row r="25" spans="1:22" ht="52.5" customHeight="1">
      <c r="A25" s="99"/>
      <c r="B25" s="107"/>
      <c r="C25" s="107"/>
      <c r="D25" s="102"/>
      <c r="E25" s="84" t="s">
        <v>36</v>
      </c>
      <c r="F25" s="84" t="s">
        <v>29</v>
      </c>
      <c r="G25" s="73" t="s">
        <v>58</v>
      </c>
      <c r="H25" s="52">
        <v>44008</v>
      </c>
      <c r="I25" s="52">
        <v>44013</v>
      </c>
      <c r="J25" s="91">
        <f t="shared" si="0"/>
        <v>5</v>
      </c>
      <c r="K25" s="53" t="s">
        <v>24</v>
      </c>
      <c r="L25" s="54">
        <v>1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s="25" customFormat="1" ht="45.2" customHeight="1">
      <c r="A26" s="126" t="s">
        <v>59</v>
      </c>
      <c r="B26" s="111" t="s">
        <v>60</v>
      </c>
      <c r="C26" s="111" t="s">
        <v>60</v>
      </c>
      <c r="D26" s="124" t="s">
        <v>61</v>
      </c>
      <c r="E26" s="90" t="s">
        <v>62</v>
      </c>
      <c r="F26" s="111" t="s">
        <v>60</v>
      </c>
      <c r="G26" s="136" t="s">
        <v>63</v>
      </c>
      <c r="H26" s="134">
        <v>44012</v>
      </c>
      <c r="I26" s="134">
        <v>44013</v>
      </c>
      <c r="J26" s="124">
        <f t="shared" si="0"/>
        <v>1</v>
      </c>
      <c r="K26" s="135" t="s">
        <v>24</v>
      </c>
      <c r="L26" s="129">
        <v>1</v>
      </c>
      <c r="M26" s="67"/>
      <c r="N26" s="48"/>
    </row>
    <row r="27" spans="1:22" ht="30" customHeight="1">
      <c r="A27" s="127"/>
      <c r="B27" s="111"/>
      <c r="C27" s="111"/>
      <c r="D27" s="128"/>
      <c r="E27" s="92" t="s">
        <v>64</v>
      </c>
      <c r="F27" s="111"/>
      <c r="G27" s="136"/>
      <c r="H27" s="134"/>
      <c r="I27" s="134"/>
      <c r="J27" s="128"/>
      <c r="K27" s="135"/>
      <c r="L27" s="129"/>
      <c r="M27" s="67"/>
      <c r="N27" s="48"/>
      <c r="O27" s="25"/>
      <c r="P27" s="25"/>
      <c r="Q27" s="25"/>
      <c r="R27" s="25"/>
      <c r="S27" s="25"/>
      <c r="T27" s="25"/>
      <c r="U27" s="25"/>
      <c r="V27" s="25"/>
    </row>
    <row r="28" spans="1:22" s="25" customFormat="1" ht="30" customHeight="1">
      <c r="A28" s="98" t="s">
        <v>65</v>
      </c>
      <c r="B28" s="111" t="s">
        <v>60</v>
      </c>
      <c r="C28" s="111" t="s">
        <v>60</v>
      </c>
      <c r="D28" s="111" t="s">
        <v>66</v>
      </c>
      <c r="E28" s="90" t="s">
        <v>67</v>
      </c>
      <c r="F28" s="92" t="s">
        <v>60</v>
      </c>
      <c r="G28" s="136" t="s">
        <v>68</v>
      </c>
      <c r="H28" s="133">
        <v>44010</v>
      </c>
      <c r="I28" s="134">
        <v>44013</v>
      </c>
      <c r="J28" s="111">
        <f>I28-H28</f>
        <v>3</v>
      </c>
      <c r="K28" s="135" t="s">
        <v>24</v>
      </c>
      <c r="L28" s="129">
        <v>1</v>
      </c>
      <c r="N28" s="48"/>
    </row>
    <row r="29" spans="1:22" s="25" customFormat="1" ht="30" customHeight="1">
      <c r="A29" s="99"/>
      <c r="B29" s="111"/>
      <c r="C29" s="111"/>
      <c r="D29" s="111"/>
      <c r="E29" s="92" t="s">
        <v>69</v>
      </c>
      <c r="F29" s="71" t="s">
        <v>60</v>
      </c>
      <c r="G29" s="136"/>
      <c r="H29" s="133"/>
      <c r="I29" s="134"/>
      <c r="J29" s="111"/>
      <c r="K29" s="135"/>
      <c r="L29" s="129"/>
      <c r="N29" s="48"/>
    </row>
    <row r="30" spans="1:22" ht="30" customHeight="1">
      <c r="A30" s="100"/>
      <c r="B30" s="111"/>
      <c r="C30" s="111"/>
      <c r="D30" s="111"/>
      <c r="E30" s="26" t="s">
        <v>70</v>
      </c>
      <c r="F30" s="44" t="s">
        <v>47</v>
      </c>
      <c r="G30" s="72" t="s">
        <v>71</v>
      </c>
      <c r="H30" s="133"/>
      <c r="I30" s="134"/>
      <c r="J30" s="111"/>
      <c r="K30" s="135"/>
      <c r="L30" s="129"/>
      <c r="M30" s="25"/>
      <c r="N30" s="48"/>
      <c r="O30" s="25"/>
      <c r="P30" s="25"/>
      <c r="Q30" s="25"/>
      <c r="R30" s="25"/>
      <c r="S30" s="25"/>
      <c r="T30" s="25"/>
      <c r="U30" s="25"/>
      <c r="V30" s="25"/>
    </row>
    <row r="31" spans="1:22" s="25" customFormat="1" ht="25.5" customHeight="1">
      <c r="A31" s="98" t="s">
        <v>72</v>
      </c>
      <c r="B31" s="101" t="s">
        <v>73</v>
      </c>
      <c r="C31" s="104" t="s">
        <v>74</v>
      </c>
      <c r="D31" s="101" t="s">
        <v>75</v>
      </c>
      <c r="E31" s="56" t="s">
        <v>76</v>
      </c>
      <c r="F31" s="26" t="s">
        <v>5</v>
      </c>
      <c r="G31" s="69" t="s">
        <v>77</v>
      </c>
      <c r="H31" s="45">
        <v>44019</v>
      </c>
      <c r="I31" s="45">
        <v>44022</v>
      </c>
      <c r="J31" s="44">
        <f>I31-H31</f>
        <v>3</v>
      </c>
      <c r="K31" s="46" t="s">
        <v>24</v>
      </c>
      <c r="L31" s="38">
        <v>1</v>
      </c>
    </row>
    <row r="32" spans="1:22" s="25" customFormat="1" ht="25.5" customHeight="1">
      <c r="A32" s="99"/>
      <c r="B32" s="102"/>
      <c r="C32" s="105"/>
      <c r="D32" s="102"/>
      <c r="E32" s="44" t="s">
        <v>78</v>
      </c>
      <c r="F32" s="26" t="s">
        <v>5</v>
      </c>
      <c r="G32" s="69" t="s">
        <v>79</v>
      </c>
      <c r="H32" s="76">
        <v>44019</v>
      </c>
      <c r="I32" s="76">
        <v>44022</v>
      </c>
      <c r="J32" s="44">
        <v>3</v>
      </c>
      <c r="K32" s="46" t="s">
        <v>24</v>
      </c>
      <c r="L32" s="38">
        <v>1</v>
      </c>
    </row>
    <row r="33" spans="1:22" s="25" customFormat="1" ht="25.5" customHeight="1">
      <c r="A33" s="99"/>
      <c r="B33" s="102"/>
      <c r="C33" s="105"/>
      <c r="D33" s="102"/>
      <c r="E33" s="44" t="s">
        <v>80</v>
      </c>
      <c r="F33" s="87" t="s">
        <v>21</v>
      </c>
      <c r="G33" s="66" t="s">
        <v>81</v>
      </c>
      <c r="H33" s="45">
        <v>44019</v>
      </c>
      <c r="I33" s="45">
        <v>44022</v>
      </c>
      <c r="J33" s="44">
        <f>I33-H33</f>
        <v>3</v>
      </c>
      <c r="K33" s="46" t="s">
        <v>24</v>
      </c>
      <c r="L33" s="38">
        <v>1</v>
      </c>
    </row>
    <row r="34" spans="1:22" s="25" customFormat="1" ht="32.25" customHeight="1">
      <c r="A34" s="99"/>
      <c r="B34" s="102"/>
      <c r="C34" s="105"/>
      <c r="D34" s="102"/>
      <c r="E34" s="44" t="s">
        <v>82</v>
      </c>
      <c r="F34" s="26" t="s">
        <v>47</v>
      </c>
      <c r="G34" s="69" t="s">
        <v>83</v>
      </c>
      <c r="H34" s="45">
        <v>44019</v>
      </c>
      <c r="I34" s="45">
        <v>44022</v>
      </c>
      <c r="J34" s="44">
        <f>I34-H34</f>
        <v>3</v>
      </c>
      <c r="K34" s="46" t="s">
        <v>24</v>
      </c>
      <c r="L34" s="38">
        <v>1</v>
      </c>
    </row>
    <row r="35" spans="1:22" s="25" customFormat="1" ht="25.5" customHeight="1">
      <c r="A35" s="99"/>
      <c r="B35" s="102"/>
      <c r="C35" s="105"/>
      <c r="D35" s="102"/>
      <c r="E35" s="44" t="s">
        <v>84</v>
      </c>
      <c r="F35" s="44" t="s">
        <v>42</v>
      </c>
      <c r="G35" s="81" t="s">
        <v>85</v>
      </c>
      <c r="H35" s="45">
        <v>44019</v>
      </c>
      <c r="I35" s="45">
        <v>44022</v>
      </c>
      <c r="J35" s="44">
        <f>I35-H35</f>
        <v>3</v>
      </c>
      <c r="K35" s="46" t="s">
        <v>24</v>
      </c>
      <c r="L35" s="38">
        <v>1</v>
      </c>
    </row>
    <row r="36" spans="1:22" ht="33" customHeight="1">
      <c r="A36" s="100"/>
      <c r="B36" s="103"/>
      <c r="C36" s="106"/>
      <c r="D36" s="103"/>
      <c r="E36" s="44" t="s">
        <v>86</v>
      </c>
      <c r="F36" s="92" t="s">
        <v>60</v>
      </c>
      <c r="G36" s="75" t="s">
        <v>87</v>
      </c>
      <c r="H36" s="45">
        <v>44019</v>
      </c>
      <c r="I36" s="45">
        <v>44022</v>
      </c>
      <c r="J36" s="44">
        <f>I36-H36</f>
        <v>3</v>
      </c>
      <c r="K36" s="46" t="s">
        <v>24</v>
      </c>
      <c r="L36" s="47">
        <v>1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22" s="25" customFormat="1" ht="25.5" customHeight="1">
      <c r="A37" s="23" t="s">
        <v>88</v>
      </c>
      <c r="B37" s="44" t="s">
        <v>5</v>
      </c>
      <c r="C37" s="44" t="s">
        <v>5</v>
      </c>
      <c r="D37" s="44" t="s">
        <v>89</v>
      </c>
      <c r="E37" s="44" t="s">
        <v>90</v>
      </c>
      <c r="F37" s="44" t="s">
        <v>5</v>
      </c>
      <c r="G37" s="69" t="s">
        <v>91</v>
      </c>
      <c r="H37" s="27" t="s">
        <v>92</v>
      </c>
      <c r="I37" s="27" t="s">
        <v>93</v>
      </c>
      <c r="J37" s="26">
        <v>2</v>
      </c>
      <c r="K37" s="17" t="s">
        <v>24</v>
      </c>
      <c r="L37" s="38">
        <v>1</v>
      </c>
    </row>
    <row r="38" spans="1:22" ht="30.6" customHeight="1">
      <c r="A38" s="20" t="s">
        <v>94</v>
      </c>
      <c r="B38" s="137"/>
      <c r="C38" s="138"/>
      <c r="D38" s="138"/>
      <c r="E38" s="138"/>
      <c r="F38" s="138"/>
      <c r="G38" s="139"/>
      <c r="H38" s="27">
        <v>43837</v>
      </c>
      <c r="I38" s="27" t="s">
        <v>93</v>
      </c>
      <c r="J38" s="26">
        <v>10</v>
      </c>
      <c r="K38" s="17" t="s">
        <v>24</v>
      </c>
      <c r="L38" s="38">
        <f>AVERAGE(L44:L46)</f>
        <v>1</v>
      </c>
      <c r="M38" s="25"/>
      <c r="N38" s="48"/>
      <c r="O38" s="25"/>
      <c r="P38" s="25"/>
      <c r="Q38" s="25"/>
      <c r="R38" s="25"/>
      <c r="S38" s="25"/>
      <c r="T38" s="25"/>
      <c r="U38" s="25"/>
      <c r="V38" s="25"/>
    </row>
    <row r="39" spans="1:22" s="25" customFormat="1" ht="30.6" customHeight="1">
      <c r="A39" s="101" t="s">
        <v>95</v>
      </c>
      <c r="B39" s="101" t="s">
        <v>73</v>
      </c>
      <c r="C39" s="101"/>
      <c r="D39" s="101" t="s">
        <v>96</v>
      </c>
      <c r="E39" s="63" t="s">
        <v>97</v>
      </c>
      <c r="F39" s="44" t="s">
        <v>98</v>
      </c>
      <c r="G39" s="69" t="s">
        <v>99</v>
      </c>
      <c r="H39" s="27">
        <v>43868</v>
      </c>
      <c r="I39" s="27">
        <v>43897</v>
      </c>
      <c r="J39" s="26">
        <v>1</v>
      </c>
      <c r="K39" s="17" t="s">
        <v>24</v>
      </c>
      <c r="L39" s="38">
        <v>1</v>
      </c>
      <c r="N39" s="48"/>
    </row>
    <row r="40" spans="1:22" s="25" customFormat="1" ht="30.6" customHeight="1">
      <c r="A40" s="102"/>
      <c r="B40" s="102"/>
      <c r="C40" s="102"/>
      <c r="D40" s="102"/>
      <c r="E40" s="49" t="s">
        <v>100</v>
      </c>
      <c r="F40" s="26" t="s">
        <v>42</v>
      </c>
      <c r="G40" s="69" t="s">
        <v>101</v>
      </c>
      <c r="H40" s="27">
        <v>43868</v>
      </c>
      <c r="I40" s="27">
        <v>43897</v>
      </c>
      <c r="J40" s="26">
        <v>1</v>
      </c>
      <c r="K40" s="17" t="s">
        <v>24</v>
      </c>
      <c r="L40" s="38">
        <v>1</v>
      </c>
      <c r="N40" s="48"/>
    </row>
    <row r="41" spans="1:22" s="25" customFormat="1" ht="30.6" customHeight="1">
      <c r="A41" s="102"/>
      <c r="B41" s="102"/>
      <c r="C41" s="102"/>
      <c r="D41" s="102"/>
      <c r="E41" s="49" t="s">
        <v>102</v>
      </c>
      <c r="F41" s="26" t="s">
        <v>21</v>
      </c>
      <c r="G41" s="68" t="s">
        <v>103</v>
      </c>
      <c r="H41" s="27">
        <v>43868</v>
      </c>
      <c r="I41" s="27">
        <v>43897</v>
      </c>
      <c r="J41" s="26">
        <v>1</v>
      </c>
      <c r="K41" s="17" t="s">
        <v>24</v>
      </c>
      <c r="L41" s="38">
        <v>1</v>
      </c>
      <c r="N41" s="48"/>
    </row>
    <row r="42" spans="1:22" s="25" customFormat="1" ht="30.6" customHeight="1">
      <c r="A42" s="102"/>
      <c r="B42" s="102"/>
      <c r="C42" s="102"/>
      <c r="D42" s="102"/>
      <c r="E42" s="63" t="s">
        <v>104</v>
      </c>
      <c r="F42" s="26" t="s">
        <v>60</v>
      </c>
      <c r="G42" s="68" t="s">
        <v>105</v>
      </c>
      <c r="H42" s="27">
        <v>43868</v>
      </c>
      <c r="I42" s="27">
        <v>43897</v>
      </c>
      <c r="J42" s="26">
        <v>1</v>
      </c>
      <c r="K42" s="17" t="s">
        <v>24</v>
      </c>
      <c r="L42" s="38">
        <v>1</v>
      </c>
      <c r="N42" s="48"/>
    </row>
    <row r="43" spans="1:22" s="25" customFormat="1" ht="30.6" customHeight="1">
      <c r="A43" s="103"/>
      <c r="B43" s="103"/>
      <c r="C43" s="103"/>
      <c r="D43" s="103"/>
      <c r="E43" s="43" t="s">
        <v>106</v>
      </c>
      <c r="F43" s="26" t="s">
        <v>47</v>
      </c>
      <c r="G43" s="69" t="s">
        <v>107</v>
      </c>
      <c r="H43" s="27">
        <v>43868</v>
      </c>
      <c r="I43" s="27">
        <v>43897</v>
      </c>
      <c r="J43" s="26">
        <v>1</v>
      </c>
      <c r="K43" s="17" t="s">
        <v>24</v>
      </c>
      <c r="L43" s="38">
        <v>1</v>
      </c>
      <c r="N43" s="48"/>
    </row>
    <row r="44" spans="1:22" ht="49.5" customHeight="1">
      <c r="A44" s="21" t="s">
        <v>108</v>
      </c>
      <c r="B44" s="44" t="s">
        <v>109</v>
      </c>
      <c r="C44" s="44" t="s">
        <v>109</v>
      </c>
      <c r="D44" s="44" t="s">
        <v>110</v>
      </c>
      <c r="E44" s="49" t="s">
        <v>111</v>
      </c>
      <c r="F44" s="44" t="s">
        <v>109</v>
      </c>
      <c r="G44" s="74" t="s">
        <v>112</v>
      </c>
      <c r="H44" s="27">
        <v>44021</v>
      </c>
      <c r="I44" s="27">
        <v>44024</v>
      </c>
      <c r="J44" s="26">
        <f>I44-H44</f>
        <v>3</v>
      </c>
      <c r="K44" s="17" t="s">
        <v>24</v>
      </c>
      <c r="L44" s="38">
        <v>1</v>
      </c>
      <c r="M44" s="25"/>
      <c r="N44" s="48"/>
      <c r="O44" s="25"/>
      <c r="P44" s="25"/>
      <c r="Q44" s="25"/>
      <c r="R44" s="25"/>
      <c r="S44" s="25"/>
      <c r="T44" s="25"/>
      <c r="U44" s="25"/>
      <c r="V44" s="25"/>
    </row>
    <row r="45" spans="1:22" s="25" customFormat="1" ht="49.5" customHeight="1">
      <c r="A45" s="98" t="s">
        <v>113</v>
      </c>
      <c r="B45" s="101" t="s">
        <v>21</v>
      </c>
      <c r="C45" s="104" t="s">
        <v>114</v>
      </c>
      <c r="D45" s="98" t="s">
        <v>27</v>
      </c>
      <c r="E45" s="43" t="s">
        <v>115</v>
      </c>
      <c r="F45" s="88" t="s">
        <v>116</v>
      </c>
      <c r="G45" s="88" t="s">
        <v>27</v>
      </c>
      <c r="H45" s="45">
        <v>44024</v>
      </c>
      <c r="I45" s="45">
        <v>44024</v>
      </c>
      <c r="J45" s="26">
        <v>1</v>
      </c>
      <c r="K45" s="17" t="s">
        <v>24</v>
      </c>
      <c r="L45" s="38">
        <v>1</v>
      </c>
      <c r="N45" s="48"/>
    </row>
    <row r="46" spans="1:22" ht="46.5" customHeight="1">
      <c r="A46" s="100"/>
      <c r="B46" s="103"/>
      <c r="C46" s="106"/>
      <c r="D46" s="100"/>
      <c r="E46" s="90" t="s">
        <v>117</v>
      </c>
      <c r="F46" s="88" t="s">
        <v>116</v>
      </c>
      <c r="G46" s="88" t="s">
        <v>27</v>
      </c>
      <c r="H46" s="45">
        <v>44027</v>
      </c>
      <c r="I46" s="45">
        <v>44029</v>
      </c>
      <c r="J46" s="44">
        <f>I46-H46</f>
        <v>2</v>
      </c>
      <c r="K46" s="46" t="s">
        <v>24</v>
      </c>
      <c r="L46" s="47">
        <v>1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1:22" ht="30.75" customHeight="1">
      <c r="A47" s="97" t="s">
        <v>118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38"/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spans="1:22" s="25" customFormat="1" ht="30.75" customHeight="1">
      <c r="A48" s="24" t="s">
        <v>119</v>
      </c>
      <c r="B48" s="26"/>
      <c r="C48" s="26"/>
      <c r="D48" s="26"/>
      <c r="E48" s="26"/>
      <c r="F48" s="26"/>
      <c r="G48" s="26"/>
      <c r="H48" s="27">
        <v>44029</v>
      </c>
      <c r="I48" s="27">
        <v>44050</v>
      </c>
      <c r="J48" s="26">
        <f t="shared" ref="J48:J54" si="1">I48-H48</f>
        <v>21</v>
      </c>
      <c r="K48" s="28"/>
      <c r="L48" s="39">
        <f>AVERAGE(L49,L57)</f>
        <v>0.41026785714285718</v>
      </c>
    </row>
    <row r="49" spans="1:22" s="25" customFormat="1" ht="27" customHeight="1">
      <c r="A49" s="33" t="s">
        <v>120</v>
      </c>
      <c r="B49" s="26" t="s">
        <v>60</v>
      </c>
      <c r="C49" s="26"/>
      <c r="D49" s="26"/>
      <c r="E49" s="26"/>
      <c r="F49" s="26"/>
      <c r="G49" s="26"/>
      <c r="H49" s="27">
        <v>44029</v>
      </c>
      <c r="I49" s="27">
        <v>44050</v>
      </c>
      <c r="J49" s="26">
        <f t="shared" si="1"/>
        <v>21</v>
      </c>
      <c r="K49" s="42" t="s">
        <v>121</v>
      </c>
      <c r="L49" s="40">
        <f>AVERAGE(L50:L56)</f>
        <v>0.36428571428571432</v>
      </c>
    </row>
    <row r="50" spans="1:22" ht="38.25" customHeight="1">
      <c r="A50" s="120" t="s">
        <v>122</v>
      </c>
      <c r="B50" s="111" t="s">
        <v>60</v>
      </c>
      <c r="C50" s="104" t="s">
        <v>123</v>
      </c>
      <c r="D50" s="108"/>
      <c r="E50" s="44" t="s">
        <v>124</v>
      </c>
      <c r="F50" s="92" t="s">
        <v>60</v>
      </c>
      <c r="G50" s="75" t="s">
        <v>125</v>
      </c>
      <c r="H50" s="27">
        <v>44029</v>
      </c>
      <c r="I50" s="27">
        <v>44036</v>
      </c>
      <c r="J50" s="26">
        <f t="shared" si="1"/>
        <v>7</v>
      </c>
      <c r="K50" s="17" t="s">
        <v>24</v>
      </c>
      <c r="L50" s="38">
        <v>1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2" s="25" customFormat="1" ht="45" customHeight="1">
      <c r="A51" s="120"/>
      <c r="B51" s="111"/>
      <c r="C51" s="106"/>
      <c r="D51" s="109"/>
      <c r="E51" s="49" t="s">
        <v>126</v>
      </c>
      <c r="F51" s="44" t="s">
        <v>109</v>
      </c>
      <c r="G51" s="85" t="s">
        <v>127</v>
      </c>
      <c r="H51" s="27">
        <v>44029</v>
      </c>
      <c r="I51" s="27">
        <v>44036</v>
      </c>
      <c r="J51" s="26">
        <f t="shared" si="1"/>
        <v>7</v>
      </c>
      <c r="K51" s="17" t="s">
        <v>24</v>
      </c>
      <c r="L51" s="38">
        <v>1</v>
      </c>
    </row>
    <row r="52" spans="1:22" s="25" customFormat="1" ht="32.25" customHeight="1">
      <c r="A52" s="110" t="s">
        <v>128</v>
      </c>
      <c r="B52" s="111" t="s">
        <v>60</v>
      </c>
      <c r="C52" s="107" t="s">
        <v>123</v>
      </c>
      <c r="D52" s="111"/>
      <c r="E52" s="88" t="s">
        <v>129</v>
      </c>
      <c r="F52" s="92" t="s">
        <v>60</v>
      </c>
      <c r="G52" s="86" t="s">
        <v>27</v>
      </c>
      <c r="H52" s="50">
        <v>44029</v>
      </c>
      <c r="I52" s="50">
        <v>44043</v>
      </c>
      <c r="J52" s="90">
        <f t="shared" si="1"/>
        <v>14</v>
      </c>
      <c r="K52" s="64" t="s">
        <v>121</v>
      </c>
      <c r="L52" s="51">
        <v>0.1</v>
      </c>
    </row>
    <row r="53" spans="1:22" s="25" customFormat="1" ht="57" customHeight="1">
      <c r="A53" s="110"/>
      <c r="B53" s="111"/>
      <c r="C53" s="107"/>
      <c r="D53" s="111"/>
      <c r="E53" s="88" t="s">
        <v>130</v>
      </c>
      <c r="F53" s="87" t="s">
        <v>109</v>
      </c>
      <c r="G53" s="85" t="s">
        <v>131</v>
      </c>
      <c r="H53" s="77">
        <v>44036</v>
      </c>
      <c r="I53" s="77">
        <v>44043</v>
      </c>
      <c r="J53" s="78">
        <f t="shared" si="1"/>
        <v>7</v>
      </c>
      <c r="K53" s="79" t="s">
        <v>121</v>
      </c>
      <c r="L53" s="80">
        <v>0.2</v>
      </c>
    </row>
    <row r="54" spans="1:22" s="25" customFormat="1" ht="31.5" customHeight="1">
      <c r="A54" s="120" t="s">
        <v>132</v>
      </c>
      <c r="B54" s="121" t="s">
        <v>60</v>
      </c>
      <c r="C54" s="107" t="s">
        <v>133</v>
      </c>
      <c r="D54" s="121"/>
      <c r="E54" s="88" t="s">
        <v>134</v>
      </c>
      <c r="F54" s="87" t="s">
        <v>21</v>
      </c>
      <c r="G54" s="82" t="s">
        <v>135</v>
      </c>
      <c r="H54" s="50">
        <v>44036</v>
      </c>
      <c r="I54" s="50">
        <v>44043</v>
      </c>
      <c r="J54" s="90">
        <f t="shared" si="1"/>
        <v>7</v>
      </c>
      <c r="K54" s="64" t="s">
        <v>121</v>
      </c>
      <c r="L54" s="51">
        <v>0.2</v>
      </c>
    </row>
    <row r="55" spans="1:22" s="25" customFormat="1" ht="30.75" customHeight="1">
      <c r="A55" s="120"/>
      <c r="B55" s="121"/>
      <c r="C55" s="107"/>
      <c r="D55" s="121"/>
      <c r="E55" s="90" t="s">
        <v>136</v>
      </c>
      <c r="F55" s="90" t="s">
        <v>5</v>
      </c>
      <c r="G55" s="74" t="s">
        <v>137</v>
      </c>
      <c r="H55" s="50">
        <v>44036</v>
      </c>
      <c r="I55" s="50">
        <v>44043</v>
      </c>
      <c r="J55" s="90">
        <v>7</v>
      </c>
      <c r="K55" s="64" t="s">
        <v>121</v>
      </c>
      <c r="L55" s="51">
        <v>0.05</v>
      </c>
    </row>
    <row r="56" spans="1:22" s="25" customFormat="1" ht="32.25" customHeight="1">
      <c r="A56" s="21" t="s">
        <v>138</v>
      </c>
      <c r="B56" s="26" t="s">
        <v>29</v>
      </c>
      <c r="C56" s="43" t="s">
        <v>133</v>
      </c>
      <c r="D56" s="26"/>
      <c r="E56" s="26" t="s">
        <v>27</v>
      </c>
      <c r="F56" s="26" t="s">
        <v>27</v>
      </c>
      <c r="G56" s="26"/>
      <c r="H56" s="27">
        <v>44039</v>
      </c>
      <c r="I56" s="27">
        <v>44050</v>
      </c>
      <c r="J56" s="26">
        <f>I56-H56</f>
        <v>11</v>
      </c>
      <c r="K56" s="28" t="s">
        <v>139</v>
      </c>
      <c r="L56" s="38">
        <v>0</v>
      </c>
    </row>
    <row r="57" spans="1:22" s="25" customFormat="1" ht="33.75" customHeight="1">
      <c r="A57" s="34" t="s">
        <v>140</v>
      </c>
      <c r="B57" s="26" t="s">
        <v>141</v>
      </c>
      <c r="C57" s="26"/>
      <c r="D57" s="26"/>
      <c r="E57" s="26"/>
      <c r="F57" s="26"/>
      <c r="G57" s="26"/>
      <c r="H57" s="27">
        <v>44029</v>
      </c>
      <c r="I57" s="27">
        <v>44050</v>
      </c>
      <c r="J57" s="26">
        <f>I57-H57</f>
        <v>21</v>
      </c>
      <c r="K57" s="42" t="s">
        <v>121</v>
      </c>
      <c r="L57" s="40">
        <f>AVERAGE(L58:L63,L65:L66)</f>
        <v>0.45625000000000004</v>
      </c>
    </row>
    <row r="58" spans="1:22" s="25" customFormat="1" ht="42.75" customHeight="1">
      <c r="A58" s="117" t="s">
        <v>142</v>
      </c>
      <c r="B58" s="101" t="s">
        <v>141</v>
      </c>
      <c r="C58" s="104" t="s">
        <v>143</v>
      </c>
      <c r="D58" s="101"/>
      <c r="E58" s="49" t="s">
        <v>144</v>
      </c>
      <c r="F58" s="44" t="s">
        <v>29</v>
      </c>
      <c r="G58" s="68" t="s">
        <v>145</v>
      </c>
      <c r="H58" s="27">
        <v>44029</v>
      </c>
      <c r="I58" s="27">
        <v>44050</v>
      </c>
      <c r="J58" s="26">
        <f>I58-H58</f>
        <v>21</v>
      </c>
      <c r="K58" s="42" t="s">
        <v>121</v>
      </c>
      <c r="L58" s="38">
        <v>0.15</v>
      </c>
    </row>
    <row r="59" spans="1:22" s="25" customFormat="1" ht="45.75" customHeight="1">
      <c r="A59" s="118"/>
      <c r="B59" s="102"/>
      <c r="C59" s="105"/>
      <c r="D59" s="102"/>
      <c r="E59" s="84" t="s">
        <v>146</v>
      </c>
      <c r="F59" s="92" t="s">
        <v>147</v>
      </c>
      <c r="G59" s="93" t="s">
        <v>125</v>
      </c>
      <c r="H59" s="52">
        <v>44030</v>
      </c>
      <c r="I59" s="52">
        <v>44050</v>
      </c>
      <c r="J59" s="91">
        <v>21</v>
      </c>
      <c r="K59" s="58" t="s">
        <v>121</v>
      </c>
      <c r="L59" s="38">
        <v>0.7</v>
      </c>
    </row>
    <row r="60" spans="1:22" s="25" customFormat="1" ht="50.25" customHeight="1">
      <c r="A60" s="119"/>
      <c r="B60" s="103"/>
      <c r="C60" s="106"/>
      <c r="D60" s="103"/>
      <c r="E60" s="84" t="s">
        <v>148</v>
      </c>
      <c r="F60" s="44" t="s">
        <v>42</v>
      </c>
      <c r="G60" s="84"/>
      <c r="H60" s="52">
        <v>44030</v>
      </c>
      <c r="I60" s="52">
        <v>44050</v>
      </c>
      <c r="J60" s="91">
        <v>21</v>
      </c>
      <c r="K60" s="58" t="s">
        <v>121</v>
      </c>
      <c r="L60" s="38">
        <v>0.7</v>
      </c>
    </row>
    <row r="61" spans="1:22" s="25" customFormat="1" ht="50.25" customHeight="1">
      <c r="A61" s="110" t="s">
        <v>149</v>
      </c>
      <c r="B61" s="101" t="s">
        <v>73</v>
      </c>
      <c r="C61" s="104" t="s">
        <v>150</v>
      </c>
      <c r="D61" s="108"/>
      <c r="E61" s="61" t="s">
        <v>151</v>
      </c>
      <c r="F61" s="91" t="s">
        <v>152</v>
      </c>
      <c r="G61" s="70" t="s">
        <v>153</v>
      </c>
      <c r="H61" s="52">
        <v>44032</v>
      </c>
      <c r="I61" s="52">
        <v>44050</v>
      </c>
      <c r="J61" s="91">
        <f>I61-H61</f>
        <v>18</v>
      </c>
      <c r="K61" s="58" t="s">
        <v>121</v>
      </c>
      <c r="L61" s="38">
        <v>0.7</v>
      </c>
    </row>
    <row r="62" spans="1:22" s="25" customFormat="1" ht="50.25" customHeight="1">
      <c r="A62" s="110"/>
      <c r="B62" s="102"/>
      <c r="C62" s="105"/>
      <c r="D62" s="115"/>
      <c r="E62" s="61" t="s">
        <v>154</v>
      </c>
      <c r="F62" s="91" t="s">
        <v>21</v>
      </c>
      <c r="G62" s="83" t="s">
        <v>155</v>
      </c>
      <c r="H62" s="52">
        <v>44032</v>
      </c>
      <c r="I62" s="52">
        <v>44050</v>
      </c>
      <c r="J62" s="91">
        <f>I62-H62</f>
        <v>18</v>
      </c>
      <c r="K62" s="58" t="s">
        <v>121</v>
      </c>
      <c r="L62" s="38">
        <v>0.7</v>
      </c>
    </row>
    <row r="63" spans="1:22" s="25" customFormat="1" ht="45.2" customHeight="1">
      <c r="A63" s="110"/>
      <c r="B63" s="113"/>
      <c r="C63" s="114"/>
      <c r="D63" s="116"/>
      <c r="E63" s="61" t="s">
        <v>156</v>
      </c>
      <c r="F63" s="91" t="s">
        <v>157</v>
      </c>
      <c r="G63" s="70" t="s">
        <v>158</v>
      </c>
      <c r="H63" s="52">
        <v>44032</v>
      </c>
      <c r="I63" s="52">
        <v>44050</v>
      </c>
      <c r="J63" s="91">
        <f>I63-H63</f>
        <v>18</v>
      </c>
      <c r="K63" s="58" t="s">
        <v>121</v>
      </c>
      <c r="L63" s="38">
        <v>0.7</v>
      </c>
    </row>
    <row r="64" spans="1:22" ht="22.5" customHeight="1">
      <c r="A64" s="112" t="s">
        <v>159</v>
      </c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57"/>
      <c r="M64" s="25"/>
      <c r="N64" s="25"/>
      <c r="O64" s="25"/>
      <c r="P64" s="25"/>
      <c r="Q64" s="25"/>
      <c r="R64" s="25"/>
      <c r="S64" s="25"/>
      <c r="T64" s="25"/>
      <c r="U64" s="25"/>
      <c r="V64" s="25"/>
    </row>
    <row r="65" spans="1:22" ht="44.25" customHeight="1">
      <c r="A65" s="59" t="s">
        <v>160</v>
      </c>
      <c r="B65" s="92" t="s">
        <v>29</v>
      </c>
      <c r="C65" s="92"/>
      <c r="D65" s="92"/>
      <c r="E65" s="92"/>
      <c r="F65" s="92"/>
      <c r="G65" s="92"/>
      <c r="H65" s="55">
        <v>44043</v>
      </c>
      <c r="I65" s="55">
        <v>44050</v>
      </c>
      <c r="J65" s="92">
        <f t="shared" ref="J65:J83" si="2">I65-H65</f>
        <v>7</v>
      </c>
      <c r="K65" s="60" t="s">
        <v>139</v>
      </c>
      <c r="L65" s="38">
        <v>0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</row>
    <row r="66" spans="1:22" ht="25.5" customHeight="1">
      <c r="A66" s="12" t="s">
        <v>161</v>
      </c>
      <c r="B66" s="26" t="s">
        <v>29</v>
      </c>
      <c r="C66" s="26"/>
      <c r="D66" s="26"/>
      <c r="E66" s="26"/>
      <c r="F66" s="26"/>
      <c r="G66" s="26"/>
      <c r="H66" s="27">
        <v>44050</v>
      </c>
      <c r="I66" s="27">
        <v>44057</v>
      </c>
      <c r="J66" s="26">
        <f t="shared" si="2"/>
        <v>7</v>
      </c>
      <c r="K66" s="28" t="s">
        <v>139</v>
      </c>
      <c r="L66" s="38">
        <v>0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</row>
    <row r="67" spans="1:22" ht="32.25" customHeight="1">
      <c r="A67" s="20" t="s">
        <v>162</v>
      </c>
      <c r="B67" s="26"/>
      <c r="C67" s="26"/>
      <c r="D67" s="26"/>
      <c r="E67" s="26"/>
      <c r="F67" s="26"/>
      <c r="G67" s="26"/>
      <c r="H67" s="27">
        <v>44057</v>
      </c>
      <c r="I67" s="27">
        <v>44060</v>
      </c>
      <c r="J67" s="26">
        <f t="shared" si="2"/>
        <v>3</v>
      </c>
      <c r="K67" s="28" t="s">
        <v>139</v>
      </c>
      <c r="L67" s="39">
        <f>AVERAGE(L71,L75,L78)</f>
        <v>0</v>
      </c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 spans="1:22" s="25" customFormat="1" ht="25.5" customHeight="1">
      <c r="A68" s="21" t="s">
        <v>163</v>
      </c>
      <c r="B68" s="26" t="s">
        <v>29</v>
      </c>
      <c r="C68" s="26"/>
      <c r="D68" s="26"/>
      <c r="E68" s="26"/>
      <c r="F68" s="26"/>
      <c r="G68" s="26"/>
      <c r="H68" s="27">
        <v>44057</v>
      </c>
      <c r="I68" s="27">
        <v>44058</v>
      </c>
      <c r="J68" s="26">
        <f t="shared" si="2"/>
        <v>1</v>
      </c>
      <c r="K68" s="28" t="s">
        <v>139</v>
      </c>
      <c r="L68" s="38">
        <v>0</v>
      </c>
    </row>
    <row r="69" spans="1:22" s="25" customFormat="1" ht="24.75" customHeight="1">
      <c r="A69" s="21" t="s">
        <v>164</v>
      </c>
      <c r="B69" s="26" t="s">
        <v>29</v>
      </c>
      <c r="C69" s="26"/>
      <c r="D69" s="26"/>
      <c r="E69" s="26"/>
      <c r="F69" s="26"/>
      <c r="G69" s="26"/>
      <c r="H69" s="27">
        <v>44057</v>
      </c>
      <c r="I69" s="27">
        <v>44058</v>
      </c>
      <c r="J69" s="26">
        <f t="shared" si="2"/>
        <v>1</v>
      </c>
      <c r="K69" s="28" t="s">
        <v>139</v>
      </c>
      <c r="L69" s="38">
        <v>0</v>
      </c>
    </row>
    <row r="70" spans="1:22" s="25" customFormat="1" ht="20.25" customHeight="1">
      <c r="A70" s="21" t="s">
        <v>165</v>
      </c>
      <c r="B70" s="26" t="s">
        <v>29</v>
      </c>
      <c r="C70" s="26"/>
      <c r="D70" s="26"/>
      <c r="E70" s="26"/>
      <c r="F70" s="26"/>
      <c r="G70" s="26"/>
      <c r="H70" s="36">
        <v>44058</v>
      </c>
      <c r="I70" s="27">
        <v>44060</v>
      </c>
      <c r="J70" s="26">
        <f t="shared" si="2"/>
        <v>2</v>
      </c>
      <c r="K70" s="28" t="s">
        <v>139</v>
      </c>
      <c r="L70" s="38">
        <v>0</v>
      </c>
    </row>
    <row r="71" spans="1:22" s="25" customFormat="1" ht="24.75" customHeight="1">
      <c r="A71" s="35" t="s">
        <v>166</v>
      </c>
      <c r="B71" s="26" t="s">
        <v>29</v>
      </c>
      <c r="C71" s="26"/>
      <c r="D71" s="26"/>
      <c r="E71" s="26"/>
      <c r="F71" s="26"/>
      <c r="G71" s="26"/>
      <c r="H71" s="27">
        <v>44060</v>
      </c>
      <c r="I71" s="27">
        <v>44064</v>
      </c>
      <c r="J71" s="26">
        <f t="shared" si="2"/>
        <v>4</v>
      </c>
      <c r="K71" s="28" t="s">
        <v>139</v>
      </c>
      <c r="L71" s="40">
        <f>AVERAGE(L72:L74)</f>
        <v>0</v>
      </c>
    </row>
    <row r="72" spans="1:22" s="25" customFormat="1" ht="21.75" customHeight="1">
      <c r="A72" s="21" t="s">
        <v>167</v>
      </c>
      <c r="B72" s="26" t="s">
        <v>29</v>
      </c>
      <c r="C72" s="26"/>
      <c r="D72" s="26"/>
      <c r="E72" s="26"/>
      <c r="F72" s="26"/>
      <c r="G72" s="26"/>
      <c r="H72" s="27">
        <v>44060</v>
      </c>
      <c r="I72" s="27">
        <v>44061</v>
      </c>
      <c r="J72" s="26">
        <f t="shared" si="2"/>
        <v>1</v>
      </c>
      <c r="K72" s="28" t="s">
        <v>139</v>
      </c>
      <c r="L72" s="38">
        <v>0</v>
      </c>
    </row>
    <row r="73" spans="1:22" s="25" customFormat="1" ht="18.75" customHeight="1">
      <c r="A73" s="21" t="s">
        <v>168</v>
      </c>
      <c r="B73" s="26" t="s">
        <v>29</v>
      </c>
      <c r="C73" s="26"/>
      <c r="D73" s="26"/>
      <c r="E73" s="26"/>
      <c r="F73" s="26"/>
      <c r="G73" s="26"/>
      <c r="H73" s="27">
        <v>44060</v>
      </c>
      <c r="I73" s="27">
        <v>44062</v>
      </c>
      <c r="J73" s="26">
        <f t="shared" si="2"/>
        <v>2</v>
      </c>
      <c r="K73" s="28" t="s">
        <v>139</v>
      </c>
      <c r="L73" s="38">
        <v>0</v>
      </c>
    </row>
    <row r="74" spans="1:22" s="25" customFormat="1" ht="21.75" customHeight="1">
      <c r="A74" s="21" t="s">
        <v>169</v>
      </c>
      <c r="B74" s="26" t="s">
        <v>29</v>
      </c>
      <c r="C74" s="26"/>
      <c r="D74" s="26"/>
      <c r="E74" s="26"/>
      <c r="F74" s="26"/>
      <c r="G74" s="26"/>
      <c r="H74" s="27">
        <v>44060</v>
      </c>
      <c r="I74" s="27">
        <v>44064</v>
      </c>
      <c r="J74" s="26">
        <f t="shared" si="2"/>
        <v>4</v>
      </c>
      <c r="K74" s="28" t="s">
        <v>139</v>
      </c>
      <c r="L74" s="38">
        <v>0</v>
      </c>
    </row>
    <row r="75" spans="1:22" ht="24" customHeight="1">
      <c r="A75" s="35" t="s">
        <v>170</v>
      </c>
      <c r="B75" s="26" t="s">
        <v>21</v>
      </c>
      <c r="C75" s="26"/>
      <c r="D75" s="26"/>
      <c r="E75" s="26"/>
      <c r="F75" s="26"/>
      <c r="G75" s="26"/>
      <c r="H75" s="27">
        <v>44064</v>
      </c>
      <c r="I75" s="27">
        <v>44066</v>
      </c>
      <c r="J75" s="26">
        <f t="shared" si="2"/>
        <v>2</v>
      </c>
      <c r="K75" s="28" t="s">
        <v>139</v>
      </c>
      <c r="L75" s="40">
        <f>AVERAGE(L76:L77)</f>
        <v>0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</row>
    <row r="76" spans="1:22" s="25" customFormat="1" ht="18.75" customHeight="1">
      <c r="A76" s="21" t="s">
        <v>171</v>
      </c>
      <c r="B76" s="26" t="s">
        <v>21</v>
      </c>
      <c r="C76" s="26"/>
      <c r="D76" s="26"/>
      <c r="E76" s="26"/>
      <c r="F76" s="26"/>
      <c r="G76" s="26"/>
      <c r="H76" s="27">
        <v>44064</v>
      </c>
      <c r="I76" s="27">
        <v>44065</v>
      </c>
      <c r="J76" s="26">
        <f t="shared" si="2"/>
        <v>1</v>
      </c>
      <c r="K76" s="28" t="s">
        <v>139</v>
      </c>
      <c r="L76" s="38">
        <v>0</v>
      </c>
    </row>
    <row r="77" spans="1:22" s="25" customFormat="1" ht="20.25" customHeight="1">
      <c r="A77" s="21" t="s">
        <v>172</v>
      </c>
      <c r="B77" s="26" t="s">
        <v>21</v>
      </c>
      <c r="C77" s="26"/>
      <c r="D77" s="26"/>
      <c r="E77" s="26"/>
      <c r="F77" s="26"/>
      <c r="G77" s="26"/>
      <c r="H77" s="27">
        <v>44065</v>
      </c>
      <c r="I77" s="27">
        <v>44066</v>
      </c>
      <c r="J77" s="26">
        <f t="shared" si="2"/>
        <v>1</v>
      </c>
      <c r="K77" s="28" t="s">
        <v>139</v>
      </c>
      <c r="L77" s="38">
        <v>0</v>
      </c>
    </row>
    <row r="78" spans="1:22" ht="22.5" customHeight="1">
      <c r="A78" s="35" t="s">
        <v>173</v>
      </c>
      <c r="B78" s="26" t="s">
        <v>73</v>
      </c>
      <c r="C78" s="26"/>
      <c r="D78" s="26"/>
      <c r="E78" s="26"/>
      <c r="F78" s="26"/>
      <c r="G78" s="26"/>
      <c r="H78" s="27">
        <v>44066</v>
      </c>
      <c r="I78" s="27">
        <v>44067</v>
      </c>
      <c r="J78" s="26">
        <f t="shared" si="2"/>
        <v>1</v>
      </c>
      <c r="K78" s="28" t="s">
        <v>139</v>
      </c>
      <c r="L78" s="40">
        <f>AVERAGE(L79:L80)</f>
        <v>0</v>
      </c>
      <c r="M78" s="25"/>
      <c r="N78" s="25"/>
      <c r="O78" s="25"/>
      <c r="P78" s="25"/>
      <c r="Q78" s="25"/>
      <c r="R78" s="25"/>
      <c r="S78" s="25"/>
      <c r="T78" s="25"/>
      <c r="U78" s="25"/>
      <c r="V78" s="25"/>
    </row>
    <row r="79" spans="1:22" s="25" customFormat="1" ht="25.5" customHeight="1">
      <c r="A79" s="22" t="s">
        <v>174</v>
      </c>
      <c r="B79" s="26" t="s">
        <v>73</v>
      </c>
      <c r="C79" s="26"/>
      <c r="D79" s="26"/>
      <c r="E79" s="26"/>
      <c r="F79" s="26"/>
      <c r="G79" s="26"/>
      <c r="H79" s="27">
        <v>44066</v>
      </c>
      <c r="I79" s="27">
        <v>44067</v>
      </c>
      <c r="J79" s="26">
        <f t="shared" si="2"/>
        <v>1</v>
      </c>
      <c r="K79" s="28" t="s">
        <v>139</v>
      </c>
      <c r="L79" s="41">
        <v>0</v>
      </c>
    </row>
    <row r="80" spans="1:22" s="25" customFormat="1" ht="25.5" customHeight="1">
      <c r="A80" s="22" t="s">
        <v>175</v>
      </c>
      <c r="B80" s="26" t="s">
        <v>73</v>
      </c>
      <c r="C80" s="26"/>
      <c r="D80" s="26"/>
      <c r="E80" s="26"/>
      <c r="F80" s="26"/>
      <c r="G80" s="26"/>
      <c r="H80" s="27">
        <v>44066</v>
      </c>
      <c r="I80" s="27">
        <v>44067</v>
      </c>
      <c r="J80" s="26">
        <f t="shared" si="2"/>
        <v>1</v>
      </c>
      <c r="K80" s="28" t="s">
        <v>139</v>
      </c>
      <c r="L80" s="38">
        <v>0</v>
      </c>
    </row>
    <row r="81" spans="1:22" ht="25.5" customHeight="1">
      <c r="A81" s="32" t="s">
        <v>176</v>
      </c>
      <c r="B81" s="26" t="s">
        <v>5</v>
      </c>
      <c r="C81" s="26"/>
      <c r="D81" s="26"/>
      <c r="E81" s="26"/>
      <c r="F81" s="26"/>
      <c r="G81" s="26"/>
      <c r="H81" s="27">
        <v>44067</v>
      </c>
      <c r="I81" s="27">
        <v>44071</v>
      </c>
      <c r="J81" s="26">
        <f t="shared" si="2"/>
        <v>4</v>
      </c>
      <c r="K81" s="28" t="s">
        <v>139</v>
      </c>
      <c r="L81" s="39">
        <f>AVERAGE(L82:L83)</f>
        <v>0</v>
      </c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 spans="1:22" s="25" customFormat="1" ht="25.5" customHeight="1">
      <c r="A82" s="29" t="s">
        <v>177</v>
      </c>
      <c r="B82" s="26" t="s">
        <v>5</v>
      </c>
      <c r="C82" s="26"/>
      <c r="D82" s="26"/>
      <c r="E82" s="26"/>
      <c r="F82" s="26"/>
      <c r="G82" s="26"/>
      <c r="H82" s="27">
        <v>44067</v>
      </c>
      <c r="I82" s="27">
        <v>44070</v>
      </c>
      <c r="J82" s="26">
        <f t="shared" si="2"/>
        <v>3</v>
      </c>
      <c r="K82" s="28" t="s">
        <v>139</v>
      </c>
      <c r="L82" s="38">
        <v>0</v>
      </c>
    </row>
    <row r="83" spans="1:22" ht="25.5" customHeight="1">
      <c r="A83" s="29" t="s">
        <v>178</v>
      </c>
      <c r="B83" s="26" t="s">
        <v>5</v>
      </c>
      <c r="C83" s="26"/>
      <c r="D83" s="26"/>
      <c r="E83" s="26"/>
      <c r="F83" s="26"/>
      <c r="G83" s="26"/>
      <c r="H83" s="27">
        <v>44070</v>
      </c>
      <c r="I83" s="27">
        <v>44071</v>
      </c>
      <c r="J83" s="26">
        <f t="shared" si="2"/>
        <v>1</v>
      </c>
      <c r="K83" s="28" t="s">
        <v>139</v>
      </c>
      <c r="L83" s="38">
        <v>0</v>
      </c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1:22" ht="25.5" customHeight="1">
      <c r="A84" s="97" t="s">
        <v>179</v>
      </c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38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2">
      <c r="A85" s="25"/>
      <c r="B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2">
      <c r="A86" s="25"/>
      <c r="B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1:22">
      <c r="A87" s="25"/>
      <c r="B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2">
      <c r="A88" s="25"/>
      <c r="B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2" s="30" customFormat="1" ht="15.75" customHeight="1">
      <c r="I89" s="31"/>
      <c r="J89" s="31"/>
      <c r="K89" s="31"/>
      <c r="L89" s="31"/>
      <c r="N89" s="31" t="s">
        <v>180</v>
      </c>
      <c r="S89" s="31"/>
      <c r="T89" s="31"/>
      <c r="U89" s="31"/>
      <c r="V89" s="31"/>
    </row>
    <row r="90" spans="1:22" s="30" customFormat="1" ht="15.75" customHeight="1">
      <c r="B90" s="31"/>
      <c r="C90" s="31"/>
      <c r="D90" s="31"/>
      <c r="E90" s="31"/>
      <c r="F90" s="31"/>
      <c r="G90" s="31"/>
      <c r="H90" s="31"/>
      <c r="I90" s="31"/>
      <c r="J90" s="31"/>
      <c r="K90" s="31"/>
      <c r="M90" s="31"/>
      <c r="R90" s="31"/>
      <c r="S90" s="31"/>
      <c r="T90" s="31"/>
      <c r="U90" s="31"/>
      <c r="V90" s="31"/>
    </row>
    <row r="91" spans="1:22">
      <c r="A91" s="25"/>
      <c r="B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1:22">
      <c r="A92" s="25"/>
      <c r="B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spans="1:22">
      <c r="A93" s="25"/>
      <c r="B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</sheetData>
  <mergeCells count="74">
    <mergeCell ref="A39:A43"/>
    <mergeCell ref="B39:B43"/>
    <mergeCell ref="C39:C43"/>
    <mergeCell ref="D39:D43"/>
    <mergeCell ref="G28:G29"/>
    <mergeCell ref="B38:G38"/>
    <mergeCell ref="D31:D36"/>
    <mergeCell ref="A28:A30"/>
    <mergeCell ref="L28:L30"/>
    <mergeCell ref="D13:D17"/>
    <mergeCell ref="H28:H30"/>
    <mergeCell ref="I28:I30"/>
    <mergeCell ref="J28:J30"/>
    <mergeCell ref="K28:K30"/>
    <mergeCell ref="G26:G27"/>
    <mergeCell ref="B18:G18"/>
    <mergeCell ref="H26:H27"/>
    <mergeCell ref="I26:I27"/>
    <mergeCell ref="L26:L27"/>
    <mergeCell ref="J26:J27"/>
    <mergeCell ref="K26:K27"/>
    <mergeCell ref="B28:B30"/>
    <mergeCell ref="C28:C30"/>
    <mergeCell ref="D28:D30"/>
    <mergeCell ref="A14:A15"/>
    <mergeCell ref="B14:B15"/>
    <mergeCell ref="C14:C15"/>
    <mergeCell ref="F26:F27"/>
    <mergeCell ref="A26:A27"/>
    <mergeCell ref="B26:B27"/>
    <mergeCell ref="C26:C27"/>
    <mergeCell ref="D26:D27"/>
    <mergeCell ref="D45:D46"/>
    <mergeCell ref="A58:A60"/>
    <mergeCell ref="B58:B60"/>
    <mergeCell ref="C58:C60"/>
    <mergeCell ref="D58:D60"/>
    <mergeCell ref="A54:A55"/>
    <mergeCell ref="B54:B55"/>
    <mergeCell ref="C54:C55"/>
    <mergeCell ref="D54:D55"/>
    <mergeCell ref="A45:A46"/>
    <mergeCell ref="B45:B46"/>
    <mergeCell ref="C45:C46"/>
    <mergeCell ref="D52:D53"/>
    <mergeCell ref="A50:A51"/>
    <mergeCell ref="B50:B51"/>
    <mergeCell ref="C50:C51"/>
    <mergeCell ref="D50:D51"/>
    <mergeCell ref="A52:A53"/>
    <mergeCell ref="B52:B53"/>
    <mergeCell ref="C52:C53"/>
    <mergeCell ref="A84:K84"/>
    <mergeCell ref="A64:K64"/>
    <mergeCell ref="A61:A63"/>
    <mergeCell ref="B61:B63"/>
    <mergeCell ref="C61:C63"/>
    <mergeCell ref="D61:D63"/>
    <mergeCell ref="B2:N2"/>
    <mergeCell ref="B3:H3"/>
    <mergeCell ref="B4:H4"/>
    <mergeCell ref="B5:H5"/>
    <mergeCell ref="A47:K47"/>
    <mergeCell ref="A19:A21"/>
    <mergeCell ref="B19:B21"/>
    <mergeCell ref="C19:C21"/>
    <mergeCell ref="D19:D21"/>
    <mergeCell ref="A23:A25"/>
    <mergeCell ref="B23:B25"/>
    <mergeCell ref="C23:C25"/>
    <mergeCell ref="D23:D25"/>
    <mergeCell ref="A31:A36"/>
    <mergeCell ref="B31:B36"/>
    <mergeCell ref="C31:C36"/>
  </mergeCells>
  <hyperlinks>
    <hyperlink ref="G20" r:id="rId1" xr:uid="{00000000-0004-0000-0000-000000000000}"/>
    <hyperlink ref="G21" r:id="rId2" xr:uid="{00000000-0004-0000-0000-000001000000}"/>
    <hyperlink ref="G34" r:id="rId3" xr:uid="{00000000-0004-0000-0000-000002000000}"/>
    <hyperlink ref="G23" r:id="rId4" xr:uid="{00000000-0004-0000-0000-000003000000}"/>
    <hyperlink ref="G63" r:id="rId5" xr:uid="{00000000-0004-0000-0000-000004000000}"/>
    <hyperlink ref="G12" r:id="rId6" xr:uid="{00000000-0004-0000-0000-000005000000}"/>
    <hyperlink ref="G24" r:id="rId7" xr:uid="{00000000-0004-0000-0000-000006000000}"/>
    <hyperlink ref="G39" r:id="rId8" xr:uid="{00000000-0004-0000-0000-000007000000}"/>
    <hyperlink ref="G30" r:id="rId9" xr:uid="{00000000-0004-0000-0000-000008000000}"/>
    <hyperlink ref="G33" r:id="rId10" xr:uid="{00000000-0004-0000-0000-000009000000}"/>
    <hyperlink ref="G43" r:id="rId11" xr:uid="{00000000-0004-0000-0000-00000A000000}"/>
    <hyperlink ref="G25" r:id="rId12" xr:uid="{00000000-0004-0000-0000-00000B000000}"/>
    <hyperlink ref="G41" r:id="rId13" xr:uid="{00000000-0004-0000-0000-00000C000000}"/>
    <hyperlink ref="G44" r:id="rId14" xr:uid="{00000000-0004-0000-0000-00000D000000}"/>
    <hyperlink ref="G32" r:id="rId15" xr:uid="{00000000-0004-0000-0000-00000E000000}"/>
    <hyperlink ref="G40" r:id="rId16" xr:uid="{00000000-0004-0000-0000-00000F000000}"/>
    <hyperlink ref="G26:G27" r:id="rId17" display="https://github.com/antonyMontalvo/FaceSolutions/commit/8f0ec13380b96dbff2cf0f44e517515e6d8e935b" xr:uid="{00000000-0004-0000-0000-000010000000}"/>
    <hyperlink ref="G58" r:id="rId18" xr:uid="{00000000-0004-0000-0000-000011000000}"/>
    <hyperlink ref="G51" r:id="rId19" xr:uid="{00000000-0004-0000-0000-000012000000}"/>
    <hyperlink ref="G36" r:id="rId20" xr:uid="{00000000-0004-0000-0000-000013000000}"/>
    <hyperlink ref="G28:G29" r:id="rId21" display="https://github.com/antonyMontalvo/FaceSolutions/commit/b7f87017c045c76f3ed7353bf35a7680607f9adf" xr:uid="{00000000-0004-0000-0000-000014000000}"/>
    <hyperlink ref="G42" r:id="rId22" xr:uid="{00000000-0004-0000-0000-000015000000}"/>
    <hyperlink ref="G37" r:id="rId23" xr:uid="{00000000-0004-0000-0000-000016000000}"/>
    <hyperlink ref="G50" r:id="rId24" xr:uid="{00000000-0004-0000-0000-000017000000}"/>
    <hyperlink ref="G31" r:id="rId25" xr:uid="{00000000-0004-0000-0000-000018000000}"/>
    <hyperlink ref="G55" r:id="rId26" xr:uid="{00000000-0004-0000-0000-000019000000}"/>
    <hyperlink ref="G61" r:id="rId27" xr:uid="{00000000-0004-0000-0000-00001A000000}"/>
    <hyperlink ref="G19" r:id="rId28" xr:uid="{00000000-0004-0000-0000-00001B000000}"/>
    <hyperlink ref="G35" r:id="rId29" xr:uid="{00000000-0004-0000-0000-00001C000000}"/>
    <hyperlink ref="G54" r:id="rId30" xr:uid="{00000000-0004-0000-0000-00001D000000}"/>
    <hyperlink ref="G53" r:id="rId31" xr:uid="{00000000-0004-0000-0000-00001E000000}"/>
    <hyperlink ref="G62" r:id="rId32" xr:uid="{00000000-0004-0000-0000-00001F000000}"/>
    <hyperlink ref="G59" r:id="rId33" xr:uid="{00000000-0004-0000-0000-000020000000}"/>
  </hyperlinks>
  <pageMargins left="0.75" right="0.75" top="1" bottom="1" header="0.5" footer="0.5"/>
  <pageSetup orientation="portrait" horizontalDpi="4294967292" verticalDpi="4294967292" r:id="rId34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G13" sqref="G13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7" t="s">
        <v>181</v>
      </c>
      <c r="B1" s="25"/>
      <c r="C1" s="25"/>
      <c r="D1" s="25"/>
      <c r="E1" s="25"/>
      <c r="F1" s="25"/>
    </row>
    <row r="3" spans="1:6" ht="18.75">
      <c r="A3" s="6" t="s">
        <v>182</v>
      </c>
      <c r="B3" s="6" t="s">
        <v>183</v>
      </c>
      <c r="C3" s="6" t="s">
        <v>184</v>
      </c>
      <c r="D3" s="6" t="s">
        <v>185</v>
      </c>
      <c r="E3" s="6" t="s">
        <v>186</v>
      </c>
      <c r="F3" s="6" t="s">
        <v>187</v>
      </c>
    </row>
    <row r="4" spans="1:6" ht="43.15" customHeight="1">
      <c r="A4" s="13" t="s">
        <v>188</v>
      </c>
      <c r="B4" s="8">
        <v>1</v>
      </c>
      <c r="C4" s="15">
        <v>187.5</v>
      </c>
      <c r="D4" s="15">
        <v>187.5</v>
      </c>
      <c r="E4" s="15">
        <v>187.5</v>
      </c>
      <c r="F4" s="8">
        <v>0.2</v>
      </c>
    </row>
    <row r="5" spans="1:6" ht="43.15" customHeight="1">
      <c r="A5" s="13" t="s">
        <v>189</v>
      </c>
      <c r="B5" s="8">
        <v>1</v>
      </c>
      <c r="C5" s="15">
        <v>360</v>
      </c>
      <c r="D5" s="15">
        <v>360</v>
      </c>
      <c r="E5" s="15">
        <v>360</v>
      </c>
      <c r="F5" s="8">
        <v>0.15</v>
      </c>
    </row>
    <row r="6" spans="1:6" ht="43.15" customHeight="1">
      <c r="A6" s="13" t="s">
        <v>190</v>
      </c>
      <c r="B6" s="8">
        <v>0.3</v>
      </c>
      <c r="C6" s="14">
        <v>3000</v>
      </c>
      <c r="D6" s="14">
        <v>3000</v>
      </c>
      <c r="E6" s="14">
        <v>3000</v>
      </c>
      <c r="F6" s="8">
        <v>0.05</v>
      </c>
    </row>
    <row r="7" spans="1:6" ht="43.15" customHeight="1">
      <c r="A7" s="13" t="s">
        <v>191</v>
      </c>
      <c r="B7" s="8">
        <v>0.15</v>
      </c>
      <c r="C7" s="15">
        <v>3000</v>
      </c>
      <c r="D7" s="15">
        <v>3000</v>
      </c>
      <c r="E7" s="15">
        <v>3000</v>
      </c>
      <c r="F7" s="8">
        <v>0.05</v>
      </c>
    </row>
    <row r="8" spans="1:6" ht="43.15" customHeight="1">
      <c r="A8" s="13" t="s">
        <v>192</v>
      </c>
      <c r="B8" s="8">
        <v>0.15</v>
      </c>
      <c r="C8" s="15">
        <v>6000</v>
      </c>
      <c r="D8" s="15">
        <v>6000</v>
      </c>
      <c r="E8" s="15">
        <v>6000</v>
      </c>
      <c r="F8" s="8">
        <v>0.05</v>
      </c>
    </row>
    <row r="9" spans="1:6" ht="43.15" customHeight="1">
      <c r="A9" s="13" t="s">
        <v>193</v>
      </c>
      <c r="B9" s="8">
        <v>0.15</v>
      </c>
      <c r="C9" s="15">
        <v>3750</v>
      </c>
      <c r="D9" s="15">
        <v>3750</v>
      </c>
      <c r="E9" s="15">
        <v>3750</v>
      </c>
      <c r="F9" s="8">
        <v>0.05</v>
      </c>
    </row>
    <row r="10" spans="1:6" ht="43.15" customHeight="1">
      <c r="A10" s="13" t="s">
        <v>194</v>
      </c>
      <c r="B10" s="8">
        <v>0.15</v>
      </c>
      <c r="C10" s="15">
        <v>2500</v>
      </c>
      <c r="D10" s="15">
        <v>2500</v>
      </c>
      <c r="E10" s="15">
        <v>2500</v>
      </c>
      <c r="F10" s="8">
        <v>0.05</v>
      </c>
    </row>
    <row r="11" spans="1:6" ht="43.15" customHeight="1">
      <c r="A11" s="13" t="s">
        <v>195</v>
      </c>
      <c r="B11" s="8">
        <v>0.15</v>
      </c>
      <c r="C11" s="15">
        <v>6250</v>
      </c>
      <c r="D11" s="15">
        <v>6250</v>
      </c>
      <c r="E11" s="15">
        <v>6250</v>
      </c>
      <c r="F11" s="8">
        <v>0.05</v>
      </c>
    </row>
    <row r="12" spans="1:6" ht="43.15" customHeight="1">
      <c r="A12" s="13" t="s">
        <v>196</v>
      </c>
      <c r="B12" s="8">
        <v>1</v>
      </c>
      <c r="C12" s="15">
        <v>250</v>
      </c>
      <c r="D12" s="15">
        <v>250</v>
      </c>
      <c r="E12" s="15">
        <v>250</v>
      </c>
      <c r="F12" s="8">
        <v>1</v>
      </c>
    </row>
    <row r="13" spans="1:6" ht="43.15" customHeight="1">
      <c r="A13" s="16" t="s">
        <v>197</v>
      </c>
      <c r="B13" s="18"/>
      <c r="C13" s="19">
        <f>SUM(C4:C12)</f>
        <v>25297.5</v>
      </c>
      <c r="D13" s="19">
        <f t="shared" ref="D13:E13" si="0">SUM(D4:D12)</f>
        <v>25297.5</v>
      </c>
      <c r="E13" s="19">
        <f t="shared" si="0"/>
        <v>25297.5</v>
      </c>
      <c r="F13" s="18"/>
    </row>
    <row r="14" spans="1:6" ht="43.15" customHeight="1">
      <c r="A14" s="25"/>
      <c r="B14" s="25"/>
      <c r="C14" s="25"/>
      <c r="D14" s="25"/>
      <c r="E14" s="25"/>
      <c r="F14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 y Gantt</vt:lpstr>
      <vt:lpstr>Línea base de costo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antony brayan almonacid paripancca</cp:lastModifiedBy>
  <cp:revision/>
  <dcterms:created xsi:type="dcterms:W3CDTF">2015-07-29T21:33:10Z</dcterms:created>
  <dcterms:modified xsi:type="dcterms:W3CDTF">2020-07-29T23:30:53Z</dcterms:modified>
  <cp:category/>
  <cp:contentStatus/>
</cp:coreProperties>
</file>