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3-03-31 (Mar23) Excel 2007\"/>
    </mc:Choice>
  </mc:AlternateContent>
  <xr:revisionPtr revIDLastSave="0" documentId="13_ncr:1_{FD0E63C0-8268-4827-89AF-4F3937D69B07}" xr6:coauthVersionLast="47" xr6:coauthVersionMax="47" xr10:uidLastSave="{00000000-0000-0000-0000-000000000000}"/>
  <bookViews>
    <workbookView xWindow="-120" yWindow="-120" windowWidth="20730" windowHeight="11160" tabRatio="795" xr2:uid="{00000000-000D-0000-FFFF-FFFF00000000}"/>
  </bookViews>
  <sheets>
    <sheet name="Month 01" sheetId="1" r:id="rId1"/>
    <sheet name="Month 02" sheetId="10" r:id="rId2"/>
    <sheet name="Month 03" sheetId="9" r:id="rId3"/>
    <sheet name="Month 04" sheetId="8" r:id="rId4"/>
    <sheet name="Month 05" sheetId="7" r:id="rId5"/>
    <sheet name="Month 06" sheetId="6" r:id="rId6"/>
    <sheet name="Month 07" sheetId="5" r:id="rId7"/>
    <sheet name="Month 08" sheetId="4" r:id="rId8"/>
    <sheet name="Month 09" sheetId="2" r:id="rId9"/>
    <sheet name="Month 10" sheetId="3" r:id="rId10"/>
    <sheet name="Month 11" sheetId="12" r:id="rId11"/>
    <sheet name="Month 12" sheetId="11" r:id="rId12"/>
  </sheets>
  <definedNames>
    <definedName name="_xlnm.Print_Area" localSheetId="0">'Month 01'!$A$1:$H$52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1" l="1"/>
  <c r="C30" i="10" l="1"/>
  <c r="C30" i="9" l="1"/>
  <c r="B30" i="10"/>
  <c r="B7" i="10"/>
  <c r="B7" i="9" s="1"/>
  <c r="B7" i="8" s="1"/>
  <c r="B7" i="7" s="1"/>
  <c r="B7" i="6" s="1"/>
  <c r="B7" i="5" s="1"/>
  <c r="B7" i="4" s="1"/>
  <c r="B7" i="2" s="1"/>
  <c r="B7" i="3" s="1"/>
  <c r="B7" i="12" s="1"/>
  <c r="B7" i="11" s="1"/>
  <c r="B6" i="10"/>
  <c r="B6" i="9" s="1"/>
  <c r="B6" i="8" s="1"/>
  <c r="B6" i="7" s="1"/>
  <c r="B6" i="6" s="1"/>
  <c r="B6" i="5" s="1"/>
  <c r="B6" i="4" s="1"/>
  <c r="B6" i="2" s="1"/>
  <c r="B6" i="3" s="1"/>
  <c r="B6" i="12" s="1"/>
  <c r="B6" i="11" s="1"/>
  <c r="D7" i="10"/>
  <c r="D7" i="9" s="1"/>
  <c r="D7" i="8" s="1"/>
  <c r="D7" i="7" s="1"/>
  <c r="D7" i="6" s="1"/>
  <c r="D7" i="5" s="1"/>
  <c r="D7" i="4" s="1"/>
  <c r="D7" i="2" s="1"/>
  <c r="D7" i="3" s="1"/>
  <c r="D7" i="12" s="1"/>
  <c r="D7" i="11" s="1"/>
  <c r="B5" i="10"/>
  <c r="B5" i="9" s="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H11" i="6"/>
  <c r="J11" i="6"/>
  <c r="G10" i="6"/>
  <c r="H10" i="6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H10" i="9"/>
  <c r="J10" i="9"/>
  <c r="G6" i="10"/>
  <c r="G7" i="10" s="1"/>
  <c r="A44" i="10" s="1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10" i="1"/>
  <c r="H5" i="10"/>
  <c r="H5" i="9" s="1"/>
  <c r="H5" i="8" s="1"/>
  <c r="H5" i="7" s="1"/>
  <c r="H5" i="6" s="1"/>
  <c r="H5" i="5" s="1"/>
  <c r="H5" i="4" s="1"/>
  <c r="H5" i="2" s="1"/>
  <c r="H5" i="3" s="1"/>
  <c r="H5" i="12" s="1"/>
  <c r="H5" i="11" s="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D30" i="11"/>
  <c r="F30" i="11" s="1"/>
  <c r="F31" i="11" s="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D30" i="12"/>
  <c r="H30" i="12" s="1"/>
  <c r="L30" i="12" s="1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D30" i="3"/>
  <c r="H30" i="3" s="1"/>
  <c r="L30" i="3" s="1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D30" i="2"/>
  <c r="H30" i="2" s="1"/>
  <c r="L30" i="2" s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D30" i="4"/>
  <c r="F30" i="4" s="1"/>
  <c r="F31" i="4" s="1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D30" i="5"/>
  <c r="H30" i="5" s="1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D30" i="6"/>
  <c r="H30" i="6" s="1"/>
  <c r="L30" i="6" s="1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D30" i="7"/>
  <c r="H30" i="7" s="1"/>
  <c r="L30" i="7" s="1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D30" i="8"/>
  <c r="H30" i="8" s="1"/>
  <c r="L30" i="8" s="1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H10" i="8"/>
  <c r="J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D30" i="9"/>
  <c r="F30" i="9" s="1"/>
  <c r="F31" i="9" s="1"/>
  <c r="F44" i="9" s="1"/>
  <c r="H30" i="9"/>
  <c r="L30" i="9" s="1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D30" i="10"/>
  <c r="F30" i="10" s="1"/>
  <c r="F31" i="10" s="1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H10" i="10"/>
  <c r="J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10" i="1"/>
  <c r="M10" i="1"/>
  <c r="M11" i="1"/>
  <c r="M12" i="1"/>
  <c r="M13" i="1"/>
  <c r="H14" i="1"/>
  <c r="M14" i="1"/>
  <c r="M30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10" i="1"/>
  <c r="H11" i="1"/>
  <c r="L11" i="1"/>
  <c r="L12" i="1"/>
  <c r="H13" i="1"/>
  <c r="L13" i="1"/>
  <c r="L14" i="1"/>
  <c r="D30" i="1"/>
  <c r="H30" i="1" s="1"/>
  <c r="L30" i="1" s="1"/>
  <c r="F30" i="1"/>
  <c r="F31" i="1" s="1"/>
  <c r="F44" i="1" s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K10" i="1"/>
  <c r="K11" i="1"/>
  <c r="H12" i="1"/>
  <c r="K12" i="1"/>
  <c r="K13" i="1"/>
  <c r="K14" i="1"/>
  <c r="K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J11" i="1"/>
  <c r="J12" i="1"/>
  <c r="J13" i="1"/>
  <c r="J14" i="1"/>
  <c r="J30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B44" i="1"/>
  <c r="A4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J10" i="6"/>
  <c r="J10" i="7"/>
  <c r="J10" i="1"/>
  <c r="B44" i="10" l="1"/>
  <c r="J31" i="12"/>
  <c r="F47" i="12" s="1"/>
  <c r="K31" i="12"/>
  <c r="F48" i="12" s="1"/>
  <c r="M31" i="11"/>
  <c r="F50" i="11" s="1"/>
  <c r="G31" i="3"/>
  <c r="F45" i="3" s="1"/>
  <c r="F30" i="2"/>
  <c r="F31" i="2" s="1"/>
  <c r="F30" i="8"/>
  <c r="F31" i="8" s="1"/>
  <c r="F33" i="8" s="1"/>
  <c r="C30" i="8"/>
  <c r="B30" i="9"/>
  <c r="F30" i="5"/>
  <c r="F31" i="5" s="1"/>
  <c r="F30" i="12"/>
  <c r="F31" i="12" s="1"/>
  <c r="G31" i="4"/>
  <c r="F45" i="4" s="1"/>
  <c r="H30" i="4"/>
  <c r="L30" i="4" s="1"/>
  <c r="L31" i="4" s="1"/>
  <c r="F49" i="4" s="1"/>
  <c r="K31" i="11"/>
  <c r="F48" i="11" s="1"/>
  <c r="J31" i="8"/>
  <c r="F47" i="8" s="1"/>
  <c r="J31" i="6"/>
  <c r="F47" i="6" s="1"/>
  <c r="G31" i="5"/>
  <c r="F45" i="5" s="1"/>
  <c r="G31" i="2"/>
  <c r="F45" i="2" s="1"/>
  <c r="J31" i="11"/>
  <c r="F47" i="11" s="1"/>
  <c r="K31" i="5"/>
  <c r="F48" i="5" s="1"/>
  <c r="H31" i="2"/>
  <c r="G6" i="9"/>
  <c r="F30" i="6"/>
  <c r="F31" i="6" s="1"/>
  <c r="F33" i="6" s="1"/>
  <c r="J31" i="1"/>
  <c r="F47" i="1" s="1"/>
  <c r="J31" i="7"/>
  <c r="F47" i="7" s="1"/>
  <c r="G31" i="12"/>
  <c r="F45" i="12" s="1"/>
  <c r="F44" i="12"/>
  <c r="F33" i="12"/>
  <c r="F44" i="2"/>
  <c r="F33" i="2"/>
  <c r="F33" i="9"/>
  <c r="K31" i="10"/>
  <c r="F48" i="10" s="1"/>
  <c r="K31" i="9"/>
  <c r="F48" i="9" s="1"/>
  <c r="L31" i="9"/>
  <c r="F49" i="9" s="1"/>
  <c r="M31" i="9"/>
  <c r="F50" i="9" s="1"/>
  <c r="K31" i="8"/>
  <c r="F48" i="8" s="1"/>
  <c r="L31" i="7"/>
  <c r="F49" i="7" s="1"/>
  <c r="M31" i="7"/>
  <c r="F50" i="7" s="1"/>
  <c r="K31" i="6"/>
  <c r="F48" i="6" s="1"/>
  <c r="L31" i="6"/>
  <c r="F49" i="6" s="1"/>
  <c r="M31" i="6"/>
  <c r="F50" i="6" s="1"/>
  <c r="J31" i="5"/>
  <c r="F47" i="5" s="1"/>
  <c r="M31" i="5"/>
  <c r="F50" i="5" s="1"/>
  <c r="K31" i="2"/>
  <c r="F48" i="2" s="1"/>
  <c r="H31" i="1"/>
  <c r="K31" i="1"/>
  <c r="F48" i="1" s="1"/>
  <c r="M31" i="1"/>
  <c r="F50" i="1" s="1"/>
  <c r="J31" i="10"/>
  <c r="F47" i="10" s="1"/>
  <c r="M31" i="10"/>
  <c r="F50" i="10" s="1"/>
  <c r="H31" i="9"/>
  <c r="J31" i="9"/>
  <c r="F47" i="9" s="1"/>
  <c r="H31" i="8"/>
  <c r="L31" i="8"/>
  <c r="F49" i="8" s="1"/>
  <c r="M31" i="8"/>
  <c r="F50" i="8" s="1"/>
  <c r="H31" i="7"/>
  <c r="K31" i="7"/>
  <c r="F48" i="7" s="1"/>
  <c r="J31" i="4"/>
  <c r="F47" i="4" s="1"/>
  <c r="K31" i="4"/>
  <c r="F48" i="4" s="1"/>
  <c r="M31" i="4"/>
  <c r="F50" i="4" s="1"/>
  <c r="J31" i="2"/>
  <c r="F47" i="2" s="1"/>
  <c r="L31" i="2"/>
  <c r="F49" i="2" s="1"/>
  <c r="M31" i="2"/>
  <c r="F50" i="2" s="1"/>
  <c r="J31" i="3"/>
  <c r="F47" i="3" s="1"/>
  <c r="M31" i="3"/>
  <c r="F50" i="3" s="1"/>
  <c r="L31" i="12"/>
  <c r="F49" i="12" s="1"/>
  <c r="M31" i="12"/>
  <c r="F50" i="12" s="1"/>
  <c r="G31" i="1"/>
  <c r="F45" i="1" s="1"/>
  <c r="G31" i="6"/>
  <c r="F45" i="6" s="1"/>
  <c r="G31" i="11"/>
  <c r="F45" i="11" s="1"/>
  <c r="K31" i="3"/>
  <c r="F48" i="3" s="1"/>
  <c r="H31" i="12"/>
  <c r="G31" i="10"/>
  <c r="F45" i="10" s="1"/>
  <c r="G31" i="9"/>
  <c r="F45" i="9" s="1"/>
  <c r="G31" i="8"/>
  <c r="F45" i="8" s="1"/>
  <c r="G31" i="7"/>
  <c r="F45" i="7" s="1"/>
  <c r="H31" i="6"/>
  <c r="F33" i="10"/>
  <c r="F44" i="10"/>
  <c r="F44" i="4"/>
  <c r="F33" i="4"/>
  <c r="B5" i="8"/>
  <c r="B44" i="9"/>
  <c r="H31" i="3"/>
  <c r="L30" i="5"/>
  <c r="L31" i="5" s="1"/>
  <c r="F49" i="5" s="1"/>
  <c r="H31" i="5"/>
  <c r="L31" i="3"/>
  <c r="F49" i="3" s="1"/>
  <c r="F33" i="11"/>
  <c r="F44" i="11"/>
  <c r="F33" i="5"/>
  <c r="F44" i="5"/>
  <c r="L31" i="1"/>
  <c r="F49" i="1" s="1"/>
  <c r="F33" i="1"/>
  <c r="F30" i="7"/>
  <c r="F31" i="7" s="1"/>
  <c r="F44" i="8"/>
  <c r="F30" i="3"/>
  <c r="F31" i="3" s="1"/>
  <c r="H30" i="11"/>
  <c r="L30" i="11" s="1"/>
  <c r="L31" i="11" s="1"/>
  <c r="F49" i="11" s="1"/>
  <c r="H30" i="10"/>
  <c r="L30" i="10" s="1"/>
  <c r="L31" i="10" s="1"/>
  <c r="F49" i="10" s="1"/>
  <c r="F44" i="6" l="1"/>
  <c r="H31" i="4"/>
  <c r="C30" i="7"/>
  <c r="B30" i="8"/>
  <c r="G6" i="8"/>
  <c r="G7" i="9"/>
  <c r="A44" i="9" s="1"/>
  <c r="F33" i="7"/>
  <c r="F44" i="7"/>
  <c r="B44" i="8"/>
  <c r="B5" i="7"/>
  <c r="F33" i="3"/>
  <c r="F44" i="3"/>
  <c r="H31" i="10"/>
  <c r="H31" i="11"/>
  <c r="C30" i="6" l="1"/>
  <c r="B30" i="7"/>
  <c r="G6" i="7"/>
  <c r="G7" i="8"/>
  <c r="A44" i="8" s="1"/>
  <c r="B44" i="7"/>
  <c r="B5" i="6"/>
  <c r="C30" i="5" l="1"/>
  <c r="B30" i="6"/>
  <c r="G6" i="6"/>
  <c r="G7" i="7"/>
  <c r="A44" i="7" s="1"/>
  <c r="B44" i="6"/>
  <c r="B5" i="5"/>
  <c r="C30" i="4" l="1"/>
  <c r="B30" i="5"/>
  <c r="G6" i="5"/>
  <c r="G7" i="6"/>
  <c r="A44" i="6" s="1"/>
  <c r="B44" i="5"/>
  <c r="B5" i="4"/>
  <c r="C30" i="2" l="1"/>
  <c r="B30" i="4"/>
  <c r="G7" i="5"/>
  <c r="A44" i="5" s="1"/>
  <c r="G6" i="4"/>
  <c r="B44" i="4"/>
  <c r="B5" i="2"/>
  <c r="C30" i="3" l="1"/>
  <c r="B30" i="2"/>
  <c r="G6" i="2"/>
  <c r="G7" i="4"/>
  <c r="A44" i="4" s="1"/>
  <c r="B5" i="3"/>
  <c r="B44" i="2"/>
  <c r="C30" i="12" l="1"/>
  <c r="B30" i="3"/>
  <c r="G7" i="2"/>
  <c r="A44" i="2" s="1"/>
  <c r="G6" i="3"/>
  <c r="B44" i="3"/>
  <c r="B5" i="12"/>
  <c r="C30" i="11" l="1"/>
  <c r="B30" i="11" s="1"/>
  <c r="B30" i="12"/>
  <c r="G6" i="12"/>
  <c r="G7" i="3"/>
  <c r="A44" i="3" s="1"/>
  <c r="B44" i="12"/>
  <c r="B5" i="11"/>
  <c r="B44" i="11" s="1"/>
  <c r="G7" i="12" l="1"/>
  <c r="A44" i="12" s="1"/>
  <c r="G6" i="11"/>
  <c r="G7" i="11" s="1"/>
  <c r="A44" i="11" s="1"/>
</calcChain>
</file>

<file path=xl/sharedStrings.xml><?xml version="1.0" encoding="utf-8"?>
<sst xmlns="http://schemas.openxmlformats.org/spreadsheetml/2006/main" count="612" uniqueCount="43">
  <si>
    <t>Name</t>
  </si>
  <si>
    <t>Address</t>
  </si>
  <si>
    <t>Date From:</t>
  </si>
  <si>
    <t>Date To:</t>
  </si>
  <si>
    <t>Attach all receipts to support the claim for re-imbursement of business expenses incurred</t>
  </si>
  <si>
    <t>Signed</t>
  </si>
  <si>
    <t>Date</t>
  </si>
  <si>
    <t>Total Claimed</t>
  </si>
  <si>
    <t>Vat</t>
  </si>
  <si>
    <t>Net Expense</t>
  </si>
  <si>
    <t>Mileage</t>
  </si>
  <si>
    <t>TOTAL AMOUNT PAYABLE</t>
  </si>
  <si>
    <t>Description of Expense</t>
  </si>
  <si>
    <t>Destination and Purpose</t>
  </si>
  <si>
    <t>Post Code</t>
  </si>
  <si>
    <t xml:space="preserve">£ </t>
  </si>
  <si>
    <t xml:space="preserve">I confirm the amount claimed has been incurred solely on business and does not include travel expenses from </t>
  </si>
  <si>
    <t>home to normal place of work, personal or third party expenses</t>
  </si>
  <si>
    <t>Enter X if vat registered leave blank if not registered or flat rate scheme</t>
  </si>
  <si>
    <t>Payment Authorised By</t>
  </si>
  <si>
    <t>…………………………………………………………….</t>
  </si>
  <si>
    <t>…………………………….</t>
  </si>
  <si>
    <t>…………………………</t>
  </si>
  <si>
    <t>Total Purchases</t>
  </si>
  <si>
    <t>Vat Input</t>
  </si>
  <si>
    <t>Expense analysis</t>
  </si>
  <si>
    <t>G</t>
  </si>
  <si>
    <t>H</t>
  </si>
  <si>
    <t>V</t>
  </si>
  <si>
    <t>OFFICE USE: Accounting Summary</t>
  </si>
  <si>
    <t>General Admin</t>
  </si>
  <si>
    <t>Hotel &amp; Travel</t>
  </si>
  <si>
    <t>Vehicle or Mileage</t>
  </si>
  <si>
    <t>Other Expenses</t>
  </si>
  <si>
    <t>Manual analysis required of Other Expenses for accounts</t>
  </si>
  <si>
    <t>Entry Code Letter</t>
  </si>
  <si>
    <t>To be allocated manually</t>
  </si>
  <si>
    <t>Reference</t>
  </si>
  <si>
    <t>Exp01</t>
  </si>
  <si>
    <t>EXPENSES CLAIM FORM</t>
  </si>
  <si>
    <t>Vat rate applied</t>
  </si>
  <si>
    <t>Expense Type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</si>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</sst>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;[Red]\-0.00\ "/>
    <numFmt numFmtId="165" formatCode="0.0"/>
  </numFmts>
  <fonts count="11" x14ac:knownFonts="1">
    <font>
      <sz val="10"/>
      <name val="Arial"/>
    </font>
    <font>
      <sz val="8"/>
      <name val="Arial"/>
    </font>
    <font>
      <sz val="9"/>
      <name val="Arial"/>
    </font>
    <font>
      <b/>
      <sz val="10"/>
      <name val="Arial"/>
    </font>
    <font>
      <b/>
      <sz val="10"/>
      <name val="Arial"/>
      <family val="2"/>
    </font>
    <font>
      <b/>
      <sz val="9"/>
      <name val="Arial"/>
    </font>
    <font>
      <b/>
      <sz val="14"/>
      <name val="Arial"/>
    </font>
    <font>
      <sz val="12"/>
      <name val="Arial"/>
    </font>
    <font>
      <i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 indent="1"/>
    </xf>
    <xf numFmtId="0" fontId="2" fillId="0" borderId="0" xfId="0" applyFont="1" applyAlignment="1">
      <alignment horizontal="center" wrapText="1"/>
    </xf>
    <xf numFmtId="1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right" indent="1"/>
    </xf>
    <xf numFmtId="0" fontId="4" fillId="0" borderId="0" xfId="0" applyFont="1" applyAlignment="1">
      <alignment horizontal="right" vertical="center"/>
    </xf>
    <xf numFmtId="4" fontId="4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15" fontId="2" fillId="0" borderId="1" xfId="0" applyNumberFormat="1" applyFont="1" applyBorder="1"/>
    <xf numFmtId="2" fontId="2" fillId="0" borderId="0" xfId="0" applyNumberFormat="1" applyFont="1"/>
    <xf numFmtId="0" fontId="2" fillId="0" borderId="5" xfId="0" applyFont="1" applyBorder="1"/>
    <xf numFmtId="15" fontId="2" fillId="0" borderId="6" xfId="0" applyNumberFormat="1" applyFont="1" applyBorder="1"/>
    <xf numFmtId="0" fontId="2" fillId="0" borderId="7" xfId="0" applyFont="1" applyBorder="1"/>
    <xf numFmtId="0" fontId="2" fillId="0" borderId="6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0" borderId="1" xfId="0" applyFont="1" applyBorder="1"/>
    <xf numFmtId="4" fontId="2" fillId="0" borderId="0" xfId="0" applyNumberFormat="1" applyFont="1"/>
    <xf numFmtId="164" fontId="2" fillId="0" borderId="0" xfId="0" applyNumberFormat="1" applyFont="1"/>
    <xf numFmtId="0" fontId="8" fillId="0" borderId="6" xfId="0" applyFont="1" applyBorder="1" applyAlignment="1">
      <alignment horizontal="left" indent="1"/>
    </xf>
    <xf numFmtId="0" fontId="8" fillId="0" borderId="0" xfId="0" applyFont="1"/>
    <xf numFmtId="0" fontId="0" fillId="0" borderId="11" xfId="0" applyBorder="1" applyAlignment="1">
      <alignment horizontal="right" vertical="center" wrapText="1" indent="3"/>
    </xf>
    <xf numFmtId="0" fontId="0" fillId="0" borderId="7" xfId="0" applyBorder="1" applyAlignment="1">
      <alignment horizontal="right" vertical="center" wrapText="1" indent="3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9" fillId="0" borderId="12" xfId="0" applyFont="1" applyBorder="1" applyAlignment="1">
      <alignment horizontal="left" indent="1"/>
    </xf>
    <xf numFmtId="0" fontId="9" fillId="0" borderId="5" xfId="0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4" fontId="2" fillId="0" borderId="0" xfId="0" applyNumberFormat="1" applyFont="1"/>
    <xf numFmtId="0" fontId="10" fillId="0" borderId="1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 indent="2"/>
    </xf>
    <xf numFmtId="0" fontId="2" fillId="0" borderId="0" xfId="0" applyFont="1" applyAlignment="1">
      <alignment horizontal="left" indent="1"/>
    </xf>
    <xf numFmtId="0" fontId="2" fillId="0" borderId="1" xfId="0" applyFont="1" applyBorder="1"/>
    <xf numFmtId="14" fontId="2" fillId="0" borderId="6" xfId="0" applyNumberFormat="1" applyFont="1" applyBorder="1"/>
    <xf numFmtId="0" fontId="0" fillId="0" borderId="0" xfId="0"/>
    <xf numFmtId="15" fontId="2" fillId="0" borderId="1" xfId="0" applyNumberFormat="1" applyFont="1" applyBorder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right" indent="1"/>
    </xf>
    <xf numFmtId="0" fontId="0" fillId="0" borderId="7" xfId="0" applyBorder="1" applyAlignment="1">
      <alignment horizontal="right" indent="1"/>
    </xf>
    <xf numFmtId="0" fontId="2" fillId="0" borderId="6" xfId="0" applyFont="1" applyBorder="1"/>
    <xf numFmtId="16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activeCell="G8" sqref="G8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/>
      <c r="C5" s="48"/>
      <c r="D5" s="48"/>
      <c r="F5" s="55" t="s">
        <v>40</v>
      </c>
      <c r="G5" s="55"/>
      <c r="H5" s="37">
        <v>20</v>
      </c>
    </row>
    <row r="6" spans="1:13" ht="15" customHeight="1" x14ac:dyDescent="0.2">
      <c r="A6" s="1" t="s">
        <v>1</v>
      </c>
      <c r="B6" s="48"/>
      <c r="C6" s="48"/>
      <c r="D6" s="48"/>
      <c r="F6" s="1" t="s">
        <v>2</v>
      </c>
      <c r="G6" s="51">
        <v>44652</v>
      </c>
      <c r="H6" s="51"/>
    </row>
    <row r="7" spans="1:13" ht="15" customHeight="1" x14ac:dyDescent="0.2">
      <c r="B7" s="4"/>
      <c r="C7" s="5" t="s">
        <v>14</v>
      </c>
      <c r="D7" s="3"/>
      <c r="F7" s="1" t="s">
        <v>3</v>
      </c>
      <c r="G7" s="51">
        <v>44681</v>
      </c>
      <c r="H7" s="51"/>
    </row>
    <row r="8" spans="1:13" ht="9.9499999999999993" customHeight="1" x14ac:dyDescent="0.2">
      <c r="G8" s="2"/>
    </row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44681</v>
      </c>
      <c r="B44" s="45" t="str">
        <f>IF(B5&gt;0,B5," ")</f>
        <v xml:space="preserve"> </v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B5:D5"/>
    <mergeCell ref="A3:F3"/>
    <mergeCell ref="F5:G5"/>
    <mergeCell ref="A40:B40"/>
    <mergeCell ref="E38:F38"/>
    <mergeCell ref="E40:F40"/>
    <mergeCell ref="B38:C38"/>
    <mergeCell ref="A4:H4"/>
    <mergeCell ref="A32:H32"/>
    <mergeCell ref="A36:G36"/>
    <mergeCell ref="B6:D6"/>
    <mergeCell ref="G33:H33"/>
    <mergeCell ref="A35:G35"/>
    <mergeCell ref="A34:H34"/>
    <mergeCell ref="G6:H6"/>
    <mergeCell ref="G7:H7"/>
    <mergeCell ref="C33:D33"/>
    <mergeCell ref="B50:B51"/>
    <mergeCell ref="G42:G43"/>
    <mergeCell ref="G50:H50"/>
    <mergeCell ref="D50:E50"/>
    <mergeCell ref="B44:C44"/>
    <mergeCell ref="D47:E47"/>
    <mergeCell ref="D48:E48"/>
    <mergeCell ref="D49:E49"/>
  </mergeCells>
  <phoneticPr fontId="1" type="noConversion"/>
  <dataValidations disablePrompts="1" count="1">
    <dataValidation type="list" allowBlank="1" showInputMessage="1" showErrorMessage="1" sqref="E10:E30" xr:uid="{00000000-0002-0000-0000-000000000000}">
      <formula1>$D$47:$D$50</formula1>
    </dataValidation>
  </dataValidations>
  <printOptions horizontalCentered="1"/>
  <pageMargins left="0" right="0" top="0.39370078740157483" bottom="0.39370078740157483" header="0.11811023622047245" footer="0.1181102362204724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09'!B5:D5&gt;0,'Month 09'!B5:D5,"")</f>
        <v/>
      </c>
      <c r="C5" s="48"/>
      <c r="D5" s="48"/>
      <c r="F5" s="55" t="s">
        <v>40</v>
      </c>
      <c r="G5" s="55"/>
      <c r="H5" s="37">
        <f>'Month 09'!H5</f>
        <v>20</v>
      </c>
    </row>
    <row r="6" spans="1:13" ht="15" customHeight="1" x14ac:dyDescent="0.2">
      <c r="A6" s="1" t="s">
        <v>1</v>
      </c>
      <c r="B6" s="48" t="str">
        <f>IF('Month 09'!B6:D6&gt;0,'Month 09'!B6:D6,"")</f>
        <v/>
      </c>
      <c r="C6" s="48"/>
      <c r="D6" s="48"/>
      <c r="F6" s="1" t="s">
        <v>2</v>
      </c>
      <c r="G6" s="51">
        <f>DATE(YEAR('Month 09'!G6),MONTH('Month 09'!G6)+1,1)</f>
        <v>44927</v>
      </c>
      <c r="H6" s="51"/>
    </row>
    <row r="7" spans="1:13" ht="15" customHeight="1" x14ac:dyDescent="0.2">
      <c r="B7" s="4" t="str">
        <f>IF('Month 09'!B7&gt;0,'Month 09'!B7,"")</f>
        <v/>
      </c>
      <c r="C7" s="5" t="s">
        <v>14</v>
      </c>
      <c r="D7" s="3" t="str">
        <f>IF('Month 09'!D7&gt;0,'Month 09'!D7,"")</f>
        <v/>
      </c>
      <c r="F7" s="1" t="s">
        <v>3</v>
      </c>
      <c r="G7" s="51">
        <f>DATE(YEAR(G6),MONTH(G6),DAY(DATE(YEAR(G6),MONTH(G6)+1,1)-1))</f>
        <v>44957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09'!C30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44957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9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10'!B5:D5&gt;0,'Month 10'!B5:D5,"")</f>
        <v/>
      </c>
      <c r="C5" s="48"/>
      <c r="D5" s="48"/>
      <c r="F5" s="55" t="s">
        <v>40</v>
      </c>
      <c r="G5" s="55"/>
      <c r="H5" s="37">
        <f>'Month 10'!H5</f>
        <v>20</v>
      </c>
    </row>
    <row r="6" spans="1:13" ht="15" customHeight="1" x14ac:dyDescent="0.2">
      <c r="A6" s="1" t="s">
        <v>1</v>
      </c>
      <c r="B6" s="48" t="str">
        <f>IF('Month 10'!B6:D6&gt;0,'Month 10'!B6:D6,"")</f>
        <v/>
      </c>
      <c r="C6" s="48"/>
      <c r="D6" s="48"/>
      <c r="F6" s="1" t="s">
        <v>2</v>
      </c>
      <c r="G6" s="51">
        <f>DATE(YEAR('Month 10'!G6),MONTH('Month 10'!G6)+1,1)</f>
        <v>44958</v>
      </c>
      <c r="H6" s="51"/>
    </row>
    <row r="7" spans="1:13" ht="15" customHeight="1" x14ac:dyDescent="0.2">
      <c r="B7" s="4" t="str">
        <f>IF('Month 10'!B7&gt;0,'Month 10'!B7,"")</f>
        <v/>
      </c>
      <c r="C7" s="5" t="s">
        <v>14</v>
      </c>
      <c r="D7" s="3" t="str">
        <f>IF('Month 10'!D7&gt;0,'Month 10'!D7,"")</f>
        <v/>
      </c>
      <c r="F7" s="1" t="s">
        <v>3</v>
      </c>
      <c r="G7" s="51">
        <f>DATE(YEAR(G6),MONTH(G6),DAY(DATE(YEAR(G6),MONTH(G6)+1,1)-1))</f>
        <v>44985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10'!C30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44985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A00-000000000000}">
      <formula1>$D$47:$D$50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11'!B5:D5&gt;0,'Month 11'!B5:D5,"")</f>
        <v/>
      </c>
      <c r="C5" s="48"/>
      <c r="D5" s="48"/>
      <c r="F5" s="55" t="s">
        <v>40</v>
      </c>
      <c r="G5" s="55"/>
      <c r="H5" s="37">
        <f>'Month 11'!H5</f>
        <v>20</v>
      </c>
    </row>
    <row r="6" spans="1:13" ht="15" customHeight="1" x14ac:dyDescent="0.2">
      <c r="A6" s="1" t="s">
        <v>1</v>
      </c>
      <c r="B6" s="48" t="str">
        <f>IF('Month 11'!B6:D6&gt;0,'Month 11'!B6:D6,"")</f>
        <v/>
      </c>
      <c r="C6" s="48"/>
      <c r="D6" s="48"/>
      <c r="F6" s="1" t="s">
        <v>2</v>
      </c>
      <c r="G6" s="51">
        <f>DATE(YEAR('Month 11'!G6),MONTH('Month 11'!G6)+1,1)</f>
        <v>44986</v>
      </c>
      <c r="H6" s="51"/>
    </row>
    <row r="7" spans="1:13" ht="15" customHeight="1" x14ac:dyDescent="0.2">
      <c r="B7" s="4" t="str">
        <f>IF('Month 11'!B7&gt;0,'Month 11'!B7,"")</f>
        <v/>
      </c>
      <c r="C7" s="5" t="s">
        <v>14</v>
      </c>
      <c r="D7" s="3" t="str">
        <f>IF('Month 11'!D7&gt;0,'Month 11'!D7,"")</f>
        <v/>
      </c>
      <c r="F7" s="1" t="s">
        <v>3</v>
      </c>
      <c r="G7" s="51">
        <f>DATE(YEAR(G6),MONTH(G6),DAY(DATE(YEAR(G6),MONTH(G6)+1,1)-1))</f>
        <v>45016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11'!C30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45016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B00-000000000000}">
      <formula1>$D$47:$D$50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" width="9.140625" style="1"/>
    <col min="17" max="17" width="9.85546875" style="1" bestFit="1" customWidth="1"/>
    <col min="18" max="16384" width="9.140625" style="1"/>
  </cols>
  <sheetData>
    <row r="1" spans="1:17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7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7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7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7" ht="15" customHeight="1" x14ac:dyDescent="0.2">
      <c r="A5" s="1" t="s">
        <v>0</v>
      </c>
      <c r="B5" s="48" t="str">
        <f>IF('Month 01'!B5:D5&gt;0,'Month 01'!B5:D5,"")</f>
        <v/>
      </c>
      <c r="C5" s="48"/>
      <c r="D5" s="48"/>
      <c r="F5" s="55" t="s">
        <v>40</v>
      </c>
      <c r="G5" s="55"/>
      <c r="H5" s="37">
        <f>'Month 01'!H5</f>
        <v>20</v>
      </c>
    </row>
    <row r="6" spans="1:17" ht="15" customHeight="1" x14ac:dyDescent="0.2">
      <c r="A6" s="1" t="s">
        <v>1</v>
      </c>
      <c r="B6" s="48" t="str">
        <f>IF('Month 01'!B6:D6&gt;0,'Month 01'!B6:D6,"")</f>
        <v/>
      </c>
      <c r="C6" s="48"/>
      <c r="D6" s="48"/>
      <c r="F6" s="1" t="s">
        <v>2</v>
      </c>
      <c r="G6" s="51">
        <f>DATE(YEAR('Month 01'!G6),MONTH('Month 01'!G6)+1,1)</f>
        <v>44682</v>
      </c>
      <c r="H6" s="51"/>
    </row>
    <row r="7" spans="1:17" ht="15" customHeight="1" x14ac:dyDescent="0.2">
      <c r="B7" s="4" t="str">
        <f>IF('Month 01'!B7&gt;0,'Month 01'!B7,"")</f>
        <v/>
      </c>
      <c r="C7" s="5" t="s">
        <v>14</v>
      </c>
      <c r="D7" s="3" t="str">
        <f>IF('Month 01'!D7&gt;0,'Month 01'!D7,"")</f>
        <v/>
      </c>
      <c r="F7" s="1" t="s">
        <v>3</v>
      </c>
      <c r="G7" s="51">
        <f>DATE(YEAR(G6),MONTH(G6),DAY(DATE(YEAR(G6),MONTH(G6)+1,1)-1))</f>
        <v>44712</v>
      </c>
      <c r="H7" s="51"/>
      <c r="Q7" s="38"/>
    </row>
    <row r="8" spans="1:17" ht="9.9499999999999993" customHeight="1" x14ac:dyDescent="0.2"/>
    <row r="9" spans="1:17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7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7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7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7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7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7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7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01'!C30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44712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 xr:uid="{00000000-0002-0000-01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02'!B5:D5&gt;0,'Month 02'!B5:D5,"")</f>
        <v/>
      </c>
      <c r="C5" s="48"/>
      <c r="D5" s="48"/>
      <c r="F5" s="55" t="s">
        <v>40</v>
      </c>
      <c r="G5" s="55"/>
      <c r="H5" s="37">
        <f>'Month 02'!H5</f>
        <v>20</v>
      </c>
    </row>
    <row r="6" spans="1:13" ht="15" customHeight="1" x14ac:dyDescent="0.2">
      <c r="A6" s="1" t="s">
        <v>1</v>
      </c>
      <c r="B6" s="48" t="str">
        <f>IF('Month 02'!B6:D6&gt;0,'Month 02'!B6:D6,"")</f>
        <v/>
      </c>
      <c r="C6" s="48"/>
      <c r="D6" s="48"/>
      <c r="F6" s="1" t="s">
        <v>2</v>
      </c>
      <c r="G6" s="51">
        <f>DATE(YEAR('Month 02'!G6),MONTH('Month 02'!G6)+1,DAY('Month 02'!G6))</f>
        <v>44713</v>
      </c>
      <c r="H6" s="51"/>
    </row>
    <row r="7" spans="1:13" ht="15" customHeight="1" x14ac:dyDescent="0.2">
      <c r="B7" s="4" t="str">
        <f>IF('Month 02'!B7&gt;0,'Month 02'!B7,"")</f>
        <v/>
      </c>
      <c r="C7" s="5" t="s">
        <v>14</v>
      </c>
      <c r="D7" s="3" t="str">
        <f>IF('Month 02'!D7&gt;0,'Month 02'!D7,"")</f>
        <v/>
      </c>
      <c r="F7" s="1" t="s">
        <v>3</v>
      </c>
      <c r="G7" s="51">
        <f>DATE(YEAR(G6),MONTH(G6),DAY(DATE(YEAR(G6),MONTH(G6)+1,1)-1))</f>
        <v>44742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02'!C30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44742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disablePrompts="1" count="1">
    <dataValidation type="list" allowBlank="1" showInputMessage="1" showErrorMessage="1" sqref="E10:E30" xr:uid="{00000000-0002-0000-0200-000000000000}">
      <formula1>$D$47:$D$50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03'!B5:D5&gt;0,'Month 03'!B5:D5,"")</f>
        <v/>
      </c>
      <c r="C5" s="48"/>
      <c r="D5" s="48"/>
      <c r="F5" s="55" t="s">
        <v>40</v>
      </c>
      <c r="G5" s="55"/>
      <c r="H5" s="37">
        <f>'Month 03'!H5</f>
        <v>20</v>
      </c>
    </row>
    <row r="6" spans="1:13" ht="15" customHeight="1" x14ac:dyDescent="0.2">
      <c r="A6" s="1" t="s">
        <v>1</v>
      </c>
      <c r="B6" s="48" t="str">
        <f>IF('Month 03'!B6:D6&gt;0,'Month 03'!B6:D6,"")</f>
        <v/>
      </c>
      <c r="C6" s="48"/>
      <c r="D6" s="48"/>
      <c r="F6" s="1" t="s">
        <v>2</v>
      </c>
      <c r="G6" s="51">
        <f>DATE(YEAR('Month 03'!G6),MONTH('Month 03'!G6)+1,1)</f>
        <v>44743</v>
      </c>
      <c r="H6" s="51"/>
    </row>
    <row r="7" spans="1:13" ht="15" customHeight="1" x14ac:dyDescent="0.2">
      <c r="B7" s="4" t="str">
        <f>IF('Month 03'!B7&gt;0,'Month 03'!B7,"")</f>
        <v/>
      </c>
      <c r="C7" s="5" t="s">
        <v>14</v>
      </c>
      <c r="D7" s="3" t="str">
        <f>IF('Month 03'!D7&gt;0,'Month 03'!D7,"")</f>
        <v/>
      </c>
      <c r="F7" s="1" t="s">
        <v>3</v>
      </c>
      <c r="G7" s="51">
        <f>DATE(YEAR(G6),MONTH(G6),DAY(DATE(YEAR(G6),MONTH(G6)+1,1)-1))</f>
        <v>44773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03'!C30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4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44773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300-000000000000}">
      <formula1>$D$47:$D$50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04'!B5:D5&gt;0,'Month 04'!B5:D5,"")</f>
        <v/>
      </c>
      <c r="C5" s="48"/>
      <c r="D5" s="48"/>
      <c r="F5" s="55" t="s">
        <v>40</v>
      </c>
      <c r="G5" s="55"/>
      <c r="H5" s="37">
        <f>'Month 04'!H5</f>
        <v>20</v>
      </c>
    </row>
    <row r="6" spans="1:13" ht="15" customHeight="1" x14ac:dyDescent="0.2">
      <c r="A6" s="1" t="s">
        <v>1</v>
      </c>
      <c r="B6" s="48" t="str">
        <f>IF('Month 04'!B6:D6&gt;0,'Month 04'!B6:D6,"")</f>
        <v/>
      </c>
      <c r="C6" s="48"/>
      <c r="D6" s="48"/>
      <c r="F6" s="1" t="s">
        <v>2</v>
      </c>
      <c r="G6" s="51">
        <f>DATE(YEAR('Month 04'!G6),MONTH('Month 04'!G6)+1,1)</f>
        <v>44774</v>
      </c>
      <c r="H6" s="51"/>
    </row>
    <row r="7" spans="1:13" ht="15" customHeight="1" x14ac:dyDescent="0.2">
      <c r="B7" s="4" t="str">
        <f>IF('Month 04'!B7&gt;0,'Month 04'!B7,"")</f>
        <v/>
      </c>
      <c r="C7" s="5" t="s">
        <v>14</v>
      </c>
      <c r="D7" s="3" t="str">
        <f>IF('Month 04'!D7&gt;0,'Month 04'!D7,"")</f>
        <v/>
      </c>
      <c r="F7" s="1" t="s">
        <v>3</v>
      </c>
      <c r="G7" s="51">
        <f>DATE(YEAR(G6),MONTH(G6),DAY(DATE(YEAR(G6),MONTH(G6)+1,1)-1))</f>
        <v>44804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04'!C30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44804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400-000000000000}">
      <formula1>$D$47:$D$50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05'!B5:D5&gt;0,'Month 05'!B5:D5,"")</f>
        <v/>
      </c>
      <c r="C5" s="48"/>
      <c r="D5" s="48"/>
      <c r="F5" s="55" t="s">
        <v>40</v>
      </c>
      <c r="G5" s="55"/>
      <c r="H5" s="37">
        <f>'Month 05'!H5</f>
        <v>20</v>
      </c>
    </row>
    <row r="6" spans="1:13" ht="15" customHeight="1" x14ac:dyDescent="0.2">
      <c r="A6" s="1" t="s">
        <v>1</v>
      </c>
      <c r="B6" s="48" t="str">
        <f>IF('Month 05'!B6:D6&gt;0,'Month 05'!B6:D6,"")</f>
        <v/>
      </c>
      <c r="C6" s="48"/>
      <c r="D6" s="48"/>
      <c r="F6" s="1" t="s">
        <v>2</v>
      </c>
      <c r="G6" s="51">
        <f>DATE(YEAR('Month 05'!G6),MONTH('Month 05'!G6)+1,1)</f>
        <v>44805</v>
      </c>
      <c r="H6" s="51"/>
    </row>
    <row r="7" spans="1:13" ht="15" customHeight="1" x14ac:dyDescent="0.2">
      <c r="B7" s="4" t="str">
        <f>IF('Month 05'!B7&gt;0,'Month 05'!B7,"")</f>
        <v/>
      </c>
      <c r="C7" s="5" t="s">
        <v>14</v>
      </c>
      <c r="D7" s="3" t="str">
        <f>IF('Month 05'!D7&gt;0,'Month 05'!D7,"")</f>
        <v/>
      </c>
      <c r="F7" s="1" t="s">
        <v>3</v>
      </c>
      <c r="G7" s="51">
        <f>DATE(YEAR(G6),MONTH(G6),DAY(DATE(YEAR(G6),MONTH(G6)+1,1)-1))</f>
        <v>44834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9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05'!C30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60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44834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500-000000000000}">
      <formula1>$D$47:$D$50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06'!B5:D5&gt;0,'Month 06'!B5:D5,"")</f>
        <v/>
      </c>
      <c r="C5" s="48"/>
      <c r="D5" s="48"/>
      <c r="F5" s="55" t="s">
        <v>40</v>
      </c>
      <c r="G5" s="55"/>
      <c r="H5" s="37">
        <f>'Month 06'!H5</f>
        <v>20</v>
      </c>
    </row>
    <row r="6" spans="1:13" ht="15" customHeight="1" x14ac:dyDescent="0.2">
      <c r="A6" s="1" t="s">
        <v>1</v>
      </c>
      <c r="B6" s="48" t="str">
        <f>IF('Month 06'!B6:D6&gt;0,'Month 06'!B6:D6,"")</f>
        <v/>
      </c>
      <c r="C6" s="48"/>
      <c r="D6" s="48"/>
      <c r="F6" s="1" t="s">
        <v>2</v>
      </c>
      <c r="G6" s="51">
        <f>DATE(YEAR('Month 06'!G6),MONTH('Month 06'!G6)+1,1)</f>
        <v>44835</v>
      </c>
      <c r="H6" s="51"/>
    </row>
    <row r="7" spans="1:13" ht="15" customHeight="1" x14ac:dyDescent="0.2">
      <c r="B7" s="4" t="str">
        <f>IF('Month 06'!B7&gt;0,'Month 06'!B7,"")</f>
        <v/>
      </c>
      <c r="C7" s="5" t="s">
        <v>14</v>
      </c>
      <c r="D7" s="3" t="str">
        <f>IF('Month 06'!D7&gt;0,'Month 06'!D7,"")</f>
        <v/>
      </c>
      <c r="F7" s="1" t="s">
        <v>3</v>
      </c>
      <c r="G7" s="51">
        <f>DATE(YEAR(G6),MONTH(G6),DAY(DATE(YEAR(G6),MONTH(G6)+1,1)-1))</f>
        <v>44865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9"/>
      <c r="C10" s="39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06'!C30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44865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600-000000000000}">
      <formula1>$D$47:$D$50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07'!B5:D5&gt;0,'Month 07'!B5:D5,"")</f>
        <v/>
      </c>
      <c r="C5" s="48"/>
      <c r="D5" s="48"/>
      <c r="F5" s="55" t="s">
        <v>40</v>
      </c>
      <c r="G5" s="55"/>
      <c r="H5" s="37">
        <f>'Month 07'!H5</f>
        <v>20</v>
      </c>
    </row>
    <row r="6" spans="1:13" ht="15" customHeight="1" x14ac:dyDescent="0.2">
      <c r="A6" s="1" t="s">
        <v>1</v>
      </c>
      <c r="B6" s="48" t="str">
        <f>IF('Month 07'!B6:D6&gt;0,'Month 07'!B6:D6,"")</f>
        <v/>
      </c>
      <c r="C6" s="48"/>
      <c r="D6" s="48"/>
      <c r="F6" s="1" t="s">
        <v>2</v>
      </c>
      <c r="G6" s="51">
        <f>DATE(YEAR('Month 07'!G6),MONTH('Month 07'!G6)+1,1)</f>
        <v>44866</v>
      </c>
      <c r="H6" s="51"/>
    </row>
    <row r="7" spans="1:13" ht="15" customHeight="1" x14ac:dyDescent="0.2">
      <c r="B7" s="4" t="str">
        <f>IF('Month 07'!B7&gt;0,'Month 07'!B7,"")</f>
        <v/>
      </c>
      <c r="C7" s="5" t="s">
        <v>14</v>
      </c>
      <c r="D7" s="3" t="str">
        <f>IF('Month 07'!D7&gt;0,'Month 07'!D7,"")</f>
        <v/>
      </c>
      <c r="F7" s="1" t="s">
        <v>3</v>
      </c>
      <c r="G7" s="51">
        <f>DATE(YEAR(G6),MONTH(G6),DAY(DATE(YEAR(G6),MONTH(G6)+1,1)-1))</f>
        <v>44895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07'!C30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44895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700-000000000000}">
      <formula1>$D$47:$D$50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workbookViewId="0">
      <selection activeCell="A10" sqref="A10"/>
    </sheetView>
  </sheetViews>
  <sheetFormatPr defaultColWidth="9.140625" defaultRowHeight="15" customHeight="1" x14ac:dyDescent="0.2"/>
  <cols>
    <col min="1" max="1" width="9.5703125" style="1" customWidth="1"/>
    <col min="2" max="2" width="23.5703125" style="1" customWidth="1"/>
    <col min="3" max="3" width="16.85546875" style="1" customWidth="1"/>
    <col min="4" max="4" width="8.7109375" style="1" customWidth="1"/>
    <col min="5" max="5" width="13.7109375" style="1" customWidth="1"/>
    <col min="6" max="6" width="11.42578125" style="1" customWidth="1"/>
    <col min="7" max="7" width="9" style="1" customWidth="1"/>
    <col min="8" max="8" width="8.7109375" style="1" customWidth="1"/>
    <col min="9" max="9" width="0.85546875" style="1" customWidth="1"/>
    <col min="10" max="13" width="0" style="1" hidden="1" customWidth="1"/>
    <col min="14" max="16384" width="9.140625" style="1"/>
  </cols>
  <sheetData>
    <row r="1" spans="1:13" ht="20.100000000000001" customHeight="1" x14ac:dyDescent="0.2">
      <c r="A1" s="54" t="s">
        <v>39</v>
      </c>
      <c r="B1" s="54"/>
      <c r="C1" s="54"/>
      <c r="D1" s="54"/>
      <c r="E1" s="54"/>
      <c r="F1" s="54"/>
      <c r="G1" s="54"/>
      <c r="H1" s="54"/>
    </row>
    <row r="2" spans="1:13" ht="15" customHeight="1" thickBot="1" x14ac:dyDescent="0.25">
      <c r="A2" s="55" t="s">
        <v>4</v>
      </c>
      <c r="B2" s="55"/>
      <c r="C2" s="55"/>
      <c r="D2" s="55"/>
      <c r="E2" s="55"/>
      <c r="F2" s="55"/>
      <c r="G2" s="55"/>
      <c r="H2" s="55"/>
    </row>
    <row r="3" spans="1:13" ht="15" customHeight="1" thickBot="1" x14ac:dyDescent="0.25">
      <c r="A3" s="56" t="s">
        <v>18</v>
      </c>
      <c r="B3" s="57"/>
      <c r="C3" s="57"/>
      <c r="D3" s="57"/>
      <c r="E3" s="57"/>
      <c r="F3" s="58"/>
      <c r="G3" s="13" t="s">
        <v>42</v>
      </c>
    </row>
    <row r="4" spans="1:13" ht="3.95" customHeight="1" x14ac:dyDescent="0.2">
      <c r="A4" s="45"/>
      <c r="B4" s="45"/>
      <c r="C4" s="45"/>
      <c r="D4" s="45"/>
      <c r="E4" s="45"/>
      <c r="F4" s="45"/>
      <c r="G4" s="45"/>
      <c r="H4" s="45"/>
    </row>
    <row r="5" spans="1:13" ht="15" customHeight="1" x14ac:dyDescent="0.2">
      <c r="A5" s="1" t="s">
        <v>0</v>
      </c>
      <c r="B5" s="48" t="str">
        <f>IF('Month 08'!B5:D5&gt;0,'Month 08'!B5:D5,"")</f>
        <v/>
      </c>
      <c r="C5" s="48"/>
      <c r="D5" s="48"/>
      <c r="F5" s="55" t="s">
        <v>40</v>
      </c>
      <c r="G5" s="55"/>
      <c r="H5" s="37">
        <f>'Month 08'!H5</f>
        <v>20</v>
      </c>
    </row>
    <row r="6" spans="1:13" ht="15" customHeight="1" x14ac:dyDescent="0.2">
      <c r="A6" s="1" t="s">
        <v>1</v>
      </c>
      <c r="B6" s="48" t="str">
        <f>IF('Month 08'!B6:D6&gt;0,'Month 08'!B6:D6,"")</f>
        <v/>
      </c>
      <c r="C6" s="48"/>
      <c r="D6" s="48"/>
      <c r="F6" s="1" t="s">
        <v>2</v>
      </c>
      <c r="G6" s="51">
        <f>DATE(YEAR('Month 08'!G6),MONTH('Month 08'!G6)+1,1)</f>
        <v>44896</v>
      </c>
      <c r="H6" s="51"/>
    </row>
    <row r="7" spans="1:13" ht="15" customHeight="1" x14ac:dyDescent="0.2">
      <c r="B7" s="4" t="str">
        <f>IF('Month 08'!B7&gt;0,'Month 08'!B7,"")</f>
        <v/>
      </c>
      <c r="C7" s="5" t="s">
        <v>14</v>
      </c>
      <c r="D7" s="3" t="str">
        <f>IF('Month 08'!D7&gt;0,'Month 08'!D7,"")</f>
        <v/>
      </c>
      <c r="F7" s="1" t="s">
        <v>3</v>
      </c>
      <c r="G7" s="51">
        <f>DATE(YEAR(G6),MONTH(G6),DAY(DATE(YEAR(G6),MONTH(G6)+1,1)-1))</f>
        <v>44926</v>
      </c>
      <c r="H7" s="51"/>
    </row>
    <row r="8" spans="1:13" ht="9.9499999999999993" customHeight="1" x14ac:dyDescent="0.2"/>
    <row r="9" spans="1:13" s="6" customFormat="1" ht="30" customHeight="1" x14ac:dyDescent="0.2">
      <c r="A9" s="34" t="s">
        <v>6</v>
      </c>
      <c r="B9" s="34" t="s">
        <v>12</v>
      </c>
      <c r="C9" s="34" t="s">
        <v>13</v>
      </c>
      <c r="D9" s="34" t="s">
        <v>10</v>
      </c>
      <c r="E9" s="34" t="s">
        <v>41</v>
      </c>
      <c r="F9" s="34" t="s">
        <v>7</v>
      </c>
      <c r="G9" s="34" t="s">
        <v>8</v>
      </c>
      <c r="H9" s="34" t="s">
        <v>9</v>
      </c>
      <c r="J9" s="6" t="s">
        <v>30</v>
      </c>
      <c r="K9" s="6" t="s">
        <v>31</v>
      </c>
      <c r="L9" s="6" t="s">
        <v>32</v>
      </c>
      <c r="M9" s="6" t="s">
        <v>33</v>
      </c>
    </row>
    <row r="10" spans="1:13" ht="15" customHeight="1" x14ac:dyDescent="0.2">
      <c r="A10" s="14"/>
      <c r="B10" s="3"/>
      <c r="C10" s="3"/>
      <c r="D10" s="7"/>
      <c r="E10" s="23"/>
      <c r="F10" s="8"/>
      <c r="G10" s="8" t="str">
        <f>IF(F10&gt;0,IF(G$3="X",F10*H$5/100/(1+H$5/100)," ")," ")</f>
        <v xml:space="preserve"> </v>
      </c>
      <c r="H10" s="8" t="str">
        <f>IF(F10&gt;0,IF(G10=" ",F10,F10-G10)," ")</f>
        <v xml:space="preserve"> </v>
      </c>
      <c r="J10" s="25" t="str">
        <f>IF(E10="General Admin",H10," ")</f>
        <v xml:space="preserve"> </v>
      </c>
      <c r="K10" s="25" t="str">
        <f>IF(E10="Hotel &amp; Travel",H10," ")</f>
        <v xml:space="preserve"> </v>
      </c>
      <c r="L10" s="25" t="str">
        <f>IF(E10="Vehicle or Mileage",H10," ")</f>
        <v xml:space="preserve"> </v>
      </c>
      <c r="M10" s="25" t="str">
        <f>IF(E10="Other Expenses",H10," ")</f>
        <v xml:space="preserve"> </v>
      </c>
    </row>
    <row r="11" spans="1:13" ht="15" customHeight="1" x14ac:dyDescent="0.2">
      <c r="A11" s="14"/>
      <c r="B11" s="3"/>
      <c r="C11" s="3"/>
      <c r="D11" s="7"/>
      <c r="E11" s="23"/>
      <c r="F11" s="8"/>
      <c r="G11" s="8" t="str">
        <f t="shared" ref="G11:G29" si="0">IF(F11&gt;0,IF(G$3="X",F11*H$5/100/(1+H$5/100)," ")," ")</f>
        <v xml:space="preserve"> </v>
      </c>
      <c r="H11" s="8" t="str">
        <f t="shared" ref="H11:H29" si="1">IF(F11&gt;0,IF(G11=" ",F11,F11-G11)," ")</f>
        <v xml:space="preserve"> </v>
      </c>
      <c r="J11" s="25" t="str">
        <f t="shared" ref="J11:J30" si="2">IF(E11="General Admin",H11," ")</f>
        <v xml:space="preserve"> </v>
      </c>
      <c r="K11" s="25" t="str">
        <f t="shared" ref="K11:K30" si="3">IF(E11="Hotel &amp; Travel",H11," ")</f>
        <v xml:space="preserve"> </v>
      </c>
      <c r="L11" s="25" t="str">
        <f t="shared" ref="L11:L30" si="4">IF(E11="Vehicle or Mileage",H11," ")</f>
        <v xml:space="preserve"> </v>
      </c>
      <c r="M11" s="25" t="str">
        <f t="shared" ref="M11:M30" si="5">IF(E11="Other Expenses",H11," ")</f>
        <v xml:space="preserve"> </v>
      </c>
    </row>
    <row r="12" spans="1:13" ht="15" customHeight="1" x14ac:dyDescent="0.2">
      <c r="A12" s="14"/>
      <c r="B12" s="3"/>
      <c r="C12" s="3"/>
      <c r="D12" s="7"/>
      <c r="E12" s="23"/>
      <c r="F12" s="8"/>
      <c r="G12" s="8" t="str">
        <f t="shared" si="0"/>
        <v xml:space="preserve"> </v>
      </c>
      <c r="H12" s="8" t="str">
        <f t="shared" si="1"/>
        <v xml:space="preserve"> </v>
      </c>
      <c r="J12" s="25" t="str">
        <f t="shared" si="2"/>
        <v xml:space="preserve"> </v>
      </c>
      <c r="K12" s="25" t="str">
        <f t="shared" si="3"/>
        <v xml:space="preserve"> </v>
      </c>
      <c r="L12" s="25" t="str">
        <f t="shared" si="4"/>
        <v xml:space="preserve"> </v>
      </c>
      <c r="M12" s="25" t="str">
        <f t="shared" si="5"/>
        <v xml:space="preserve"> </v>
      </c>
    </row>
    <row r="13" spans="1:13" ht="15" customHeight="1" x14ac:dyDescent="0.2">
      <c r="A13" s="14"/>
      <c r="B13" s="3"/>
      <c r="C13" s="3"/>
      <c r="D13" s="7"/>
      <c r="E13" s="23"/>
      <c r="F13" s="8"/>
      <c r="G13" s="8" t="str">
        <f t="shared" si="0"/>
        <v xml:space="preserve"> </v>
      </c>
      <c r="H13" s="8" t="str">
        <f t="shared" si="1"/>
        <v xml:space="preserve"> </v>
      </c>
      <c r="J13" s="25" t="str">
        <f t="shared" si="2"/>
        <v xml:space="preserve"> </v>
      </c>
      <c r="K13" s="25" t="str">
        <f t="shared" si="3"/>
        <v xml:space="preserve"> </v>
      </c>
      <c r="L13" s="25" t="str">
        <f t="shared" si="4"/>
        <v xml:space="preserve"> </v>
      </c>
      <c r="M13" s="25" t="str">
        <f t="shared" si="5"/>
        <v xml:space="preserve"> </v>
      </c>
    </row>
    <row r="14" spans="1:13" ht="15" customHeight="1" x14ac:dyDescent="0.2">
      <c r="A14" s="14"/>
      <c r="B14" s="3"/>
      <c r="C14" s="3"/>
      <c r="D14" s="7"/>
      <c r="E14" s="23"/>
      <c r="F14" s="8"/>
      <c r="G14" s="8" t="str">
        <f t="shared" si="0"/>
        <v xml:space="preserve"> </v>
      </c>
      <c r="H14" s="8" t="str">
        <f t="shared" si="1"/>
        <v xml:space="preserve"> </v>
      </c>
      <c r="J14" s="25" t="str">
        <f t="shared" si="2"/>
        <v xml:space="preserve"> </v>
      </c>
      <c r="K14" s="25" t="str">
        <f t="shared" si="3"/>
        <v xml:space="preserve"> </v>
      </c>
      <c r="L14" s="25" t="str">
        <f t="shared" si="4"/>
        <v xml:space="preserve"> </v>
      </c>
      <c r="M14" s="25" t="str">
        <f t="shared" si="5"/>
        <v xml:space="preserve"> </v>
      </c>
    </row>
    <row r="15" spans="1:13" ht="15" customHeight="1" x14ac:dyDescent="0.2">
      <c r="A15" s="14"/>
      <c r="B15" s="3"/>
      <c r="C15" s="3"/>
      <c r="D15" s="7"/>
      <c r="E15" s="23"/>
      <c r="F15" s="8"/>
      <c r="G15" s="8" t="str">
        <f t="shared" si="0"/>
        <v xml:space="preserve"> </v>
      </c>
      <c r="H15" s="8" t="str">
        <f t="shared" si="1"/>
        <v xml:space="preserve"> </v>
      </c>
      <c r="J15" s="25" t="str">
        <f t="shared" si="2"/>
        <v xml:space="preserve"> </v>
      </c>
      <c r="K15" s="25" t="str">
        <f t="shared" si="3"/>
        <v xml:space="preserve"> </v>
      </c>
      <c r="L15" s="25" t="str">
        <f t="shared" si="4"/>
        <v xml:space="preserve"> </v>
      </c>
      <c r="M15" s="25" t="str">
        <f t="shared" si="5"/>
        <v xml:space="preserve"> </v>
      </c>
    </row>
    <row r="16" spans="1:13" ht="15" customHeight="1" x14ac:dyDescent="0.2">
      <c r="A16" s="14"/>
      <c r="B16" s="3"/>
      <c r="C16" s="3"/>
      <c r="D16" s="7"/>
      <c r="E16" s="23"/>
      <c r="F16" s="8"/>
      <c r="G16" s="8" t="str">
        <f t="shared" si="0"/>
        <v xml:space="preserve"> </v>
      </c>
      <c r="H16" s="8" t="str">
        <f t="shared" si="1"/>
        <v xml:space="preserve"> </v>
      </c>
      <c r="J16" s="25" t="str">
        <f t="shared" si="2"/>
        <v xml:space="preserve"> </v>
      </c>
      <c r="K16" s="25" t="str">
        <f t="shared" si="3"/>
        <v xml:space="preserve"> </v>
      </c>
      <c r="L16" s="25" t="str">
        <f t="shared" si="4"/>
        <v xml:space="preserve"> </v>
      </c>
      <c r="M16" s="25" t="str">
        <f t="shared" si="5"/>
        <v xml:space="preserve"> </v>
      </c>
    </row>
    <row r="17" spans="1:13" ht="15" customHeight="1" x14ac:dyDescent="0.2">
      <c r="A17" s="14"/>
      <c r="B17" s="3"/>
      <c r="C17" s="3"/>
      <c r="D17" s="7"/>
      <c r="E17" s="23"/>
      <c r="F17" s="8"/>
      <c r="G17" s="8" t="str">
        <f t="shared" si="0"/>
        <v xml:space="preserve"> </v>
      </c>
      <c r="H17" s="8" t="str">
        <f t="shared" si="1"/>
        <v xml:space="preserve"> </v>
      </c>
      <c r="J17" s="25" t="str">
        <f t="shared" si="2"/>
        <v xml:space="preserve"> </v>
      </c>
      <c r="K17" s="25" t="str">
        <f t="shared" si="3"/>
        <v xml:space="preserve"> </v>
      </c>
      <c r="L17" s="25" t="str">
        <f t="shared" si="4"/>
        <v xml:space="preserve"> </v>
      </c>
      <c r="M17" s="25" t="str">
        <f t="shared" si="5"/>
        <v xml:space="preserve"> </v>
      </c>
    </row>
    <row r="18" spans="1:13" ht="15" customHeight="1" x14ac:dyDescent="0.2">
      <c r="A18" s="14"/>
      <c r="B18" s="3"/>
      <c r="C18" s="3"/>
      <c r="D18" s="7"/>
      <c r="E18" s="23"/>
      <c r="F18" s="8"/>
      <c r="G18" s="8" t="str">
        <f t="shared" si="0"/>
        <v xml:space="preserve"> </v>
      </c>
      <c r="H18" s="8" t="str">
        <f t="shared" si="1"/>
        <v xml:space="preserve"> </v>
      </c>
      <c r="J18" s="25" t="str">
        <f t="shared" si="2"/>
        <v xml:space="preserve"> </v>
      </c>
      <c r="K18" s="25" t="str">
        <f t="shared" si="3"/>
        <v xml:space="preserve"> </v>
      </c>
      <c r="L18" s="25" t="str">
        <f t="shared" si="4"/>
        <v xml:space="preserve"> </v>
      </c>
      <c r="M18" s="25" t="str">
        <f t="shared" si="5"/>
        <v xml:space="preserve"> </v>
      </c>
    </row>
    <row r="19" spans="1:13" ht="15" customHeight="1" x14ac:dyDescent="0.2">
      <c r="A19" s="14"/>
      <c r="B19" s="3"/>
      <c r="C19" s="3"/>
      <c r="D19" s="7"/>
      <c r="E19" s="23"/>
      <c r="F19" s="8"/>
      <c r="G19" s="8" t="str">
        <f t="shared" si="0"/>
        <v xml:space="preserve"> </v>
      </c>
      <c r="H19" s="8" t="str">
        <f t="shared" si="1"/>
        <v xml:space="preserve"> </v>
      </c>
      <c r="J19" s="25" t="str">
        <f t="shared" si="2"/>
        <v xml:space="preserve"> </v>
      </c>
      <c r="K19" s="25" t="str">
        <f t="shared" si="3"/>
        <v xml:space="preserve"> </v>
      </c>
      <c r="L19" s="25" t="str">
        <f t="shared" si="4"/>
        <v xml:space="preserve"> </v>
      </c>
      <c r="M19" s="25" t="str">
        <f t="shared" si="5"/>
        <v xml:space="preserve"> </v>
      </c>
    </row>
    <row r="20" spans="1:13" ht="15" customHeight="1" x14ac:dyDescent="0.2">
      <c r="A20" s="14"/>
      <c r="B20" s="3"/>
      <c r="C20" s="3"/>
      <c r="D20" s="7"/>
      <c r="E20" s="23"/>
      <c r="F20" s="8"/>
      <c r="G20" s="8" t="str">
        <f t="shared" si="0"/>
        <v xml:space="preserve"> </v>
      </c>
      <c r="H20" s="8" t="str">
        <f t="shared" si="1"/>
        <v xml:space="preserve"> </v>
      </c>
      <c r="J20" s="25" t="str">
        <f t="shared" si="2"/>
        <v xml:space="preserve"> </v>
      </c>
      <c r="K20" s="25" t="str">
        <f t="shared" si="3"/>
        <v xml:space="preserve"> </v>
      </c>
      <c r="L20" s="25" t="str">
        <f t="shared" si="4"/>
        <v xml:space="preserve"> </v>
      </c>
      <c r="M20" s="25" t="str">
        <f t="shared" si="5"/>
        <v xml:space="preserve"> </v>
      </c>
    </row>
    <row r="21" spans="1:13" ht="15" customHeight="1" x14ac:dyDescent="0.2">
      <c r="A21" s="14"/>
      <c r="B21" s="3"/>
      <c r="C21" s="3"/>
      <c r="D21" s="7"/>
      <c r="E21" s="23"/>
      <c r="F21" s="8"/>
      <c r="G21" s="8" t="str">
        <f t="shared" si="0"/>
        <v xml:space="preserve"> </v>
      </c>
      <c r="H21" s="8" t="str">
        <f t="shared" si="1"/>
        <v xml:space="preserve"> </v>
      </c>
      <c r="J21" s="25" t="str">
        <f t="shared" si="2"/>
        <v xml:space="preserve"> </v>
      </c>
      <c r="K21" s="25" t="str">
        <f t="shared" si="3"/>
        <v xml:space="preserve"> </v>
      </c>
      <c r="L21" s="25" t="str">
        <f t="shared" si="4"/>
        <v xml:space="preserve"> </v>
      </c>
      <c r="M21" s="25" t="str">
        <f t="shared" si="5"/>
        <v xml:space="preserve"> </v>
      </c>
    </row>
    <row r="22" spans="1:13" ht="15" customHeight="1" x14ac:dyDescent="0.2">
      <c r="A22" s="14"/>
      <c r="B22" s="3"/>
      <c r="C22" s="3"/>
      <c r="D22" s="7"/>
      <c r="E22" s="23"/>
      <c r="F22" s="8"/>
      <c r="G22" s="8" t="str">
        <f t="shared" si="0"/>
        <v xml:space="preserve"> </v>
      </c>
      <c r="H22" s="8" t="str">
        <f t="shared" si="1"/>
        <v xml:space="preserve"> </v>
      </c>
      <c r="J22" s="25" t="str">
        <f t="shared" si="2"/>
        <v xml:space="preserve"> </v>
      </c>
      <c r="K22" s="25" t="str">
        <f t="shared" si="3"/>
        <v xml:space="preserve"> </v>
      </c>
      <c r="L22" s="25" t="str">
        <f t="shared" si="4"/>
        <v xml:space="preserve"> </v>
      </c>
      <c r="M22" s="25" t="str">
        <f t="shared" si="5"/>
        <v xml:space="preserve"> </v>
      </c>
    </row>
    <row r="23" spans="1:13" ht="15" customHeight="1" x14ac:dyDescent="0.2">
      <c r="A23" s="14"/>
      <c r="B23" s="3"/>
      <c r="C23" s="3"/>
      <c r="D23" s="7"/>
      <c r="E23" s="23"/>
      <c r="F23" s="8"/>
      <c r="G23" s="8" t="str">
        <f t="shared" si="0"/>
        <v xml:space="preserve"> </v>
      </c>
      <c r="H23" s="8" t="str">
        <f t="shared" si="1"/>
        <v xml:space="preserve"> </v>
      </c>
      <c r="J23" s="25" t="str">
        <f t="shared" si="2"/>
        <v xml:space="preserve"> </v>
      </c>
      <c r="K23" s="25" t="str">
        <f t="shared" si="3"/>
        <v xml:space="preserve"> </v>
      </c>
      <c r="L23" s="25" t="str">
        <f t="shared" si="4"/>
        <v xml:space="preserve"> </v>
      </c>
      <c r="M23" s="25" t="str">
        <f t="shared" si="5"/>
        <v xml:space="preserve"> </v>
      </c>
    </row>
    <row r="24" spans="1:13" ht="15" customHeight="1" x14ac:dyDescent="0.2">
      <c r="A24" s="14"/>
      <c r="B24" s="3"/>
      <c r="C24" s="3"/>
      <c r="D24" s="7"/>
      <c r="E24" s="23"/>
      <c r="F24" s="8"/>
      <c r="G24" s="8" t="str">
        <f t="shared" si="0"/>
        <v xml:space="preserve"> </v>
      </c>
      <c r="H24" s="8" t="str">
        <f t="shared" si="1"/>
        <v xml:space="preserve"> </v>
      </c>
      <c r="J24" s="25" t="str">
        <f t="shared" si="2"/>
        <v xml:space="preserve"> </v>
      </c>
      <c r="K24" s="25" t="str">
        <f t="shared" si="3"/>
        <v xml:space="preserve"> </v>
      </c>
      <c r="L24" s="25" t="str">
        <f t="shared" si="4"/>
        <v xml:space="preserve"> </v>
      </c>
      <c r="M24" s="25" t="str">
        <f t="shared" si="5"/>
        <v xml:space="preserve"> </v>
      </c>
    </row>
    <row r="25" spans="1:13" ht="15" customHeight="1" x14ac:dyDescent="0.2">
      <c r="A25" s="14"/>
      <c r="B25" s="3"/>
      <c r="C25" s="3"/>
      <c r="D25" s="7"/>
      <c r="E25" s="23"/>
      <c r="F25" s="8"/>
      <c r="G25" s="8" t="str">
        <f t="shared" si="0"/>
        <v xml:space="preserve"> </v>
      </c>
      <c r="H25" s="8" t="str">
        <f t="shared" si="1"/>
        <v xml:space="preserve"> </v>
      </c>
      <c r="J25" s="25" t="str">
        <f t="shared" si="2"/>
        <v xml:space="preserve"> </v>
      </c>
      <c r="K25" s="25" t="str">
        <f t="shared" si="3"/>
        <v xml:space="preserve"> </v>
      </c>
      <c r="L25" s="25" t="str">
        <f t="shared" si="4"/>
        <v xml:space="preserve"> </v>
      </c>
      <c r="M25" s="25" t="str">
        <f t="shared" si="5"/>
        <v xml:space="preserve"> </v>
      </c>
    </row>
    <row r="26" spans="1:13" ht="15" customHeight="1" x14ac:dyDescent="0.2">
      <c r="A26" s="14"/>
      <c r="B26" s="3"/>
      <c r="C26" s="3"/>
      <c r="D26" s="7"/>
      <c r="E26" s="23"/>
      <c r="F26" s="8"/>
      <c r="G26" s="8" t="str">
        <f t="shared" si="0"/>
        <v xml:space="preserve"> </v>
      </c>
      <c r="H26" s="8" t="str">
        <f t="shared" si="1"/>
        <v xml:space="preserve"> </v>
      </c>
      <c r="J26" s="25" t="str">
        <f t="shared" si="2"/>
        <v xml:space="preserve"> </v>
      </c>
      <c r="K26" s="25" t="str">
        <f t="shared" si="3"/>
        <v xml:space="preserve"> </v>
      </c>
      <c r="L26" s="25" t="str">
        <f t="shared" si="4"/>
        <v xml:space="preserve"> </v>
      </c>
      <c r="M26" s="25" t="str">
        <f t="shared" si="5"/>
        <v xml:space="preserve"> </v>
      </c>
    </row>
    <row r="27" spans="1:13" ht="15" customHeight="1" x14ac:dyDescent="0.2">
      <c r="A27" s="14"/>
      <c r="B27" s="3"/>
      <c r="C27" s="3"/>
      <c r="D27" s="7"/>
      <c r="E27" s="23"/>
      <c r="F27" s="8"/>
      <c r="G27" s="8" t="str">
        <f t="shared" si="0"/>
        <v xml:space="preserve"> </v>
      </c>
      <c r="H27" s="8" t="str">
        <f t="shared" si="1"/>
        <v xml:space="preserve"> </v>
      </c>
      <c r="J27" s="25" t="str">
        <f t="shared" si="2"/>
        <v xml:space="preserve"> </v>
      </c>
      <c r="K27" s="25" t="str">
        <f t="shared" si="3"/>
        <v xml:space="preserve"> </v>
      </c>
      <c r="L27" s="25" t="str">
        <f t="shared" si="4"/>
        <v xml:space="preserve"> </v>
      </c>
      <c r="M27" s="25" t="str">
        <f t="shared" si="5"/>
        <v xml:space="preserve"> </v>
      </c>
    </row>
    <row r="28" spans="1:13" ht="15" customHeight="1" x14ac:dyDescent="0.2">
      <c r="A28" s="14"/>
      <c r="B28" s="3"/>
      <c r="C28" s="3"/>
      <c r="D28" s="7"/>
      <c r="E28" s="23"/>
      <c r="F28" s="8"/>
      <c r="G28" s="8" t="str">
        <f t="shared" si="0"/>
        <v xml:space="preserve"> </v>
      </c>
      <c r="H28" s="8" t="str">
        <f t="shared" si="1"/>
        <v xml:space="preserve"> </v>
      </c>
      <c r="J28" s="25" t="str">
        <f t="shared" si="2"/>
        <v xml:space="preserve"> </v>
      </c>
      <c r="K28" s="25" t="str">
        <f t="shared" si="3"/>
        <v xml:space="preserve"> </v>
      </c>
      <c r="L28" s="25" t="str">
        <f t="shared" si="4"/>
        <v xml:space="preserve"> </v>
      </c>
      <c r="M28" s="25" t="str">
        <f t="shared" si="5"/>
        <v xml:space="preserve"> </v>
      </c>
    </row>
    <row r="29" spans="1:13" ht="15" customHeight="1" x14ac:dyDescent="0.2">
      <c r="A29" s="14"/>
      <c r="B29" s="3"/>
      <c r="C29" s="3"/>
      <c r="D29" s="7"/>
      <c r="E29" s="23"/>
      <c r="F29" s="8"/>
      <c r="G29" s="8" t="str">
        <f t="shared" si="0"/>
        <v xml:space="preserve"> </v>
      </c>
      <c r="H29" s="8" t="str">
        <f t="shared" si="1"/>
        <v xml:space="preserve"> </v>
      </c>
      <c r="J29" s="25" t="str">
        <f t="shared" si="2"/>
        <v xml:space="preserve"> </v>
      </c>
      <c r="K29" s="25" t="str">
        <f t="shared" si="3"/>
        <v xml:space="preserve"> </v>
      </c>
      <c r="L29" s="25" t="str">
        <f t="shared" si="4"/>
        <v xml:space="preserve"> </v>
      </c>
      <c r="M29" s="25" t="str">
        <f t="shared" si="5"/>
        <v xml:space="preserve"> </v>
      </c>
    </row>
    <row r="30" spans="1:13" ht="15" customHeight="1" x14ac:dyDescent="0.2">
      <c r="B30" s="9" t="str">
        <f>"Mileage Claim @ " &amp; TEXT(C30*100,0) &amp; "p"</f>
        <v>Mileage Claim @ 45p</v>
      </c>
      <c r="C30" s="15">
        <f>'Month 08'!C30</f>
        <v>0.45</v>
      </c>
      <c r="D30" s="7">
        <f>SUM(D10:D29)</f>
        <v>0</v>
      </c>
      <c r="E30" s="23" t="s">
        <v>32</v>
      </c>
      <c r="F30" s="8" t="str">
        <f>IF(D30&gt;0,D30*C30," ")</f>
        <v xml:space="preserve"> </v>
      </c>
      <c r="G30" s="8"/>
      <c r="H30" s="8" t="str">
        <f>IF(D30&gt;0,F30-G30," ")</f>
        <v xml:space="preserve"> </v>
      </c>
      <c r="J30" s="25" t="str">
        <f t="shared" si="2"/>
        <v xml:space="preserve"> </v>
      </c>
      <c r="K30" s="25" t="str">
        <f t="shared" si="3"/>
        <v xml:space="preserve"> </v>
      </c>
      <c r="L30" s="25" t="str">
        <f t="shared" si="4"/>
        <v xml:space="preserve"> </v>
      </c>
      <c r="M30" s="25" t="str">
        <f t="shared" si="5"/>
        <v xml:space="preserve"> </v>
      </c>
    </row>
    <row r="31" spans="1:13" ht="15" customHeight="1" x14ac:dyDescent="0.2">
      <c r="F31" s="8">
        <f>SUM(F10:F30)</f>
        <v>0</v>
      </c>
      <c r="G31" s="8">
        <f>SUM(G10:G30)</f>
        <v>0</v>
      </c>
      <c r="H31" s="8">
        <f>SUM(H10:H30)</f>
        <v>0</v>
      </c>
      <c r="J31" s="8">
        <f>SUM(J10:J30)</f>
        <v>0</v>
      </c>
      <c r="K31" s="8">
        <f>SUM(K10:K30)</f>
        <v>0</v>
      </c>
      <c r="L31" s="8">
        <f>SUM(L10:L30)</f>
        <v>0</v>
      </c>
      <c r="M31" s="8">
        <f>SUM(M10:M30)</f>
        <v>0</v>
      </c>
    </row>
    <row r="32" spans="1:13" ht="9.9499999999999993" customHeight="1" thickBot="1" x14ac:dyDescent="0.25">
      <c r="A32" s="45"/>
      <c r="B32" s="45"/>
      <c r="C32" s="45"/>
      <c r="D32" s="45"/>
      <c r="E32" s="45"/>
      <c r="F32" s="45"/>
      <c r="G32" s="45"/>
      <c r="H32" s="45"/>
    </row>
    <row r="33" spans="1:8" ht="20.100000000000001" customHeight="1" thickBot="1" x14ac:dyDescent="0.25">
      <c r="B33" s="10"/>
      <c r="C33" s="52" t="s">
        <v>11</v>
      </c>
      <c r="D33" s="53"/>
      <c r="E33" s="11" t="s">
        <v>15</v>
      </c>
      <c r="F33" s="12">
        <f>F31</f>
        <v>0</v>
      </c>
      <c r="G33" s="59"/>
      <c r="H33" s="50"/>
    </row>
    <row r="34" spans="1:8" ht="9.9499999999999993" customHeight="1" x14ac:dyDescent="0.2">
      <c r="A34" s="45"/>
      <c r="B34" s="45"/>
      <c r="C34" s="45"/>
      <c r="D34" s="45"/>
      <c r="E34" s="45"/>
      <c r="F34" s="45"/>
      <c r="G34" s="45"/>
      <c r="H34" s="45"/>
    </row>
    <row r="35" spans="1:8" ht="15" customHeight="1" x14ac:dyDescent="0.2">
      <c r="A35" s="47" t="s">
        <v>16</v>
      </c>
      <c r="B35" s="47"/>
      <c r="C35" s="47"/>
      <c r="D35" s="47"/>
      <c r="E35" s="47"/>
      <c r="F35" s="47"/>
      <c r="G35" s="47"/>
    </row>
    <row r="36" spans="1:8" ht="15" customHeight="1" x14ac:dyDescent="0.2">
      <c r="A36" s="47" t="s">
        <v>17</v>
      </c>
      <c r="B36" s="47"/>
      <c r="C36" s="47"/>
      <c r="D36" s="47"/>
      <c r="E36" s="47"/>
      <c r="F36" s="47"/>
      <c r="G36" s="47"/>
    </row>
    <row r="37" spans="1:8" ht="9.9499999999999993" customHeight="1" x14ac:dyDescent="0.2"/>
    <row r="38" spans="1:8" ht="15" customHeight="1" x14ac:dyDescent="0.2">
      <c r="A38" s="1" t="s">
        <v>5</v>
      </c>
      <c r="B38" s="45" t="s">
        <v>20</v>
      </c>
      <c r="C38" s="45"/>
      <c r="D38" s="2" t="s">
        <v>6</v>
      </c>
      <c r="E38" s="45" t="s">
        <v>21</v>
      </c>
      <c r="F38" s="45"/>
    </row>
    <row r="39" spans="1:8" ht="15" customHeight="1" x14ac:dyDescent="0.2">
      <c r="D39" s="2"/>
    </row>
    <row r="40" spans="1:8" ht="15" customHeight="1" x14ac:dyDescent="0.2">
      <c r="A40" s="46" t="s">
        <v>19</v>
      </c>
      <c r="B40" s="46"/>
      <c r="C40" s="1" t="s">
        <v>22</v>
      </c>
      <c r="D40" s="2" t="s">
        <v>6</v>
      </c>
      <c r="E40" s="45" t="s">
        <v>21</v>
      </c>
      <c r="F40" s="45"/>
    </row>
    <row r="41" spans="1:8" ht="9.9499999999999993" customHeight="1" thickBot="1" x14ac:dyDescent="0.25"/>
    <row r="42" spans="1:8" ht="15" customHeight="1" x14ac:dyDescent="0.2">
      <c r="A42" s="32" t="s">
        <v>29</v>
      </c>
      <c r="B42" s="33"/>
      <c r="C42" s="35" t="s">
        <v>37</v>
      </c>
      <c r="D42" s="36" t="s">
        <v>38</v>
      </c>
      <c r="E42" s="16"/>
      <c r="F42" s="16"/>
      <c r="G42" s="42" t="s">
        <v>35</v>
      </c>
      <c r="H42" s="28"/>
    </row>
    <row r="43" spans="1:8" ht="15" customHeight="1" x14ac:dyDescent="0.2">
      <c r="A43" s="26"/>
      <c r="B43" s="27"/>
      <c r="G43" s="41"/>
      <c r="H43" s="29"/>
    </row>
    <row r="44" spans="1:8" ht="15" customHeight="1" x14ac:dyDescent="0.2">
      <c r="A44" s="17">
        <f>IF(G7&gt;0,G7," ")</f>
        <v>44926</v>
      </c>
      <c r="B44" s="45" t="str">
        <f>IF(B5&gt;0,B5," ")</f>
        <v/>
      </c>
      <c r="C44" s="45"/>
      <c r="D44" s="1" t="s">
        <v>23</v>
      </c>
      <c r="F44" s="24" t="str">
        <f>IF(F31&gt;0,F31," ")</f>
        <v xml:space="preserve"> </v>
      </c>
      <c r="H44" s="18"/>
    </row>
    <row r="45" spans="1:8" ht="15" customHeight="1" x14ac:dyDescent="0.2">
      <c r="A45" s="19"/>
      <c r="D45" s="1" t="s">
        <v>24</v>
      </c>
      <c r="F45" s="24" t="str">
        <f>IF(G31&gt;0,G31," ")</f>
        <v xml:space="preserve"> </v>
      </c>
      <c r="H45" s="18"/>
    </row>
    <row r="46" spans="1:8" ht="15" customHeight="1" x14ac:dyDescent="0.2">
      <c r="A46" s="19"/>
      <c r="D46" s="1" t="s">
        <v>25</v>
      </c>
      <c r="H46" s="18"/>
    </row>
    <row r="47" spans="1:8" ht="15" customHeight="1" x14ac:dyDescent="0.2">
      <c r="A47" s="19"/>
      <c r="D47" s="45" t="s">
        <v>30</v>
      </c>
      <c r="E47" s="45"/>
      <c r="F47" s="24" t="str">
        <f>IF(J31&gt;0,J31," ")</f>
        <v xml:space="preserve"> </v>
      </c>
      <c r="G47" s="2" t="s">
        <v>26</v>
      </c>
      <c r="H47" s="18"/>
    </row>
    <row r="48" spans="1:8" ht="15" customHeight="1" x14ac:dyDescent="0.2">
      <c r="A48" s="19"/>
      <c r="D48" s="45" t="s">
        <v>31</v>
      </c>
      <c r="E48" s="45"/>
      <c r="F48" s="24" t="str">
        <f>IF(K31&gt;0,K31," ")</f>
        <v xml:space="preserve"> </v>
      </c>
      <c r="G48" s="2" t="s">
        <v>27</v>
      </c>
      <c r="H48" s="18"/>
    </row>
    <row r="49" spans="1:8" ht="15" customHeight="1" x14ac:dyDescent="0.2">
      <c r="A49" s="19"/>
      <c r="C49" s="30"/>
      <c r="D49" s="45" t="s">
        <v>32</v>
      </c>
      <c r="E49" s="45"/>
      <c r="F49" s="24" t="str">
        <f>IF(L31&gt;0,L31," ")</f>
        <v xml:space="preserve"> </v>
      </c>
      <c r="G49" s="2" t="s">
        <v>28</v>
      </c>
      <c r="H49" s="18"/>
    </row>
    <row r="50" spans="1:8" ht="15" customHeight="1" x14ac:dyDescent="0.2">
      <c r="A50" s="19"/>
      <c r="B50" s="40" t="s">
        <v>34</v>
      </c>
      <c r="C50" s="30"/>
      <c r="D50" s="45" t="s">
        <v>33</v>
      </c>
      <c r="E50" s="45"/>
      <c r="F50" s="24" t="str">
        <f>IF(M31&gt;0,M31," ")</f>
        <v xml:space="preserve"> </v>
      </c>
      <c r="G50" s="43" t="s">
        <v>36</v>
      </c>
      <c r="H50" s="44"/>
    </row>
    <row r="51" spans="1:8" ht="15" customHeight="1" x14ac:dyDescent="0.2">
      <c r="A51" s="19"/>
      <c r="B51" s="41"/>
      <c r="C51" s="30"/>
      <c r="F51" s="24"/>
      <c r="H51" s="18"/>
    </row>
    <row r="52" spans="1:8" ht="15" customHeight="1" thickBot="1" x14ac:dyDescent="0.25">
      <c r="A52" s="20"/>
      <c r="B52" s="31"/>
      <c r="C52" s="31"/>
      <c r="D52" s="21"/>
      <c r="E52" s="21"/>
      <c r="F52" s="21"/>
      <c r="G52" s="21"/>
      <c r="H52" s="22"/>
    </row>
  </sheetData>
  <mergeCells count="27">
    <mergeCell ref="A1:H1"/>
    <mergeCell ref="A2:H2"/>
    <mergeCell ref="A3:F3"/>
    <mergeCell ref="A4:H4"/>
    <mergeCell ref="G33:H33"/>
    <mergeCell ref="B5:D5"/>
    <mergeCell ref="B6:D6"/>
    <mergeCell ref="G6:H6"/>
    <mergeCell ref="G7:H7"/>
    <mergeCell ref="F5:G5"/>
    <mergeCell ref="A40:B40"/>
    <mergeCell ref="E40:F40"/>
    <mergeCell ref="G42:G43"/>
    <mergeCell ref="B44:C44"/>
    <mergeCell ref="A32:H32"/>
    <mergeCell ref="C33:D33"/>
    <mergeCell ref="A34:H34"/>
    <mergeCell ref="B38:C38"/>
    <mergeCell ref="E38:F38"/>
    <mergeCell ref="A35:G35"/>
    <mergeCell ref="A36:G36"/>
    <mergeCell ref="G50:H50"/>
    <mergeCell ref="D47:E47"/>
    <mergeCell ref="D48:E48"/>
    <mergeCell ref="D49:E49"/>
    <mergeCell ref="B50:B51"/>
    <mergeCell ref="D50:E50"/>
  </mergeCells>
  <phoneticPr fontId="1" type="noConversion"/>
  <dataValidations count="1">
    <dataValidation type="list" allowBlank="1" showInputMessage="1" showErrorMessage="1" sqref="E10:E30" xr:uid="{00000000-0002-0000-0800-000000000000}">
      <formula1>$D$47:$D$50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Month 01</vt:lpstr>
      <vt:lpstr>Month 02</vt:lpstr>
      <vt:lpstr>Month 03</vt:lpstr>
      <vt:lpstr>Month 04</vt:lpstr>
      <vt:lpstr>Month 05</vt:lpstr>
      <vt:lpstr>Month 06</vt:lpstr>
      <vt:lpstr>Month 07</vt:lpstr>
      <vt:lpstr>Month 08</vt:lpstr>
      <vt:lpstr>Month 09</vt:lpstr>
      <vt:lpstr>Month 10</vt:lpstr>
      <vt:lpstr>Month 11</vt:lpstr>
      <vt:lpstr>Month 12</vt:lpstr>
      <vt:lpstr>'Month 01'!Print_Area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Louise Powell</cp:lastModifiedBy>
  <cp:lastPrinted>2008-12-17T15:51:17Z</cp:lastPrinted>
  <dcterms:created xsi:type="dcterms:W3CDTF">2008-11-16T13:05:06Z</dcterms:created>
  <dcterms:modified xsi:type="dcterms:W3CDTF">2022-03-28T19:18:38Z</dcterms:modified>
</cp:coreProperties>
</file>