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88" i="11" s="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1" i="11" s="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P104" i="11"/>
  <c r="P103" i="11"/>
  <c r="P78" i="11"/>
  <c r="P77" i="11"/>
  <c r="P67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V88" i="11"/>
  <c r="W83" i="11"/>
  <c r="J83" i="11"/>
  <c r="S83" i="11"/>
  <c r="W95" i="11"/>
  <c r="W94" i="11"/>
  <c r="W93" i="11"/>
  <c r="W92" i="11"/>
  <c r="W42" i="11"/>
  <c r="H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11" i="11" s="1"/>
  <c r="W9" i="11"/>
  <c r="W10" i="11"/>
  <c r="W61" i="11"/>
  <c r="W64" i="11" s="1"/>
  <c r="W62" i="11"/>
  <c r="W63" i="11"/>
  <c r="W68" i="11"/>
  <c r="W69" i="11"/>
  <c r="W70" i="11"/>
  <c r="W71" i="11"/>
  <c r="W75" i="11"/>
  <c r="W80" i="11" s="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K6" i="12" s="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H48" i="11"/>
  <c r="G48" i="11"/>
  <c r="H47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E57" i="11" s="1"/>
  <c r="E1" i="11" s="1"/>
  <c r="F11" i="11"/>
  <c r="K9" i="12"/>
  <c r="K10" i="12"/>
  <c r="E10" i="12"/>
  <c r="G51" i="11"/>
  <c r="G23" i="11"/>
  <c r="G10" i="11"/>
  <c r="G8" i="11"/>
  <c r="H52" i="11"/>
  <c r="H54" i="11"/>
  <c r="H44" i="11"/>
  <c r="H25" i="11"/>
  <c r="H17" i="11"/>
  <c r="H18" i="11"/>
  <c r="H9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57" i="11" s="1"/>
  <c r="Q19" i="11"/>
  <c r="Q27" i="11"/>
  <c r="Q35" i="11"/>
  <c r="Q64" i="11"/>
  <c r="O11" i="11"/>
  <c r="O19" i="11"/>
  <c r="O27" i="11"/>
  <c r="O35" i="11"/>
  <c r="O64" i="11"/>
  <c r="O72" i="11"/>
  <c r="O80" i="11"/>
  <c r="O88" i="11"/>
  <c r="O110" i="11"/>
  <c r="G64" i="11"/>
  <c r="G72" i="11"/>
  <c r="G80" i="11"/>
  <c r="G88" i="11"/>
  <c r="F64" i="11"/>
  <c r="F72" i="11"/>
  <c r="F80" i="11"/>
  <c r="F88" i="11"/>
  <c r="S68" i="11"/>
  <c r="S75" i="11"/>
  <c r="S67" i="11"/>
  <c r="S27" i="11" l="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F1" i="11" s="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Y57" i="11" s="1"/>
  <c r="J108" i="11"/>
  <c r="I108" i="11"/>
  <c r="I110" i="11" s="1"/>
  <c r="K55" i="11"/>
  <c r="J35" i="11"/>
  <c r="J72" i="11"/>
  <c r="S108" i="11"/>
  <c r="Z80" i="11"/>
  <c r="Z35" i="11"/>
  <c r="J88" i="11"/>
  <c r="I19" i="11"/>
  <c r="I57" i="11" s="1"/>
  <c r="Z88" i="11"/>
  <c r="Q80" i="11"/>
  <c r="Z55" i="11"/>
  <c r="K11" i="11"/>
  <c r="J19" i="11"/>
  <c r="K27" i="11"/>
  <c r="K64" i="11"/>
  <c r="K72" i="11"/>
  <c r="H14" i="11"/>
  <c r="K108" i="11"/>
  <c r="X72" i="11"/>
  <c r="Z19" i="11"/>
  <c r="Z57" i="11" s="1"/>
  <c r="Y80" i="11"/>
  <c r="Y72" i="11"/>
  <c r="Q108" i="11"/>
  <c r="S55" i="11"/>
  <c r="X55" i="11"/>
  <c r="R57" i="11"/>
  <c r="G57" i="11"/>
  <c r="G1" i="11" s="1"/>
  <c r="W57" i="11"/>
  <c r="X110" i="11"/>
  <c r="H22" i="11"/>
  <c r="H32" i="11"/>
  <c r="H45" i="11"/>
  <c r="H69" i="11"/>
  <c r="H74" i="11"/>
  <c r="E6" i="12"/>
  <c r="E11" i="12" s="1"/>
  <c r="H41" i="11"/>
  <c r="P75" i="11"/>
  <c r="P86" i="11"/>
  <c r="H30" i="11"/>
  <c r="H67" i="11"/>
  <c r="K7" i="12"/>
  <c r="K11" i="12" s="1"/>
  <c r="P69" i="11"/>
  <c r="P83" i="11"/>
  <c r="P106" i="11"/>
  <c r="H10" i="11"/>
  <c r="H26" i="11"/>
  <c r="H31" i="11"/>
  <c r="H68" i="11"/>
  <c r="H46" i="11"/>
  <c r="V110" i="11"/>
  <c r="V1" i="11" s="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71" i="11"/>
  <c r="H82" i="11"/>
  <c r="H38" i="11"/>
  <c r="H90" i="11"/>
  <c r="P70" i="11"/>
  <c r="P84" i="11"/>
  <c r="P107" i="11"/>
  <c r="P71" i="11"/>
  <c r="J57" i="11" l="1"/>
  <c r="Y110" i="11"/>
  <c r="X57" i="11"/>
  <c r="X1" i="11" s="1"/>
  <c r="J110" i="11"/>
  <c r="S110" i="11"/>
  <c r="Q110" i="11"/>
  <c r="Q1" i="11" s="1"/>
  <c r="W110" i="11"/>
  <c r="W1" i="11" s="1"/>
  <c r="K110" i="11"/>
  <c r="Y1" i="11"/>
  <c r="K57" i="11"/>
  <c r="S57" i="11"/>
  <c r="S1" i="11" s="1"/>
  <c r="R1" i="11"/>
  <c r="Z110" i="11"/>
  <c r="Z1" i="11" s="1"/>
  <c r="K13" i="12"/>
  <c r="K15" i="12" s="1"/>
  <c r="G15" i="12" s="1"/>
  <c r="J1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I1" i="11"/>
  <c r="K1" i="11" l="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<sst xmlns="http://schemas.openxmlformats.org/spreadsheetml/2006/main" count="98" uniqueCount="73">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</sst>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40602</v>
          </cell>
        </row>
        <row r="4">
          <cell r="B4">
            <v>40639</v>
          </cell>
          <cell r="G4">
            <v>1</v>
          </cell>
        </row>
        <row r="5">
          <cell r="G5">
            <v>0.2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41004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Credi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B2">
            <v>0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Debtors"/>
    </sheetNames>
    <sheetDataSet>
      <sheetData sheetId="0" refreshError="1"/>
      <sheetData sheetId="1">
        <row r="1">
          <cell r="D1">
            <v>0</v>
          </cell>
        </row>
      </sheetData>
      <sheetData sheetId="2">
        <row r="1">
          <cell r="D1">
            <v>0</v>
          </cell>
        </row>
      </sheetData>
      <sheetData sheetId="3">
        <row r="1">
          <cell r="D1">
            <v>0</v>
          </cell>
        </row>
      </sheetData>
      <sheetData sheetId="4">
        <row r="1">
          <cell r="D1">
            <v>0</v>
          </cell>
        </row>
      </sheetData>
      <sheetData sheetId="5">
        <row r="1">
          <cell r="D1">
            <v>0</v>
          </cell>
        </row>
      </sheetData>
      <sheetData sheetId="6">
        <row r="1">
          <cell r="D1">
            <v>0</v>
          </cell>
        </row>
      </sheetData>
      <sheetData sheetId="7">
        <row r="1">
          <cell r="D1">
            <v>0</v>
          </cell>
        </row>
      </sheetData>
      <sheetData sheetId="8">
        <row r="1">
          <cell r="D1">
            <v>0</v>
          </cell>
        </row>
      </sheetData>
      <sheetData sheetId="9">
        <row r="1">
          <cell r="D1">
            <v>0</v>
          </cell>
        </row>
      </sheetData>
      <sheetData sheetId="10">
        <row r="1">
          <cell r="D1">
            <v>0</v>
          </cell>
        </row>
      </sheetData>
      <sheetData sheetId="11">
        <row r="1">
          <cell r="D1">
            <v>0</v>
          </cell>
        </row>
      </sheetData>
      <sheetData sheetId="12">
        <row r="1">
          <cell r="D1">
            <v>0</v>
          </cell>
        </row>
        <row r="2">
          <cell r="V2">
            <v>0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1"/>
      <c r="B1" s="152" t="s">
        <v>0</v>
      </c>
      <c r="C1" s="163" t="s">
        <v>8</v>
      </c>
      <c r="D1" s="164"/>
      <c r="E1" s="62">
        <f>E57+E110</f>
        <v>0</v>
      </c>
      <c r="F1" s="20">
        <f>F57+F110</f>
        <v>0</v>
      </c>
      <c r="G1" s="20">
        <f>G57+G110</f>
        <v>0</v>
      </c>
      <c r="H1" s="143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60"/>
      <c r="M1" s="143" t="s">
        <v>6</v>
      </c>
      <c r="N1" s="160"/>
      <c r="O1" s="20">
        <f>O57+O110</f>
        <v>0</v>
      </c>
      <c r="P1" s="156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60"/>
      <c r="U1" s="15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42"/>
      <c r="B2" s="152"/>
      <c r="C2" s="153" t="s">
        <v>1</v>
      </c>
      <c r="D2" s="155" t="s">
        <v>2</v>
      </c>
      <c r="E2" s="150" t="s">
        <v>3</v>
      </c>
      <c r="F2" s="146" t="s">
        <v>56</v>
      </c>
      <c r="G2" s="148" t="s">
        <v>57</v>
      </c>
      <c r="H2" s="145"/>
      <c r="I2" s="165" t="s">
        <v>17</v>
      </c>
      <c r="J2" s="146" t="s">
        <v>56</v>
      </c>
      <c r="K2" s="148" t="s">
        <v>58</v>
      </c>
      <c r="L2" s="166"/>
      <c r="M2" s="144"/>
      <c r="N2" s="166"/>
      <c r="O2" s="148" t="s">
        <v>59</v>
      </c>
      <c r="P2" s="157"/>
      <c r="Q2" s="148" t="s">
        <v>4</v>
      </c>
      <c r="R2" s="150" t="s">
        <v>5</v>
      </c>
      <c r="S2" s="148" t="s">
        <v>60</v>
      </c>
      <c r="T2" s="161"/>
      <c r="U2" s="152"/>
      <c r="V2" s="162" t="s">
        <v>29</v>
      </c>
      <c r="W2" s="162" t="s">
        <v>30</v>
      </c>
      <c r="X2" s="162" t="s">
        <v>32</v>
      </c>
      <c r="Y2" s="150" t="s">
        <v>50</v>
      </c>
      <c r="Z2" s="150" t="s">
        <v>51</v>
      </c>
      <c r="AA2" s="22"/>
    </row>
    <row r="3" spans="1:27" ht="12" customHeight="1" x14ac:dyDescent="0.2">
      <c r="A3" s="142"/>
      <c r="B3" s="152"/>
      <c r="C3" s="154"/>
      <c r="D3" s="155"/>
      <c r="E3" s="150"/>
      <c r="F3" s="147"/>
      <c r="G3" s="149"/>
      <c r="H3" s="145"/>
      <c r="I3" s="165"/>
      <c r="J3" s="147"/>
      <c r="K3" s="149"/>
      <c r="L3" s="166"/>
      <c r="M3" s="144"/>
      <c r="N3" s="166"/>
      <c r="O3" s="149"/>
      <c r="P3" s="157"/>
      <c r="Q3" s="168"/>
      <c r="R3" s="150"/>
      <c r="S3" s="149"/>
      <c r="T3" s="161"/>
      <c r="U3" s="152"/>
      <c r="V3" s="150"/>
      <c r="W3" s="150"/>
      <c r="X3" s="150"/>
      <c r="Y3" s="150"/>
      <c r="Z3" s="150"/>
      <c r="AA3" s="22"/>
    </row>
    <row r="4" spans="1:27" s="16" customFormat="1" ht="12.75" customHeight="1" x14ac:dyDescent="0.2">
      <c r="A4" s="142"/>
      <c r="B4" s="152"/>
      <c r="C4" s="154"/>
      <c r="D4" s="155"/>
      <c r="E4" s="150"/>
      <c r="F4" s="130">
        <f>[1]Admin!$B$4</f>
        <v>40639</v>
      </c>
      <c r="G4" s="130">
        <f>[1]Admin!$B$4</f>
        <v>40639</v>
      </c>
      <c r="H4" s="145"/>
      <c r="I4" s="165"/>
      <c r="J4" s="130">
        <f>[1]Admin!$B$17</f>
        <v>41004</v>
      </c>
      <c r="K4" s="130">
        <f>[1]Admin!$B$17</f>
        <v>41004</v>
      </c>
      <c r="L4" s="167"/>
      <c r="M4" s="144"/>
      <c r="N4" s="167"/>
      <c r="O4" s="130">
        <f>[1]Admin!$B$4</f>
        <v>40639</v>
      </c>
      <c r="P4" s="134">
        <f>[1]Admin!$G$4</f>
        <v>1</v>
      </c>
      <c r="Q4" s="169"/>
      <c r="R4" s="15">
        <f>[1]Admin!$G$5</f>
        <v>0.2</v>
      </c>
      <c r="S4" s="130">
        <f>[1]Admin!$B$17</f>
        <v>41004</v>
      </c>
      <c r="T4" s="161"/>
      <c r="U4" s="152"/>
      <c r="V4" s="150"/>
      <c r="W4" s="150"/>
      <c r="X4" s="150"/>
      <c r="Y4" s="150"/>
      <c r="Z4" s="150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70" t="s">
        <v>61</v>
      </c>
      <c r="C6" s="172"/>
      <c r="D6" s="131">
        <f>[1]Admin!$B$4</f>
        <v>40639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0" t="s">
        <v>10</v>
      </c>
      <c r="C7" s="140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35" t="s">
        <v>67</v>
      </c>
      <c r="C11" s="136"/>
      <c r="D11" s="137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0" t="s">
        <v>9</v>
      </c>
      <c r="C13" s="140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16"/>
      <c r="B19" s="135" t="s">
        <v>68</v>
      </c>
      <c r="C19" s="136"/>
      <c r="D19" s="137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16"/>
      <c r="B21" s="140" t="s">
        <v>55</v>
      </c>
      <c r="C21" s="140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135" t="s">
        <v>69</v>
      </c>
      <c r="C27" s="136"/>
      <c r="D27" s="137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16"/>
      <c r="B29" s="140" t="s">
        <v>7</v>
      </c>
      <c r="C29" s="140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16"/>
      <c r="B35" s="135" t="s">
        <v>70</v>
      </c>
      <c r="C35" s="136"/>
      <c r="D35" s="137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16"/>
      <c r="B37" s="138" t="s">
        <v>63</v>
      </c>
      <c r="C37" s="139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16"/>
      <c r="B43" s="138" t="s">
        <v>64</v>
      </c>
      <c r="C43" s="139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0" t="s">
        <v>54</v>
      </c>
      <c r="C49" s="140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16"/>
      <c r="B55" s="135" t="s">
        <v>71</v>
      </c>
      <c r="C55" s="136"/>
      <c r="D55" s="137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70" t="str">
        <f>B6</f>
        <v xml:space="preserve">EXISTING FIXED ASSETS at </v>
      </c>
      <c r="C57" s="172"/>
      <c r="D57" s="131">
        <f>D6</f>
        <v>40639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70" t="s">
        <v>62</v>
      </c>
      <c r="C59" s="171"/>
      <c r="D59" s="131">
        <f>[1]Admin!$B$4</f>
        <v>40639</v>
      </c>
      <c r="E59" s="11"/>
      <c r="F59" s="158"/>
      <c r="G59" s="15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0" t="s">
        <v>10</v>
      </c>
      <c r="C60" s="140"/>
      <c r="D60" s="30"/>
      <c r="E60" s="8"/>
      <c r="F60" s="159"/>
      <c r="G60" s="15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35" t="s">
        <v>12</v>
      </c>
      <c r="C64" s="136"/>
      <c r="D64" s="137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0" t="s">
        <v>9</v>
      </c>
      <c r="C66" s="140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16"/>
      <c r="B72" s="135" t="s">
        <v>13</v>
      </c>
      <c r="C72" s="136"/>
      <c r="D72" s="137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16"/>
      <c r="B74" s="140" t="s">
        <v>55</v>
      </c>
      <c r="C74" s="140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135" t="s">
        <v>14</v>
      </c>
      <c r="C80" s="136"/>
      <c r="D80" s="137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16"/>
      <c r="B82" s="140" t="s">
        <v>7</v>
      </c>
      <c r="C82" s="140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16"/>
      <c r="B88" s="135" t="s">
        <v>15</v>
      </c>
      <c r="C88" s="136"/>
      <c r="D88" s="137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16"/>
      <c r="B90" s="138" t="str">
        <f>B37</f>
        <v>Motor Vehicles - costing over £</v>
      </c>
      <c r="C90" s="138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16"/>
      <c r="B96" s="173" t="str">
        <f>B43</f>
        <v>Motor Vehicles - costing under £</v>
      </c>
      <c r="C96" s="173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0" t="s">
        <v>54</v>
      </c>
      <c r="C102" s="140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16"/>
      <c r="B108" s="135" t="s">
        <v>16</v>
      </c>
      <c r="C108" s="136"/>
      <c r="D108" s="137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70" t="str">
        <f>B59</f>
        <v xml:space="preserve">NEW FIXED ASSETS Bought AFTER </v>
      </c>
      <c r="C110" s="171"/>
      <c r="D110" s="131">
        <f>D59</f>
        <v>40639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91" t="s">
        <v>18</v>
      </c>
      <c r="F2" s="192"/>
      <c r="G2" s="193"/>
      <c r="H2" s="194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65</v>
      </c>
      <c r="C4" s="48"/>
      <c r="D4" s="49"/>
      <c r="E4" s="123" t="s">
        <v>3</v>
      </c>
      <c r="F4" s="50"/>
      <c r="G4" s="180" t="s">
        <v>52</v>
      </c>
      <c r="H4" s="181"/>
      <c r="I4" s="182"/>
      <c r="J4" s="50"/>
      <c r="K4" s="123" t="s">
        <v>27</v>
      </c>
      <c r="L4" s="50"/>
      <c r="M4" s="177" t="s">
        <v>53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5"/>
      <c r="K7" s="53">
        <f>Schedule!V19+Schedule!V72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5"/>
      <c r="K8" s="53">
        <f>Schedule!V27+Schedule!V80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5"/>
      <c r="K9" s="53">
        <f>Schedule!V35+Schedule!V88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95" t="s">
        <v>20</v>
      </c>
      <c r="C11" s="195"/>
      <c r="D11" s="196"/>
      <c r="E11" s="54">
        <f>SUM(E6:E10)</f>
        <v>0</v>
      </c>
      <c r="F11" s="50"/>
      <c r="G11" s="189" t="s">
        <v>20</v>
      </c>
      <c r="H11" s="189"/>
      <c r="I11" s="189"/>
      <c r="J11" s="190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95" t="s">
        <v>66</v>
      </c>
      <c r="C13" s="195"/>
      <c r="D13" s="196"/>
      <c r="E13" s="133">
        <f>[2]Mar12!$AB$2</f>
        <v>0</v>
      </c>
      <c r="F13" s="50"/>
      <c r="G13" s="189" t="s">
        <v>28</v>
      </c>
      <c r="H13" s="189"/>
      <c r="I13" s="189"/>
      <c r="J13" s="190"/>
      <c r="K13" s="133">
        <f>[3]Mar12!$V$2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1">
        <f>E13-E11</f>
        <v>0</v>
      </c>
      <c r="F15" s="50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201" t="s">
        <v>48</v>
      </c>
      <c r="D2" s="202"/>
      <c r="E2" s="114">
        <f>SUM(E8:E14)</f>
        <v>0</v>
      </c>
      <c r="F2" s="88"/>
      <c r="G2" s="197" t="s">
        <v>49</v>
      </c>
      <c r="H2" s="198"/>
      <c r="I2" s="198"/>
      <c r="J2" s="198"/>
      <c r="K2" s="198"/>
      <c r="L2" s="90"/>
      <c r="M2" s="93"/>
    </row>
    <row r="3" spans="1:13" ht="18" customHeight="1" x14ac:dyDescent="0.2">
      <c r="A3" s="93"/>
      <c r="B3" s="102" t="s">
        <v>40</v>
      </c>
      <c r="C3" s="104"/>
      <c r="D3" s="103"/>
      <c r="E3" s="88"/>
      <c r="F3" s="88"/>
      <c r="G3" s="198"/>
      <c r="H3" s="198"/>
      <c r="I3" s="198"/>
      <c r="J3" s="198"/>
      <c r="K3" s="198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52" t="s">
        <v>39</v>
      </c>
      <c r="C5" s="155" t="s">
        <v>33</v>
      </c>
      <c r="D5" s="155" t="s">
        <v>37</v>
      </c>
      <c r="E5" s="199" t="s">
        <v>45</v>
      </c>
      <c r="F5" s="199" t="s">
        <v>44</v>
      </c>
      <c r="G5" s="199" t="s">
        <v>38</v>
      </c>
      <c r="H5" s="155" t="s">
        <v>35</v>
      </c>
      <c r="I5" s="199" t="s">
        <v>47</v>
      </c>
      <c r="J5" s="200"/>
      <c r="K5" s="200"/>
      <c r="L5" s="155" t="s">
        <v>46</v>
      </c>
      <c r="M5" s="101"/>
    </row>
    <row r="6" spans="1:13" s="87" customFormat="1" ht="30.75" customHeight="1" x14ac:dyDescent="0.2">
      <c r="A6" s="110"/>
      <c r="B6" s="203"/>
      <c r="C6" s="203"/>
      <c r="D6" s="203"/>
      <c r="E6" s="203"/>
      <c r="F6" s="203"/>
      <c r="G6" s="203"/>
      <c r="H6" s="203"/>
      <c r="I6" s="86" t="s">
        <v>34</v>
      </c>
      <c r="J6" s="86" t="s">
        <v>42</v>
      </c>
      <c r="K6" s="86" t="s">
        <v>36</v>
      </c>
      <c r="L6" s="203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">
      <c r="A19" s="110"/>
      <c r="B19" s="152" t="s">
        <v>39</v>
      </c>
      <c r="C19" s="155" t="s">
        <v>33</v>
      </c>
      <c r="D19" s="155" t="s">
        <v>37</v>
      </c>
      <c r="E19" s="199" t="s">
        <v>45</v>
      </c>
      <c r="F19" s="199" t="s">
        <v>44</v>
      </c>
      <c r="G19" s="199" t="s">
        <v>38</v>
      </c>
      <c r="H19" s="155" t="s">
        <v>35</v>
      </c>
      <c r="I19" s="199" t="s">
        <v>47</v>
      </c>
      <c r="J19" s="200"/>
      <c r="K19" s="200"/>
      <c r="L19" s="155" t="s">
        <v>46</v>
      </c>
      <c r="M19" s="101"/>
    </row>
    <row r="20" spans="1:13" s="87" customFormat="1" ht="30.75" customHeight="1" x14ac:dyDescent="0.2">
      <c r="A20" s="110"/>
      <c r="B20" s="203"/>
      <c r="C20" s="203"/>
      <c r="D20" s="203"/>
      <c r="E20" s="203"/>
      <c r="F20" s="203"/>
      <c r="G20" s="203"/>
      <c r="H20" s="203"/>
      <c r="I20" s="86" t="s">
        <v>34</v>
      </c>
      <c r="J20" s="86" t="s">
        <v>42</v>
      </c>
      <c r="K20" s="86" t="s">
        <v>36</v>
      </c>
      <c r="L20" s="203"/>
      <c r="M20" s="101"/>
    </row>
    <row r="21" spans="1:13" s="87" customFormat="1" ht="12.75" customHeight="1" x14ac:dyDescent="0.2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2011-03-20T23:55:53Z</dcterms:modified>
</cp:coreProperties>
</file>