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2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55" i="11" s="1"/>
  <c r="R40" i="11"/>
  <c r="R39" i="11"/>
  <c r="R38" i="11"/>
  <c r="R37" i="11"/>
  <c r="R36" i="11"/>
  <c r="R35" i="11"/>
  <c r="R34" i="11"/>
  <c r="R33" i="11"/>
  <c r="R41" i="11" s="1"/>
  <c r="R29" i="11"/>
  <c r="R30" i="11" s="1"/>
  <c r="R28" i="11"/>
  <c r="R27" i="11"/>
  <c r="R26" i="11"/>
  <c r="R25" i="1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94" i="11" s="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75" i="11" s="1"/>
  <c r="W69" i="11"/>
  <c r="W70" i="11"/>
  <c r="W71" i="11"/>
  <c r="W72" i="11"/>
  <c r="W73" i="11"/>
  <c r="W74" i="11"/>
  <c r="W78" i="11"/>
  <c r="W83" i="11" s="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75" i="11" s="1"/>
  <c r="X68" i="11"/>
  <c r="X69" i="11"/>
  <c r="X70" i="11"/>
  <c r="X71" i="11"/>
  <c r="X72" i="11"/>
  <c r="X73" i="11"/>
  <c r="X74" i="11"/>
  <c r="X78" i="11"/>
  <c r="X79" i="11"/>
  <c r="X80" i="11"/>
  <c r="X81" i="11"/>
  <c r="X82" i="11"/>
  <c r="X83" i="11" s="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3" i="11" s="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110" i="11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57" i="11" s="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X11" i="11" s="1"/>
  <c r="W10" i="11"/>
  <c r="X10" i="11"/>
  <c r="X8" i="11"/>
  <c r="W8" i="11"/>
  <c r="W11" i="11" s="1"/>
  <c r="V11" i="11"/>
  <c r="V64" i="11"/>
  <c r="K6" i="12" s="1"/>
  <c r="V22" i="11"/>
  <c r="V75" i="11"/>
  <c r="V30" i="11"/>
  <c r="V83" i="11"/>
  <c r="V41" i="11"/>
  <c r="K9" i="12" s="1"/>
  <c r="V94" i="11"/>
  <c r="E6" i="12"/>
  <c r="E7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G11" i="11" s="1"/>
  <c r="I10" i="11"/>
  <c r="I9" i="11"/>
  <c r="G8" i="11"/>
  <c r="H8" i="11"/>
  <c r="I8" i="11"/>
  <c r="H96" i="11"/>
  <c r="H101" i="11" s="1"/>
  <c r="H105" i="11"/>
  <c r="H85" i="11"/>
  <c r="H87" i="11" s="1"/>
  <c r="H77" i="11"/>
  <c r="H81" i="11" s="1"/>
  <c r="H80" i="11"/>
  <c r="H82" i="11"/>
  <c r="H78" i="11"/>
  <c r="H66" i="11"/>
  <c r="H72" i="11" s="1"/>
  <c r="H71" i="11"/>
  <c r="H74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J94" i="11" s="1"/>
  <c r="K88" i="11"/>
  <c r="J87" i="11"/>
  <c r="K87" i="11"/>
  <c r="J86" i="11"/>
  <c r="K86" i="11"/>
  <c r="K94" i="11" s="1"/>
  <c r="J82" i="11"/>
  <c r="K82" i="11"/>
  <c r="J81" i="11"/>
  <c r="K81" i="11"/>
  <c r="J80" i="11"/>
  <c r="K80" i="11"/>
  <c r="J79" i="11"/>
  <c r="J83" i="11" s="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J75" i="11" s="1"/>
  <c r="K70" i="11"/>
  <c r="J69" i="11"/>
  <c r="K69" i="11"/>
  <c r="J68" i="11"/>
  <c r="K68" i="11"/>
  <c r="J67" i="11"/>
  <c r="K67" i="11"/>
  <c r="J63" i="11"/>
  <c r="J64" i="11" s="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K55" i="11" s="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41" i="11" s="1"/>
  <c r="J33" i="11"/>
  <c r="K33" i="11"/>
  <c r="K29" i="11"/>
  <c r="J29" i="11"/>
  <c r="K28" i="11"/>
  <c r="J28" i="11"/>
  <c r="K27" i="11"/>
  <c r="J27" i="11"/>
  <c r="J26" i="11"/>
  <c r="K26" i="11"/>
  <c r="J25" i="11"/>
  <c r="K25" i="11"/>
  <c r="K30" i="11" s="1"/>
  <c r="K21" i="11"/>
  <c r="J21" i="11"/>
  <c r="K20" i="11"/>
  <c r="J20" i="11"/>
  <c r="K19" i="11"/>
  <c r="J19" i="11"/>
  <c r="J18" i="11"/>
  <c r="J22" i="11" s="1"/>
  <c r="K18" i="11"/>
  <c r="J17" i="11"/>
  <c r="K17" i="11"/>
  <c r="K16" i="11"/>
  <c r="J16" i="11"/>
  <c r="K15" i="11"/>
  <c r="J15" i="11"/>
  <c r="J14" i="11"/>
  <c r="K14" i="11"/>
  <c r="J9" i="11"/>
  <c r="K9" i="11"/>
  <c r="J10" i="11"/>
  <c r="J11" i="11" s="1"/>
  <c r="K10" i="11"/>
  <c r="J8" i="11"/>
  <c r="K8" i="11"/>
  <c r="G54" i="11"/>
  <c r="G53" i="11"/>
  <c r="G52" i="11"/>
  <c r="G45" i="11"/>
  <c r="G55" i="11" s="1"/>
  <c r="G40" i="11"/>
  <c r="G39" i="11"/>
  <c r="G38" i="11"/>
  <c r="G36" i="11"/>
  <c r="G35" i="11"/>
  <c r="G34" i="11"/>
  <c r="G29" i="11"/>
  <c r="G28" i="11"/>
  <c r="G27" i="11"/>
  <c r="G30" i="11" s="1"/>
  <c r="G21" i="11"/>
  <c r="G20" i="11"/>
  <c r="G19" i="11"/>
  <c r="G16" i="11"/>
  <c r="G15" i="11"/>
  <c r="G22" i="11" s="1"/>
  <c r="G9" i="11"/>
  <c r="S11" i="11"/>
  <c r="S14" i="11"/>
  <c r="S15" i="1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64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Q75" i="11" l="1"/>
  <c r="Q83" i="11"/>
  <c r="Q110" i="11" s="1"/>
  <c r="Q1" i="11" s="1"/>
  <c r="Q108" i="11"/>
  <c r="E1" i="11"/>
  <c r="H70" i="11"/>
  <c r="H79" i="11"/>
  <c r="Z41" i="11"/>
  <c r="S75" i="11"/>
  <c r="S110" i="11" s="1"/>
  <c r="O57" i="11"/>
  <c r="K41" i="11"/>
  <c r="J108" i="11"/>
  <c r="J110" i="11" s="1"/>
  <c r="H69" i="11"/>
  <c r="G41" i="11"/>
  <c r="K22" i="11"/>
  <c r="K57" i="11" s="1"/>
  <c r="K1" i="11" s="1"/>
  <c r="S83" i="11"/>
  <c r="H68" i="11"/>
  <c r="H86" i="11"/>
  <c r="I11" i="11"/>
  <c r="K7" i="12"/>
  <c r="Y75" i="11"/>
  <c r="S22" i="11"/>
  <c r="J30" i="11"/>
  <c r="J55" i="11"/>
  <c r="H90" i="11"/>
  <c r="W108" i="11"/>
  <c r="W110" i="11" s="1"/>
  <c r="I108" i="11"/>
  <c r="S108" i="11"/>
  <c r="K75" i="11"/>
  <c r="K110" i="11" s="1"/>
  <c r="H73" i="11"/>
  <c r="S94" i="11"/>
  <c r="I30" i="11"/>
  <c r="Y55" i="11"/>
  <c r="S55" i="11"/>
  <c r="R57" i="11"/>
  <c r="F110" i="11"/>
  <c r="F57" i="11"/>
  <c r="F1" i="11" s="1"/>
  <c r="G110" i="11"/>
  <c r="O110" i="11"/>
  <c r="Q57" i="11"/>
  <c r="S41" i="11"/>
  <c r="H63" i="11"/>
  <c r="H92" i="11"/>
  <c r="H88" i="11"/>
  <c r="H107" i="11"/>
  <c r="H103" i="11"/>
  <c r="K8" i="12"/>
  <c r="V57" i="11"/>
  <c r="B11" i="11"/>
  <c r="B30" i="11"/>
  <c r="I55" i="11"/>
  <c r="X55" i="11"/>
  <c r="Y108" i="11"/>
  <c r="Y83" i="11"/>
  <c r="Z22" i="11"/>
  <c r="I64" i="11"/>
  <c r="I110" i="11" s="1"/>
  <c r="X108" i="11"/>
  <c r="X64" i="11"/>
  <c r="X110" i="11" s="1"/>
  <c r="X30" i="11"/>
  <c r="W64" i="11"/>
  <c r="W30" i="11"/>
  <c r="G57" i="11"/>
  <c r="R110" i="11"/>
  <c r="E11" i="12"/>
  <c r="B22" i="11"/>
  <c r="B41" i="11"/>
  <c r="W55" i="11"/>
  <c r="Y41" i="11"/>
  <c r="Z30" i="11"/>
  <c r="Z94" i="11"/>
  <c r="I94" i="11"/>
  <c r="I41" i="11"/>
  <c r="I22" i="11"/>
  <c r="X94" i="11"/>
  <c r="X41" i="11"/>
  <c r="X22" i="11"/>
  <c r="X57" i="11" s="1"/>
  <c r="W94" i="11"/>
  <c r="W41" i="11"/>
  <c r="W22" i="11"/>
  <c r="W57" i="11" s="1"/>
  <c r="Y57" i="11"/>
  <c r="Y94" i="11"/>
  <c r="Z75" i="11"/>
  <c r="Z55" i="11"/>
  <c r="Z108" i="11"/>
  <c r="Z83" i="11"/>
  <c r="K11" i="12"/>
  <c r="E15" i="12"/>
  <c r="B15" i="12" s="1"/>
  <c r="G1" i="11"/>
  <c r="O1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Z110" i="11" l="1"/>
  <c r="Y110" i="11"/>
  <c r="S57" i="11"/>
  <c r="S1" i="11" s="1"/>
  <c r="I57" i="11"/>
  <c r="J57" i="11"/>
  <c r="J1" i="11" s="1"/>
  <c r="Z57" i="11"/>
  <c r="Z1" i="11" s="1"/>
  <c r="X1" i="11"/>
  <c r="V1" i="11"/>
  <c r="R1" i="11"/>
  <c r="I1" i="11"/>
  <c r="W1" i="11"/>
  <c r="Y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<sst xmlns="http://schemas.openxmlformats.org/spreadsheetml/2006/main" count="95" uniqueCount="67">
  <si>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</si>
  <si>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</si>
  <si>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</si>
  <si>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</si>
  <si>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</si>
  <si>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</si>
  <si>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</si>
  <si>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</si>
  <si>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</si>
  <si>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</si>
  <si>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</si>
  <si>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</si>
  <si>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</si>
  <si>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</si>
  <si>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</si>
  <si>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</si>
  <si>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</si>
  <si>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</si>
  <si>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</si>
  <si>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</si>
  <si>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</si>
  <si>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</si>
  <si>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</si>
  <si>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</si>
  <si>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</si>
  <si>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</si>
  <si>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</si>
  <si>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</si>
  <si>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</si>
  <si>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</si>
  <si>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</si>
  <si>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</si>
  <si>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</si>
  <si>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</si>
  <si>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</si>
  <si>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</si>
  <si>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</si>
  <si>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</si>
  <si>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</si>
  <si>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</si>
  <si>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</si>
  <si>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</si>
  <si>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</si>
  <si>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</si>
  <si>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</si>
  <si>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</si>
  <si>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</si>
  <si>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</si>
  <si>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</si>
  <si>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</si>
  <si>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</si>
  <si>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</si>
  <si>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</si>
  <si>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</si>
  <si>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</si>
  <si>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</si>
  <si>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</si>
  <si>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</si>
  <si>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</si>
  <si>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</si>
  <si>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</si>
  <si>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</si>
  <si>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</si>
  <si>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</si>
  <si>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</si>
  <si>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t>Agreement Reference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</si>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</sst>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41640</v>
          </cell>
        </row>
        <row r="7">
          <cell r="G7">
            <v>100</v>
          </cell>
          <cell r="N7">
            <v>42004</v>
          </cell>
        </row>
        <row r="11">
          <cell r="E11">
            <v>12000</v>
          </cell>
          <cell r="G11">
            <v>3000</v>
          </cell>
          <cell r="N11">
            <v>41729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79" customWidth="1"/>
    <col min="4" max="4" width="10.6640625" style="30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7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63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5">
      <c r="A2" s="141"/>
      <c r="B2" s="156"/>
      <c r="C2" s="161" t="s">
        <v>1</v>
      </c>
      <c r="D2" s="163" t="s">
        <v>2</v>
      </c>
      <c r="E2" s="159" t="s">
        <v>3</v>
      </c>
      <c r="F2" s="145" t="s">
        <v>56</v>
      </c>
      <c r="G2" s="147" t="s">
        <v>62</v>
      </c>
      <c r="H2" s="144"/>
      <c r="I2" s="166" t="s">
        <v>16</v>
      </c>
      <c r="J2" s="145" t="s">
        <v>56</v>
      </c>
      <c r="K2" s="147" t="s">
        <v>62</v>
      </c>
      <c r="L2" s="154"/>
      <c r="M2" s="143"/>
      <c r="N2" s="154"/>
      <c r="O2" s="147" t="s">
        <v>61</v>
      </c>
      <c r="P2" s="168"/>
      <c r="Q2" s="147" t="s">
        <v>64</v>
      </c>
      <c r="R2" s="147" t="s">
        <v>4</v>
      </c>
      <c r="S2" s="147" t="s">
        <v>61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49</v>
      </c>
      <c r="Z2" s="159" t="s">
        <v>50</v>
      </c>
      <c r="AA2" s="21"/>
    </row>
    <row r="3" spans="1:27" ht="12" customHeight="1" x14ac:dyDescent="0.25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5">
      <c r="A4" s="141"/>
      <c r="B4" s="156"/>
      <c r="C4" s="162"/>
      <c r="D4" s="163"/>
      <c r="E4" s="159"/>
      <c r="F4" s="129">
        <f>D6</f>
        <v>41640</v>
      </c>
      <c r="G4" s="129">
        <f>D6</f>
        <v>41640</v>
      </c>
      <c r="H4" s="144"/>
      <c r="I4" s="166"/>
      <c r="J4" s="129">
        <f>[1]Admin!$N$7</f>
        <v>42004</v>
      </c>
      <c r="K4" s="129">
        <f>J4</f>
        <v>42004</v>
      </c>
      <c r="L4" s="155"/>
      <c r="M4" s="143"/>
      <c r="N4" s="155"/>
      <c r="O4" s="128">
        <f>D6</f>
        <v>41640</v>
      </c>
      <c r="P4" s="137">
        <v>100</v>
      </c>
      <c r="Q4" s="172"/>
      <c r="R4" s="136">
        <v>20</v>
      </c>
      <c r="S4" s="128">
        <f>J4</f>
        <v>42004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3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3">
      <c r="A6" s="115"/>
      <c r="B6" s="138" t="s">
        <v>57</v>
      </c>
      <c r="C6" s="139"/>
      <c r="D6" s="157">
        <f>[1]Admin!$L$6</f>
        <v>41640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5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5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5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5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5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5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5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5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5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5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5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5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5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5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5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5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5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5">
      <c r="A24" s="115"/>
      <c r="B24" s="152" t="s">
        <v>55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5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5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5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5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5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5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5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5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5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5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5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5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5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5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5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5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5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5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5">
      <c r="A43" s="115"/>
      <c r="B43" s="152" t="s">
        <v>53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5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5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5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5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5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5">
      <c r="A49" s="115"/>
      <c r="B49" s="152" t="s">
        <v>54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5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5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5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5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5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5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3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3">
      <c r="A57" s="115"/>
      <c r="B57" s="138" t="str">
        <f>B6</f>
        <v xml:space="preserve">EXISTING FIXED ASSETS AT </v>
      </c>
      <c r="C57" s="139"/>
      <c r="D57" s="133">
        <f>D6</f>
        <v>41640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3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3">
      <c r="A59" s="115"/>
      <c r="B59" s="173" t="s">
        <v>58</v>
      </c>
      <c r="C59" s="174"/>
      <c r="D59" s="134">
        <f>D57</f>
        <v>41640</v>
      </c>
      <c r="E59" s="131" t="s">
        <v>59</v>
      </c>
      <c r="F59" s="135">
        <f>J4</f>
        <v>42004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5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5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5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5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5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5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5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5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5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5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5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5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5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5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5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5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5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5">
      <c r="A77" s="115"/>
      <c r="B77" s="152" t="s">
        <v>55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5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5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5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5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5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5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5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5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5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5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5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5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5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5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5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5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5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5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5">
      <c r="A96" s="115"/>
      <c r="B96" s="152" t="s">
        <v>53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5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5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5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5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5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5">
      <c r="A102" s="115"/>
      <c r="B102" s="152" t="s">
        <v>54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5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5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5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5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5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5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3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3">
      <c r="A110" s="115"/>
      <c r="B110" s="138" t="s">
        <v>60</v>
      </c>
      <c r="C110" s="139"/>
      <c r="D110" s="130">
        <f>F59</f>
        <v>42004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3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M4" sqref="M4:N15"/>
    </sheetView>
  </sheetViews>
  <sheetFormatPr defaultColWidth="9.109375" defaultRowHeight="11.4" x14ac:dyDescent="0.2"/>
  <cols>
    <col min="1" max="1" width="1.6640625" style="119" customWidth="1"/>
    <col min="2" max="2" width="27.109375" style="119" bestFit="1" customWidth="1"/>
    <col min="3" max="3" width="9.109375" style="119"/>
    <col min="4" max="4" width="3.6640625" style="119" customWidth="1"/>
    <col min="5" max="5" width="11.5546875" style="119" customWidth="1"/>
    <col min="6" max="6" width="5.44140625" style="119" customWidth="1"/>
    <col min="7" max="9" width="9.109375" style="119"/>
    <col min="10" max="10" width="6.5546875" style="119" customWidth="1"/>
    <col min="11" max="11" width="11.6640625" style="119" customWidth="1"/>
    <col min="12" max="12" width="2.6640625" style="119" customWidth="1"/>
    <col min="13" max="14" width="9.6640625" style="119" customWidth="1"/>
    <col min="15" max="15" width="1.5546875" style="119" customWidth="1"/>
    <col min="16" max="16384" width="9.109375" style="119"/>
  </cols>
  <sheetData>
    <row r="1" spans="1:24" s="5" customFormat="1" ht="9" customHeight="1" x14ac:dyDescent="0.25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3"/>
      <c r="B2" s="46"/>
      <c r="C2" s="47"/>
      <c r="D2" s="48"/>
      <c r="E2" s="185" t="s">
        <v>17</v>
      </c>
      <c r="F2" s="186"/>
      <c r="G2" s="187"/>
      <c r="H2" s="188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3"/>
      <c r="B4" s="121" t="s">
        <v>51</v>
      </c>
      <c r="C4" s="47"/>
      <c r="D4" s="48"/>
      <c r="E4" s="122" t="s">
        <v>3</v>
      </c>
      <c r="F4" s="49"/>
      <c r="G4" s="195" t="s">
        <v>52</v>
      </c>
      <c r="H4" s="196"/>
      <c r="I4" s="197"/>
      <c r="J4" s="49"/>
      <c r="K4" s="122" t="s">
        <v>26</v>
      </c>
      <c r="L4" s="49"/>
      <c r="M4" s="192" t="s">
        <v>66</v>
      </c>
      <c r="N4" s="193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93"/>
      <c r="N5" s="193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3"/>
      <c r="B6" s="177" t="s">
        <v>11</v>
      </c>
      <c r="C6" s="178"/>
      <c r="D6" s="191"/>
      <c r="E6" s="52">
        <f>Schedule!E64</f>
        <v>0</v>
      </c>
      <c r="F6" s="49"/>
      <c r="G6" s="177" t="s">
        <v>21</v>
      </c>
      <c r="H6" s="178"/>
      <c r="I6" s="178"/>
      <c r="J6" s="179"/>
      <c r="K6" s="52">
        <f>Schedule!V11+Schedule!V64</f>
        <v>0</v>
      </c>
      <c r="L6" s="49"/>
      <c r="M6" s="193"/>
      <c r="N6" s="193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3"/>
      <c r="B7" s="177" t="s">
        <v>12</v>
      </c>
      <c r="C7" s="178"/>
      <c r="D7" s="191"/>
      <c r="E7" s="52">
        <f>Schedule!E75</f>
        <v>0</v>
      </c>
      <c r="F7" s="49"/>
      <c r="G7" s="177" t="s">
        <v>22</v>
      </c>
      <c r="H7" s="178"/>
      <c r="I7" s="178"/>
      <c r="J7" s="179"/>
      <c r="K7" s="52">
        <f>Schedule!V22+Schedule!V75</f>
        <v>0</v>
      </c>
      <c r="L7" s="49"/>
      <c r="M7" s="193"/>
      <c r="N7" s="193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3"/>
      <c r="B8" s="177" t="s">
        <v>13</v>
      </c>
      <c r="C8" s="178"/>
      <c r="D8" s="191"/>
      <c r="E8" s="52">
        <f>Schedule!E83</f>
        <v>0</v>
      </c>
      <c r="F8" s="49"/>
      <c r="G8" s="177" t="s">
        <v>23</v>
      </c>
      <c r="H8" s="178"/>
      <c r="I8" s="178"/>
      <c r="J8" s="179"/>
      <c r="K8" s="52">
        <f>Schedule!V30+Schedule!V83</f>
        <v>0</v>
      </c>
      <c r="L8" s="49"/>
      <c r="M8" s="193"/>
      <c r="N8" s="193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3"/>
      <c r="B9" s="177" t="s">
        <v>14</v>
      </c>
      <c r="C9" s="178"/>
      <c r="D9" s="191"/>
      <c r="E9" s="52">
        <f>Schedule!E94</f>
        <v>0</v>
      </c>
      <c r="F9" s="49"/>
      <c r="G9" s="177" t="s">
        <v>24</v>
      </c>
      <c r="H9" s="178"/>
      <c r="I9" s="178"/>
      <c r="J9" s="179"/>
      <c r="K9" s="52">
        <f>Schedule!V41+Schedule!V94</f>
        <v>0</v>
      </c>
      <c r="L9" s="49"/>
      <c r="M9" s="193"/>
      <c r="N9" s="193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3"/>
      <c r="B10" s="177" t="s">
        <v>15</v>
      </c>
      <c r="C10" s="178"/>
      <c r="D10" s="191"/>
      <c r="E10" s="52">
        <f>Schedule!E108</f>
        <v>0</v>
      </c>
      <c r="F10" s="49"/>
      <c r="G10" s="177" t="s">
        <v>25</v>
      </c>
      <c r="H10" s="178"/>
      <c r="I10" s="178"/>
      <c r="J10" s="179"/>
      <c r="K10" s="52">
        <f>Schedule!V55+Schedule!V108</f>
        <v>0</v>
      </c>
      <c r="L10" s="49"/>
      <c r="M10" s="193"/>
      <c r="N10" s="193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3"/>
      <c r="B11" s="189" t="s">
        <v>19</v>
      </c>
      <c r="C11" s="189"/>
      <c r="D11" s="190"/>
      <c r="E11" s="53">
        <f>SUM(E6:E10)</f>
        <v>0</v>
      </c>
      <c r="F11" s="49"/>
      <c r="G11" s="183" t="s">
        <v>19</v>
      </c>
      <c r="H11" s="183"/>
      <c r="I11" s="183"/>
      <c r="J11" s="184"/>
      <c r="K11" s="53">
        <f>SUM(K6:K10)</f>
        <v>0</v>
      </c>
      <c r="L11" s="49"/>
      <c r="M11" s="193"/>
      <c r="N11" s="193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93"/>
      <c r="N12" s="193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3"/>
      <c r="B13" s="189" t="s">
        <v>28</v>
      </c>
      <c r="C13" s="189"/>
      <c r="D13" s="190"/>
      <c r="E13" s="53">
        <f>[2]Dec14!$AI$2</f>
        <v>0</v>
      </c>
      <c r="F13" s="49"/>
      <c r="G13" s="183" t="s">
        <v>27</v>
      </c>
      <c r="H13" s="183"/>
      <c r="I13" s="183"/>
      <c r="J13" s="184"/>
      <c r="K13" s="53">
        <f>[3]Dec14!$U$2</f>
        <v>0</v>
      </c>
      <c r="L13" s="49"/>
      <c r="M13" s="194"/>
      <c r="N13" s="194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94"/>
      <c r="N14" s="194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3"/>
      <c r="B15" s="180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1"/>
      <c r="D15" s="182"/>
      <c r="E15" s="120">
        <f>E13-E11</f>
        <v>0</v>
      </c>
      <c r="F15" s="49"/>
      <c r="G15" s="180" t="str">
        <f>IF(K15&gt;0,"Sales exceed Assets listed on Schedule",IF(K15&lt;0,"Assets listed on Schedule exceed Sales values","Sales reconcile with Fixed asset Schedule"))</f>
        <v>Sales reconcile with Fixed asset Schedule</v>
      </c>
      <c r="H15" s="181"/>
      <c r="I15" s="181"/>
      <c r="J15" s="182"/>
      <c r="K15" s="120">
        <f>K13-K11</f>
        <v>0</v>
      </c>
      <c r="L15" s="49"/>
      <c r="M15" s="194"/>
      <c r="N15" s="194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D31" sqref="D31:D32"/>
    </sheetView>
  </sheetViews>
  <sheetFormatPr defaultColWidth="9.109375" defaultRowHeight="12" x14ac:dyDescent="0.25"/>
  <cols>
    <col min="1" max="1" width="1.44140625" style="82" customWidth="1"/>
    <col min="2" max="2" width="10.6640625" style="98" customWidth="1"/>
    <col min="3" max="4" width="18.6640625" style="106" customWidth="1"/>
    <col min="5" max="5" width="13.88671875" style="82" customWidth="1"/>
    <col min="6" max="7" width="8.6640625" style="82" customWidth="1"/>
    <col min="8" max="8" width="6.6640625" style="90" customWidth="1"/>
    <col min="9" max="11" width="8.6640625" style="88" customWidth="1"/>
    <col min="12" max="12" width="18.6640625" style="106" customWidth="1"/>
    <col min="13" max="13" width="1.44140625" style="82" customWidth="1"/>
    <col min="14" max="16384" width="9.109375" style="82"/>
  </cols>
  <sheetData>
    <row r="1" spans="1:13" ht="6" customHeight="1" x14ac:dyDescent="0.25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5">
      <c r="A2" s="92"/>
      <c r="B2" s="80"/>
      <c r="C2" s="202" t="s">
        <v>47</v>
      </c>
      <c r="D2" s="203"/>
      <c r="E2" s="113">
        <f>SUM(E8:E26)</f>
        <v>0</v>
      </c>
      <c r="F2" s="87"/>
      <c r="G2" s="198" t="s">
        <v>48</v>
      </c>
      <c r="H2" s="199"/>
      <c r="I2" s="199"/>
      <c r="J2" s="199"/>
      <c r="K2" s="199"/>
      <c r="L2" s="89"/>
      <c r="M2" s="92"/>
    </row>
    <row r="3" spans="1:13" ht="18" customHeight="1" x14ac:dyDescent="0.25">
      <c r="A3" s="92"/>
      <c r="B3" s="101" t="s">
        <v>39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5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5">
      <c r="A5" s="109"/>
      <c r="B5" s="156" t="s">
        <v>38</v>
      </c>
      <c r="C5" s="163" t="s">
        <v>33</v>
      </c>
      <c r="D5" s="163" t="s">
        <v>65</v>
      </c>
      <c r="E5" s="200" t="s">
        <v>44</v>
      </c>
      <c r="F5" s="200" t="s">
        <v>43</v>
      </c>
      <c r="G5" s="200" t="s">
        <v>37</v>
      </c>
      <c r="H5" s="163" t="s">
        <v>35</v>
      </c>
      <c r="I5" s="200" t="s">
        <v>46</v>
      </c>
      <c r="J5" s="201"/>
      <c r="K5" s="201"/>
      <c r="L5" s="163" t="s">
        <v>45</v>
      </c>
      <c r="M5" s="100"/>
    </row>
    <row r="6" spans="1:13" s="86" customFormat="1" ht="30.75" customHeight="1" x14ac:dyDescent="0.25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41</v>
      </c>
      <c r="K6" s="85" t="s">
        <v>36</v>
      </c>
      <c r="L6" s="204"/>
      <c r="M6" s="100"/>
    </row>
    <row r="7" spans="1:13" x14ac:dyDescent="0.25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5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5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5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5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5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5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5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5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5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5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5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5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5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5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5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5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5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5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5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5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5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5">
      <c r="A29" s="92"/>
      <c r="B29" s="101" t="s">
        <v>40</v>
      </c>
      <c r="C29" s="103"/>
      <c r="D29" s="102"/>
      <c r="E29" s="83"/>
      <c r="F29" s="83"/>
      <c r="G29" s="83"/>
      <c r="H29" s="31" t="s">
        <v>42</v>
      </c>
      <c r="I29" s="99"/>
      <c r="J29" s="99"/>
      <c r="K29" s="99"/>
      <c r="L29" s="31"/>
      <c r="M29" s="92"/>
    </row>
    <row r="30" spans="1:13" x14ac:dyDescent="0.25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5">
      <c r="A31" s="109"/>
      <c r="B31" s="156" t="s">
        <v>38</v>
      </c>
      <c r="C31" s="163" t="s">
        <v>33</v>
      </c>
      <c r="D31" s="163" t="s">
        <v>65</v>
      </c>
      <c r="E31" s="200" t="s">
        <v>44</v>
      </c>
      <c r="F31" s="200" t="s">
        <v>43</v>
      </c>
      <c r="G31" s="200" t="s">
        <v>37</v>
      </c>
      <c r="H31" s="163" t="s">
        <v>35</v>
      </c>
      <c r="I31" s="200" t="s">
        <v>46</v>
      </c>
      <c r="J31" s="201"/>
      <c r="K31" s="201"/>
      <c r="L31" s="163" t="s">
        <v>45</v>
      </c>
      <c r="M31" s="100"/>
    </row>
    <row r="32" spans="1:13" s="86" customFormat="1" ht="30.75" customHeight="1" x14ac:dyDescent="0.25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41</v>
      </c>
      <c r="K32" s="85" t="s">
        <v>36</v>
      </c>
      <c r="L32" s="204"/>
      <c r="M32" s="100"/>
    </row>
    <row r="33" spans="1:13" s="86" customFormat="1" ht="12.75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5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5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5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5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5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5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5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5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5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5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5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5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5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5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5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5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5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5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5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5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5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2014-01-06T14:32:28Z</dcterms:modified>
</cp:coreProperties>
</file>