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K7" i="28" l="1"/>
  <c r="K6" i="28"/>
  <c r="G3" i="28" s="1"/>
  <c r="H28" i="16" l="1"/>
  <c r="F28" i="16"/>
  <c r="F15" i="16" s="1"/>
  <c r="E28" i="16"/>
  <c r="E15" i="16" s="1"/>
  <c r="D28" i="16"/>
  <c r="D15" i="16" s="1"/>
  <c r="C28" i="16"/>
  <c r="I15" i="16"/>
  <c r="H15" i="16"/>
  <c r="C15" i="16"/>
  <c r="H27" i="16"/>
  <c r="H14" i="16" s="1"/>
  <c r="F27" i="16"/>
  <c r="F14" i="16" s="1"/>
  <c r="E27" i="16"/>
  <c r="E14" i="16" s="1"/>
  <c r="D27" i="16"/>
  <c r="C27" i="16"/>
  <c r="I14" i="16"/>
  <c r="D14" i="16"/>
  <c r="C14" i="16"/>
  <c r="H26" i="16"/>
  <c r="F26" i="16"/>
  <c r="E26" i="16"/>
  <c r="D26" i="16"/>
  <c r="D13" i="16" s="1"/>
  <c r="C26" i="16"/>
  <c r="I13" i="16"/>
  <c r="H13" i="16"/>
  <c r="F13" i="16"/>
  <c r="E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D10" i="16" s="1"/>
  <c r="C23" i="16"/>
  <c r="I10" i="16"/>
  <c r="H10" i="16"/>
  <c r="C10" i="16"/>
  <c r="H22" i="16"/>
  <c r="H9" i="16" s="1"/>
  <c r="F22" i="16"/>
  <c r="E22" i="16"/>
  <c r="E9" i="16" s="1"/>
  <c r="D22" i="16"/>
  <c r="D9" i="16" s="1"/>
  <c r="C22" i="16"/>
  <c r="C9" i="16" s="1"/>
  <c r="I9" i="16"/>
  <c r="F9" i="16"/>
  <c r="H21" i="16"/>
  <c r="F21" i="16"/>
  <c r="E21" i="16"/>
  <c r="E8" i="16" s="1"/>
  <c r="D21" i="16"/>
  <c r="D8" i="16" s="1"/>
  <c r="C21" i="16"/>
  <c r="I8" i="16"/>
  <c r="H8" i="16"/>
  <c r="F8" i="16"/>
  <c r="C8" i="16"/>
  <c r="H19" i="16"/>
  <c r="F19" i="16"/>
  <c r="E19" i="16"/>
  <c r="E6" i="16" s="1"/>
  <c r="D19" i="16"/>
  <c r="C19" i="16"/>
  <c r="I6" i="16"/>
  <c r="H6" i="16"/>
  <c r="F6" i="16"/>
  <c r="D6" i="16"/>
  <c r="C6" i="16"/>
  <c r="H20" i="16"/>
  <c r="H7" i="16" s="1"/>
  <c r="F20" i="16"/>
  <c r="E20" i="16"/>
  <c r="E7" i="16" s="1"/>
  <c r="D20" i="16"/>
  <c r="D7" i="16" s="1"/>
  <c r="C20" i="16"/>
  <c r="C7" i="16" s="1"/>
  <c r="I7" i="16"/>
  <c r="F7" i="16"/>
  <c r="H18" i="16"/>
  <c r="F18" i="16"/>
  <c r="E18" i="16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E5" i="16" l="1"/>
  <c r="B30" i="28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7" i="12"/>
  <c r="G16" i="12"/>
  <c r="G15" i="12"/>
  <c r="B2" i="12"/>
  <c r="E34" i="12"/>
  <c r="C128" i="27" s="1"/>
  <c r="E33" i="12"/>
  <c r="C126" i="27" s="1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9" i="21"/>
  <c r="A31" i="21"/>
  <c r="E48" i="13"/>
  <c r="G50" i="13" s="1"/>
  <c r="B39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B40" i="28" l="1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Z86" i="17"/>
  <c r="C39" i="19"/>
  <c r="AC78" i="17"/>
  <c r="Z67" i="17"/>
  <c r="C20" i="19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AS29" i="17"/>
  <c r="AS91" i="17" s="1"/>
  <c r="BG58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64" i="17"/>
  <c r="G15" i="16"/>
  <c r="EC29" i="17" s="1"/>
  <c r="EC64" i="17"/>
  <c r="Z34" i="17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J18" i="25"/>
  <c r="L18" i="25" s="1"/>
  <c r="BI53" i="17"/>
  <c r="AC33" i="17"/>
  <c r="DM33" i="17"/>
  <c r="DM91" i="17" s="1"/>
  <c r="R77" i="17"/>
  <c r="DA54" i="17"/>
  <c r="P26" i="25"/>
  <c r="R26" i="25" s="1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B44" i="28" l="1"/>
  <c r="B41" i="28"/>
  <c r="B29" i="28"/>
  <c r="B28" i="28"/>
  <c r="N7" i="28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AY91" i="17"/>
  <c r="O33" i="17"/>
  <c r="Z33" i="17" s="1"/>
  <c r="AK33" i="17" s="1"/>
  <c r="E35" i="19"/>
  <c r="F35" i="19" s="1"/>
  <c r="CK91" i="17"/>
  <c r="DG91" i="17"/>
  <c r="AN91" i="17"/>
  <c r="AH91" i="17"/>
  <c r="EC91" i="17"/>
  <c r="DR91" i="17"/>
  <c r="F32" i="21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C18" i="19"/>
  <c r="C41" i="19" s="1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B91" i="17"/>
  <c r="Q91" i="17"/>
  <c r="K20" i="12"/>
  <c r="AV89" i="17"/>
  <c r="E36" i="19"/>
  <c r="AB8" i="25"/>
  <c r="D8" i="25"/>
  <c r="E17" i="21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B50" i="28" l="1"/>
  <c r="B47" i="28"/>
  <c r="B23" i="28"/>
  <c r="B22" i="28"/>
  <c r="B12" i="16"/>
  <c r="B25" i="16" s="1"/>
  <c r="B24" i="25"/>
  <c r="K1" i="19"/>
  <c r="CP1" i="17"/>
  <c r="CY1" i="17" s="1"/>
  <c r="D9" i="19"/>
  <c r="E41" i="19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B49" i="28" l="1"/>
  <c r="B52" i="28"/>
  <c r="B21" i="28"/>
  <c r="B20" i="28"/>
  <c r="B11" i="16"/>
  <c r="B24" i="16" s="1"/>
  <c r="B22" i="25"/>
  <c r="J1" i="19"/>
  <c r="CE1" i="17"/>
  <c r="CN1" i="17" s="1"/>
  <c r="DU11" i="17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B54" i="28" l="1"/>
  <c r="B51" i="28"/>
  <c r="B19" i="28"/>
  <c r="B18" i="28"/>
  <c r="BT1" i="17"/>
  <c r="CC1" i="17" s="1"/>
  <c r="B10" i="16"/>
  <c r="B23" i="16" s="1"/>
  <c r="I1" i="19"/>
  <c r="B20" i="25"/>
  <c r="X91" i="17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B53" i="28" l="1"/>
  <c r="B56" i="28"/>
  <c r="B55" i="28" s="1"/>
  <c r="B16" i="28"/>
  <c r="B17" i="28"/>
  <c r="BI1" i="17"/>
  <c r="BR1" i="17" s="1"/>
  <c r="H1" i="19"/>
  <c r="B9" i="16"/>
  <c r="B22" i="16" s="1"/>
  <c r="B18" i="25"/>
  <c r="G9" i="19"/>
  <c r="AT19" i="17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B15" i="28" l="1"/>
  <c r="B14" i="28"/>
  <c r="G1" i="19"/>
  <c r="AX1" i="17"/>
  <c r="BG1" i="17" s="1"/>
  <c r="B8" i="16"/>
  <c r="B21" i="16" s="1"/>
  <c r="B16" i="25"/>
  <c r="AT91" i="17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13" i="28" l="1"/>
  <c r="B12" i="28"/>
  <c r="B14" i="25"/>
  <c r="F1" i="19"/>
  <c r="AM1" i="17"/>
  <c r="AV1" i="17" s="1"/>
  <c r="B7" i="16"/>
  <c r="B20" i="16" s="1"/>
  <c r="BE91" i="17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B11" i="28" l="1"/>
  <c r="B10" i="28"/>
  <c r="B12" i="25"/>
  <c r="E1" i="19"/>
  <c r="AB1" i="17"/>
  <c r="AK1" i="17" s="1"/>
  <c r="B6" i="16"/>
  <c r="B19" i="16" s="1"/>
  <c r="K41" i="19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F33" i="17"/>
  <c r="EJ33" i="17" s="1"/>
  <c r="E19" i="21" s="1"/>
  <c r="BP91" i="17"/>
  <c r="E23" i="23"/>
  <c r="E42" i="23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B7" i="28" l="1"/>
  <c r="B6" i="28"/>
  <c r="B4" i="16"/>
  <c r="B17" i="16" s="1"/>
  <c r="N6" i="28"/>
  <c r="D33" i="12" s="1"/>
  <c r="N10" i="28"/>
  <c r="L10" i="28"/>
  <c r="B8" i="25"/>
  <c r="C1" i="19"/>
  <c r="F5" i="28"/>
  <c r="F1" i="17"/>
  <c r="O1" i="17" s="1"/>
  <c r="F6" i="28"/>
  <c r="CA91" i="17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B5" i="28" l="1"/>
  <c r="B4" i="28"/>
  <c r="A5" i="23"/>
  <c r="A4" i="21" s="1"/>
  <c r="L6" i="28"/>
  <c r="D12" i="23"/>
  <c r="N19" i="28"/>
  <c r="A8" i="24"/>
  <c r="A14" i="24" s="1"/>
  <c r="D1" i="17"/>
  <c r="B6" i="25"/>
  <c r="E28" i="23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B33" i="27" l="1"/>
  <c r="C33" i="12"/>
  <c r="E5" i="12"/>
  <c r="B3" i="28"/>
  <c r="B2" i="28"/>
  <c r="F44" i="23"/>
  <c r="CL91" i="17"/>
  <c r="Z24" i="25"/>
  <c r="CN91" i="17"/>
  <c r="F7" i="23"/>
  <c r="F9" i="23" s="1"/>
  <c r="J11" i="19"/>
  <c r="N9" i="19"/>
  <c r="B4" i="19"/>
  <c r="B9" i="19" s="1"/>
  <c r="EJ16" i="17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J14" i="19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  <c r="N3" i="28" l="1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<sst xmlns="http://schemas.openxmlformats.org/spreadsheetml/2006/main" count="1026" uniqueCount="623">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</sst>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4"/>
      <sheetName val="Apr14"/>
      <sheetName val="May14"/>
      <sheetName val="Jun14"/>
      <sheetName val="Aug14"/>
      <sheetName val="Jul14"/>
      <sheetName val="Sep14"/>
      <sheetName val="Oct14"/>
      <sheetName val="Nov14"/>
      <sheetName val="Dec14"/>
      <sheetName val="Jan15"/>
      <sheetName val="Feb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Admin!B8</f>
        <v>41729</v>
      </c>
      <c r="C4" s="52">
        <f>[9]Mar14!$M$1-C17</f>
        <v>0</v>
      </c>
      <c r="D4" s="52">
        <f>[9]Mar14!$N$1-D17</f>
        <v>0</v>
      </c>
      <c r="E4" s="52">
        <f>[9]Mar14!$O$1-E17</f>
        <v>0</v>
      </c>
      <c r="F4" s="52">
        <f>[9]Mar14!$P$1+[9]Mar14!$Q$1-F18</f>
        <v>0</v>
      </c>
      <c r="G4" s="52">
        <f>C4-SUM(D4:F4)</f>
        <v>0</v>
      </c>
      <c r="H4" s="52">
        <f>[9]Mar14!$T$1-H17</f>
        <v>0</v>
      </c>
      <c r="I4" s="52">
        <f>[9]Mar14!$G$1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Admin!B10</f>
        <v>41759</v>
      </c>
      <c r="C5" s="52">
        <f>[10]Apr14!$M$1-C18</f>
        <v>0</v>
      </c>
      <c r="D5" s="52">
        <f>[10]Apr14!$N$1-D18</f>
        <v>0</v>
      </c>
      <c r="E5" s="52">
        <f>[10]Apr14!$O$1-E19</f>
        <v>0</v>
      </c>
      <c r="F5" s="52">
        <f>[10]Apr14!$P$1+[10]Apr14!$Q$1-F18</f>
        <v>0</v>
      </c>
      <c r="G5" s="52">
        <f>C5-SUM(D5:F5)</f>
        <v>0</v>
      </c>
      <c r="H5" s="52">
        <f>[10]Apr14!$T$1-H18</f>
        <v>0</v>
      </c>
      <c r="I5" s="52">
        <f>[10]Apr14!$G$1</f>
        <v>0</v>
      </c>
      <c r="J5" s="23"/>
      <c r="K5" s="705"/>
      <c r="L5" s="30"/>
    </row>
    <row r="6" spans="1:12" x14ac:dyDescent="0.25">
      <c r="A6" s="31"/>
      <c r="B6" s="51">
        <f>Admin!B12</f>
        <v>41790</v>
      </c>
      <c r="C6" s="52">
        <f>[10]May14!$M$1-C19</f>
        <v>0</v>
      </c>
      <c r="D6" s="52">
        <f>[10]May14!$N$1-D19</f>
        <v>0</v>
      </c>
      <c r="E6" s="52">
        <f>[10]May14!$O$1-E19</f>
        <v>0</v>
      </c>
      <c r="F6" s="52">
        <f>[10]May14!$P$1+[10]May14!$Q$1-F19</f>
        <v>0</v>
      </c>
      <c r="G6" s="52">
        <f t="shared" ref="G6:G15" si="0">C6-SUM(D6:F6)</f>
        <v>0</v>
      </c>
      <c r="H6" s="52">
        <f>[10]May14!$T$1-H19</f>
        <v>0</v>
      </c>
      <c r="I6" s="52">
        <f>[10]May14!$G$1</f>
        <v>0</v>
      </c>
      <c r="J6" s="23"/>
      <c r="K6" s="705"/>
      <c r="L6" s="30"/>
    </row>
    <row r="7" spans="1:12" x14ac:dyDescent="0.25">
      <c r="A7" s="31"/>
      <c r="B7" s="51">
        <f>Admin!B14</f>
        <v>41820</v>
      </c>
      <c r="C7" s="52">
        <f>[10]Jun14!$M$1-C20</f>
        <v>0</v>
      </c>
      <c r="D7" s="52">
        <f>[10]Jun14!$N$1-D20</f>
        <v>0</v>
      </c>
      <c r="E7" s="52">
        <f>[10]Jun14!$O$1-E20</f>
        <v>0</v>
      </c>
      <c r="F7" s="52">
        <f>[10]Jun14!$P$1+[10]Jun14!$Q$1-F20</f>
        <v>0</v>
      </c>
      <c r="G7" s="52">
        <f t="shared" si="0"/>
        <v>0</v>
      </c>
      <c r="H7" s="52">
        <f>[10]Jun14!$T$1-H20</f>
        <v>0</v>
      </c>
      <c r="I7" s="52">
        <f>[10]Jun14!$G$1</f>
        <v>0</v>
      </c>
      <c r="J7" s="23"/>
      <c r="K7" s="705"/>
      <c r="L7" s="30"/>
    </row>
    <row r="8" spans="1:12" ht="12" customHeight="1" x14ac:dyDescent="0.25">
      <c r="A8" s="31"/>
      <c r="B8" s="51">
        <f>Admin!B16</f>
        <v>41851</v>
      </c>
      <c r="C8" s="52">
        <f>[10]Jul14!$M$1-C21</f>
        <v>0</v>
      </c>
      <c r="D8" s="52">
        <f>[10]Jul14!$N$1-D21</f>
        <v>0</v>
      </c>
      <c r="E8" s="52">
        <f>[10]Jul14!$O$1-E21</f>
        <v>0</v>
      </c>
      <c r="F8" s="52">
        <f>[10]Jul14!$P$1+[10]Jul14!$Q$1-F21</f>
        <v>0</v>
      </c>
      <c r="G8" s="52">
        <f t="shared" si="0"/>
        <v>0</v>
      </c>
      <c r="H8" s="52">
        <f>[10]Jul14!$T$1-H21</f>
        <v>0</v>
      </c>
      <c r="I8" s="52">
        <f>[10]Jul14!$G$1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Admin!B18</f>
        <v>41882</v>
      </c>
      <c r="C9" s="52">
        <f>[10]Aug14!$M$1-C22</f>
        <v>0</v>
      </c>
      <c r="D9" s="52">
        <f>[10]Aug14!$N$1-D22</f>
        <v>0</v>
      </c>
      <c r="E9" s="52">
        <f>[10]Aug14!$O$1-E22</f>
        <v>0</v>
      </c>
      <c r="F9" s="52">
        <f>[10]Aug14!$P$1+[10]Aug14!$Q$1-F22</f>
        <v>0</v>
      </c>
      <c r="G9" s="52">
        <f t="shared" si="0"/>
        <v>0</v>
      </c>
      <c r="H9" s="52">
        <f>[10]Aug14!$T$1-H22</f>
        <v>0</v>
      </c>
      <c r="I9" s="52">
        <f>[10]Aug14!$G$1</f>
        <v>0</v>
      </c>
      <c r="J9" s="23"/>
      <c r="K9" s="705"/>
      <c r="L9" s="30"/>
    </row>
    <row r="10" spans="1:12" ht="12" customHeight="1" x14ac:dyDescent="0.25">
      <c r="A10" s="31"/>
      <c r="B10" s="51">
        <f>Admin!B20</f>
        <v>41912</v>
      </c>
      <c r="C10" s="52">
        <f>[10]Sep14!$M$1-C23</f>
        <v>0</v>
      </c>
      <c r="D10" s="52">
        <f>[10]Sep14!$N$1-D23</f>
        <v>0</v>
      </c>
      <c r="E10" s="52">
        <f>[10]Sep14!$O$1-E23</f>
        <v>0</v>
      </c>
      <c r="F10" s="52">
        <f>[10]Sep14!$P$1+[10]Sep14!$Q$1-F23</f>
        <v>0</v>
      </c>
      <c r="G10" s="52">
        <f t="shared" si="0"/>
        <v>0</v>
      </c>
      <c r="H10" s="52">
        <f>[10]Sep14!$T$1-H23</f>
        <v>0</v>
      </c>
      <c r="I10" s="52">
        <f>[10]Sep14!$G$1</f>
        <v>0</v>
      </c>
      <c r="J10" s="23"/>
      <c r="K10" s="705"/>
      <c r="L10" s="30"/>
    </row>
    <row r="11" spans="1:12" ht="12" customHeight="1" x14ac:dyDescent="0.25">
      <c r="A11" s="31"/>
      <c r="B11" s="51">
        <f>Admin!B22</f>
        <v>41943</v>
      </c>
      <c r="C11" s="52">
        <f>[10]Oct14!$M$1-C24</f>
        <v>0</v>
      </c>
      <c r="D11" s="52">
        <f>[10]Oct14!$N$1-D24</f>
        <v>0</v>
      </c>
      <c r="E11" s="52">
        <f>[10]Oct14!$O$1-E24</f>
        <v>0</v>
      </c>
      <c r="F11" s="52">
        <f>[10]Oct14!$P$1+[10]Oct14!$Q$1-F24</f>
        <v>0</v>
      </c>
      <c r="G11" s="52">
        <f t="shared" si="0"/>
        <v>0</v>
      </c>
      <c r="H11" s="52">
        <f>[10]Oct14!$T$1-H24</f>
        <v>0</v>
      </c>
      <c r="I11" s="52">
        <f>[10]Oct14!$G$1</f>
        <v>0</v>
      </c>
      <c r="J11" s="23"/>
      <c r="K11" s="705"/>
      <c r="L11" s="30"/>
    </row>
    <row r="12" spans="1:12" ht="12" customHeight="1" x14ac:dyDescent="0.25">
      <c r="A12" s="31"/>
      <c r="B12" s="51">
        <f>Admin!B24</f>
        <v>41973</v>
      </c>
      <c r="C12" s="52">
        <f>[10]Nov14!$M$1-C25</f>
        <v>0</v>
      </c>
      <c r="D12" s="52">
        <f>[10]Nov14!$N$1-D25</f>
        <v>0</v>
      </c>
      <c r="E12" s="52">
        <f>[10]Nov14!$O$1-E25</f>
        <v>0</v>
      </c>
      <c r="F12" s="52">
        <f>[10]Nov14!$P$1+[10]Nov14!$Q$1-F25</f>
        <v>0</v>
      </c>
      <c r="G12" s="52">
        <f t="shared" si="0"/>
        <v>0</v>
      </c>
      <c r="H12" s="52">
        <f>[10]Nov14!$T$1-H25</f>
        <v>0</v>
      </c>
      <c r="I12" s="52">
        <f>[10]Nov14!$G$1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Admin!B26</f>
        <v>42004</v>
      </c>
      <c r="C13" s="52">
        <f>[10]Dec14!$M$1-C26</f>
        <v>0</v>
      </c>
      <c r="D13" s="52">
        <f>[10]Dec14!$N$1-D26</f>
        <v>0</v>
      </c>
      <c r="E13" s="52">
        <f>[10]Dec14!$O$1-E26</f>
        <v>0</v>
      </c>
      <c r="F13" s="52">
        <f>[10]Dec14!$P$1+[10]Dec14!$Q$1-F26</f>
        <v>0</v>
      </c>
      <c r="G13" s="52">
        <f t="shared" si="0"/>
        <v>0</v>
      </c>
      <c r="H13" s="52">
        <f>[10]Dec14!$T$1-H26</f>
        <v>0</v>
      </c>
      <c r="I13" s="52">
        <f>[10]Dec14!$G$1</f>
        <v>0</v>
      </c>
      <c r="J13" s="23"/>
      <c r="K13" s="705"/>
      <c r="L13" s="30"/>
    </row>
    <row r="14" spans="1:12" x14ac:dyDescent="0.25">
      <c r="A14" s="31"/>
      <c r="B14" s="51">
        <f>Admin!B28</f>
        <v>42035</v>
      </c>
      <c r="C14" s="52">
        <f>[10]Jan15!$M$1-C27</f>
        <v>0</v>
      </c>
      <c r="D14" s="52">
        <f>[10]Jan15!$N$1-D27</f>
        <v>0</v>
      </c>
      <c r="E14" s="52">
        <f>[10]Jan15!$O$1-E27</f>
        <v>0</v>
      </c>
      <c r="F14" s="52">
        <f>[10]Jan15!$P$1+[10]Jan15!$Q$1-F27</f>
        <v>0</v>
      </c>
      <c r="G14" s="52">
        <f t="shared" si="0"/>
        <v>0</v>
      </c>
      <c r="H14" s="52">
        <f>[10]Jan15!$T$1-H27</f>
        <v>0</v>
      </c>
      <c r="I14" s="52">
        <f>[10]Jan15!$G$1</f>
        <v>0</v>
      </c>
      <c r="J14" s="23"/>
      <c r="K14" s="705"/>
      <c r="L14" s="30"/>
    </row>
    <row r="15" spans="1:12" x14ac:dyDescent="0.25">
      <c r="A15" s="31"/>
      <c r="B15" s="51">
        <f>Admin!B30</f>
        <v>42063</v>
      </c>
      <c r="C15" s="52">
        <f>[10]Feb15!$M$1-C28</f>
        <v>0</v>
      </c>
      <c r="D15" s="52">
        <f>[10]Feb15!$N$1-D28</f>
        <v>0</v>
      </c>
      <c r="E15" s="52">
        <f>[10]Feb15!$O$1-E28</f>
        <v>0</v>
      </c>
      <c r="F15" s="52">
        <f>[10]Feb15!$P$1+[10]Feb15!$Q$1-F28</f>
        <v>0</v>
      </c>
      <c r="G15" s="52">
        <f t="shared" si="0"/>
        <v>0</v>
      </c>
      <c r="H15" s="52">
        <f>[10]Feb15!$T$1-H28</f>
        <v>0</v>
      </c>
      <c r="I15" s="52">
        <f>[10]Feb15!$G$1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41729</v>
      </c>
      <c r="C17" s="52">
        <f>[9]Mar14!$M$2</f>
        <v>0</v>
      </c>
      <c r="D17" s="52">
        <f>[9]Mar14!$N$2</f>
        <v>0</v>
      </c>
      <c r="E17" s="52">
        <f>[9]Mar14!$O$2</f>
        <v>0</v>
      </c>
      <c r="F17" s="52">
        <f>[9]Mar14!$P$2+[9]Mar14!$Q$2</f>
        <v>0</v>
      </c>
      <c r="G17" s="52">
        <f>C17-SUM(D17:F17)</f>
        <v>0</v>
      </c>
      <c r="H17" s="52">
        <f>[9]Mar14!$T$2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ref="B18:B28" si="1">B5</f>
        <v>41759</v>
      </c>
      <c r="C18" s="52">
        <f>[10]Apr14!$M$2</f>
        <v>0</v>
      </c>
      <c r="D18" s="52">
        <f>[10]Apr14!$N$2</f>
        <v>0</v>
      </c>
      <c r="E18" s="52">
        <f>[10]Apr14!$O$2</f>
        <v>0</v>
      </c>
      <c r="F18" s="52">
        <f>[10]Apr14!$P$2+[10]Apr14!$Q$2</f>
        <v>0</v>
      </c>
      <c r="G18" s="52">
        <f t="shared" ref="G18:G28" si="2">C18-SUM(D18:F18)</f>
        <v>0</v>
      </c>
      <c r="H18" s="52">
        <f>[10]Apr14!$T$2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41790</v>
      </c>
      <c r="C19" s="52">
        <f>[10]May14!$M$2</f>
        <v>0</v>
      </c>
      <c r="D19" s="52">
        <f>[10]May14!$N$2</f>
        <v>0</v>
      </c>
      <c r="E19" s="52">
        <f>[10]May14!$O$2</f>
        <v>0</v>
      </c>
      <c r="F19" s="52">
        <f>[10]May14!$P$2+[10]May14!$Q$2</f>
        <v>0</v>
      </c>
      <c r="G19" s="52">
        <f t="shared" si="2"/>
        <v>0</v>
      </c>
      <c r="H19" s="52">
        <f>[10]May14!$T$2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41820</v>
      </c>
      <c r="C20" s="52">
        <f>[10]Jun14!$M$2</f>
        <v>0</v>
      </c>
      <c r="D20" s="52">
        <f>[10]Jun14!$N$2</f>
        <v>0</v>
      </c>
      <c r="E20" s="52">
        <f>[10]Jun14!$O$2</f>
        <v>0</v>
      </c>
      <c r="F20" s="52">
        <f>[10]Jun14!$P$2+[10]Jun14!$Q$2</f>
        <v>0</v>
      </c>
      <c r="G20" s="52">
        <f t="shared" si="2"/>
        <v>0</v>
      </c>
      <c r="H20" s="52">
        <f>[10]Jun14!$T$2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41851</v>
      </c>
      <c r="C21" s="52">
        <f>[10]Jul14!$M$2</f>
        <v>0</v>
      </c>
      <c r="D21" s="52">
        <f>[10]Jul14!$N$2</f>
        <v>0</v>
      </c>
      <c r="E21" s="52">
        <f>[10]Jul14!$O$2</f>
        <v>0</v>
      </c>
      <c r="F21" s="52">
        <f>[10]Jul14!$P$2+[10]Jul14!$Q$2</f>
        <v>0</v>
      </c>
      <c r="G21" s="52">
        <f t="shared" si="2"/>
        <v>0</v>
      </c>
      <c r="H21" s="52">
        <f>[10]Jul14!$T$2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41882</v>
      </c>
      <c r="C22" s="52">
        <f>[10]Aug14!$M$2</f>
        <v>0</v>
      </c>
      <c r="D22" s="52">
        <f>[10]Aug14!$N$2</f>
        <v>0</v>
      </c>
      <c r="E22" s="52">
        <f>[10]Aug14!$O$2</f>
        <v>0</v>
      </c>
      <c r="F22" s="52">
        <f>[10]Aug14!$P$2+[10]Aug14!$Q$2</f>
        <v>0</v>
      </c>
      <c r="G22" s="52">
        <f t="shared" si="2"/>
        <v>0</v>
      </c>
      <c r="H22" s="52">
        <f>[10]Aug14!$T$2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41912</v>
      </c>
      <c r="C23" s="52">
        <f>[10]Sep14!$M$2</f>
        <v>0</v>
      </c>
      <c r="D23" s="52">
        <f>[10]Sep14!$N$2</f>
        <v>0</v>
      </c>
      <c r="E23" s="52">
        <f>[10]Sep14!$O$2</f>
        <v>0</v>
      </c>
      <c r="F23" s="52">
        <f>[10]Sep14!$P$2+[10]Sep14!$Q$2</f>
        <v>0</v>
      </c>
      <c r="G23" s="52">
        <f t="shared" si="2"/>
        <v>0</v>
      </c>
      <c r="H23" s="52">
        <f>[10]Sep14!$T$2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41943</v>
      </c>
      <c r="C24" s="52">
        <f>[10]Oct14!$M$2</f>
        <v>0</v>
      </c>
      <c r="D24" s="52">
        <f>[10]Oct14!$N$2</f>
        <v>0</v>
      </c>
      <c r="E24" s="52">
        <f>[10]Oct14!$O$2</f>
        <v>0</v>
      </c>
      <c r="F24" s="52">
        <f>[10]Oct14!$P$2+[10]Oct14!$Q$2</f>
        <v>0</v>
      </c>
      <c r="G24" s="52">
        <f t="shared" si="2"/>
        <v>0</v>
      </c>
      <c r="H24" s="52">
        <f>[10]Oct14!$T$2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41973</v>
      </c>
      <c r="C25" s="52">
        <f>[10]Nov14!$M$2</f>
        <v>0</v>
      </c>
      <c r="D25" s="52">
        <f>[10]Nov14!$N$2</f>
        <v>0</v>
      </c>
      <c r="E25" s="52">
        <f>[10]Nov14!$O$2</f>
        <v>0</v>
      </c>
      <c r="F25" s="52">
        <f>[10]Nov14!$P$2+[10]Nov14!$Q$2</f>
        <v>0</v>
      </c>
      <c r="G25" s="52">
        <f t="shared" si="2"/>
        <v>0</v>
      </c>
      <c r="H25" s="52">
        <f>[10]Nov14!$T$2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42004</v>
      </c>
      <c r="C26" s="52">
        <f>[10]Dec14!$M$2</f>
        <v>0</v>
      </c>
      <c r="D26" s="52">
        <f>[10]Dec14!$N$2</f>
        <v>0</v>
      </c>
      <c r="E26" s="52">
        <f>[10]Dec14!$O$2</f>
        <v>0</v>
      </c>
      <c r="F26" s="52">
        <f>[10]Dec14!$P$2+[10]Dec14!$Q$2</f>
        <v>0</v>
      </c>
      <c r="G26" s="52">
        <f t="shared" si="2"/>
        <v>0</v>
      </c>
      <c r="H26" s="52">
        <f>[10]Dec14!$T$2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42035</v>
      </c>
      <c r="C27" s="52">
        <f>[10]Jan15!$M$2</f>
        <v>0</v>
      </c>
      <c r="D27" s="52">
        <f>[10]Jan15!$N$2</f>
        <v>0</v>
      </c>
      <c r="E27" s="52">
        <f>[10]Jan15!$O$2</f>
        <v>0</v>
      </c>
      <c r="F27" s="52">
        <f>[10]Jan15!$P$2+[10]Jan15!$Q$2</f>
        <v>0</v>
      </c>
      <c r="G27" s="52">
        <f t="shared" si="2"/>
        <v>0</v>
      </c>
      <c r="H27" s="52">
        <f>[10]Jan15!$T$2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42063</v>
      </c>
      <c r="C28" s="52">
        <f>[10]Feb15!$M$2</f>
        <v>0</v>
      </c>
      <c r="D28" s="52">
        <f>[10]Feb15!$N$2</f>
        <v>0</v>
      </c>
      <c r="E28" s="52">
        <f>[10]Feb15!$O$2</f>
        <v>0</v>
      </c>
      <c r="F28" s="52">
        <f>[10]Feb15!$P$2+[10]Feb15!$Q$2</f>
        <v>0</v>
      </c>
      <c r="G28" s="52">
        <f t="shared" si="2"/>
        <v>0</v>
      </c>
      <c r="H28" s="52">
        <f>[10]Feb15!$T$2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3.2" x14ac:dyDescent="0.25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5">
      <c r="A6" s="31"/>
      <c r="B6" s="141">
        <f>Admin!B7</f>
        <v>41699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5">
      <c r="A8" s="31"/>
      <c r="B8" s="141">
        <f>Admin!B8</f>
        <v>41729</v>
      </c>
      <c r="C8" s="140"/>
      <c r="D8" s="139">
        <f>D6+F8-L8-R8-X8+Z6</f>
        <v>0</v>
      </c>
      <c r="E8" s="138"/>
      <c r="F8" s="113">
        <f>IF((H$4+N$4+T$4)=0,0,[2]Mar14!O$1)</f>
        <v>0</v>
      </c>
      <c r="G8" s="113"/>
      <c r="H8" s="136">
        <f>H4</f>
        <v>0</v>
      </c>
      <c r="I8" s="113"/>
      <c r="J8" s="113">
        <f>[3]Mar14!$O$1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3.2" x14ac:dyDescent="0.25">
      <c r="A10" s="31"/>
      <c r="B10" s="141">
        <f>Admin!B10</f>
        <v>41759</v>
      </c>
      <c r="C10" s="140"/>
      <c r="D10" s="139">
        <f>D8+F10-L10-R10-X10+Z8</f>
        <v>0</v>
      </c>
      <c r="E10" s="138"/>
      <c r="F10" s="113">
        <f>IF((H$4+N$4+T$4)=0,0,[2]Apr14!O$1)</f>
        <v>0</v>
      </c>
      <c r="G10" s="113"/>
      <c r="H10" s="136">
        <f>H8</f>
        <v>0</v>
      </c>
      <c r="I10" s="113"/>
      <c r="J10" s="113">
        <f>[3]Apr14!$O$1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5">
      <c r="A12" s="31"/>
      <c r="B12" s="141">
        <f>Admin!B12</f>
        <v>41790</v>
      </c>
      <c r="C12" s="140"/>
      <c r="D12" s="139">
        <f>D10+F12-L12-R12-X12+Z10</f>
        <v>0</v>
      </c>
      <c r="E12" s="138"/>
      <c r="F12" s="113">
        <f>IF((H$4+N$4+T$4)=0,0,[2]May14!O$1)</f>
        <v>0</v>
      </c>
      <c r="G12" s="113"/>
      <c r="H12" s="136">
        <f>H10</f>
        <v>0</v>
      </c>
      <c r="I12" s="113"/>
      <c r="J12" s="113">
        <f>[3]May14!$O$1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5">
      <c r="A14" s="31"/>
      <c r="B14" s="141">
        <f>Admin!B14</f>
        <v>41820</v>
      </c>
      <c r="C14" s="140"/>
      <c r="D14" s="139">
        <f>D12+F14-L14-R14-X14+Z12</f>
        <v>0</v>
      </c>
      <c r="E14" s="138"/>
      <c r="F14" s="113">
        <f>IF((H$4+N$4+T$4)=0,0,[2]Jun14!O$1)</f>
        <v>0</v>
      </c>
      <c r="G14" s="113"/>
      <c r="H14" s="136">
        <f>H12</f>
        <v>0</v>
      </c>
      <c r="I14" s="113"/>
      <c r="J14" s="113">
        <f>[3]Jun14!$O$1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5">
      <c r="A16" s="31"/>
      <c r="B16" s="141">
        <f>Admin!B16</f>
        <v>41851</v>
      </c>
      <c r="C16" s="140"/>
      <c r="D16" s="139">
        <f>D14+F16-L16-R16-X16+Z14</f>
        <v>0</v>
      </c>
      <c r="E16" s="138"/>
      <c r="F16" s="113">
        <f>IF((H$4+N$4+T$4)=0,0,[2]Jul14!O$1)</f>
        <v>0</v>
      </c>
      <c r="G16" s="113"/>
      <c r="H16" s="136">
        <f>H14</f>
        <v>0</v>
      </c>
      <c r="I16" s="113"/>
      <c r="J16" s="113">
        <f>[3]Jul14!$O$1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5">
      <c r="A18" s="31"/>
      <c r="B18" s="141">
        <f>Admin!B18</f>
        <v>41882</v>
      </c>
      <c r="C18" s="140"/>
      <c r="D18" s="139">
        <f>D16+F18-L18-R18-X18+Z16</f>
        <v>0</v>
      </c>
      <c r="E18" s="138"/>
      <c r="F18" s="113">
        <f>IF((H$4+N$4+T$4)=0,0,[2]Aug14!O$1)</f>
        <v>0</v>
      </c>
      <c r="G18" s="113"/>
      <c r="H18" s="136">
        <f>H16</f>
        <v>0</v>
      </c>
      <c r="I18" s="113"/>
      <c r="J18" s="113">
        <f>[3]Aug14!$O$1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5">
      <c r="A20" s="31"/>
      <c r="B20" s="141">
        <f>Admin!B20</f>
        <v>41912</v>
      </c>
      <c r="C20" s="140"/>
      <c r="D20" s="139">
        <f>D18+F20-L20-R20-X20+Z18</f>
        <v>0</v>
      </c>
      <c r="E20" s="138"/>
      <c r="F20" s="113">
        <f>IF((H$4+N$4+T$4)=0,0,[2]Sep14!O$1)</f>
        <v>0</v>
      </c>
      <c r="G20" s="113"/>
      <c r="H20" s="136">
        <f>H18</f>
        <v>0</v>
      </c>
      <c r="I20" s="113"/>
      <c r="J20" s="113">
        <f>[3]Sep14!$O$1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5">
      <c r="A22" s="31"/>
      <c r="B22" s="141">
        <f>Admin!B22</f>
        <v>41943</v>
      </c>
      <c r="C22" s="140"/>
      <c r="D22" s="139">
        <f>D20+F22-L22-R22-X22+Z20</f>
        <v>0</v>
      </c>
      <c r="E22" s="138"/>
      <c r="F22" s="113">
        <f>IF((H$4+N$4+T$4)=0,0,[2]Oct14!O$1)</f>
        <v>0</v>
      </c>
      <c r="G22" s="113"/>
      <c r="H22" s="136">
        <f>H20</f>
        <v>0</v>
      </c>
      <c r="I22" s="113"/>
      <c r="J22" s="113">
        <f>[3]Oct14!$O$1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5">
      <c r="A24" s="31"/>
      <c r="B24" s="141">
        <f>Admin!B24</f>
        <v>41973</v>
      </c>
      <c r="C24" s="140"/>
      <c r="D24" s="139">
        <f>D22+F24-L24-R24-X24+Z22</f>
        <v>0</v>
      </c>
      <c r="E24" s="138"/>
      <c r="F24" s="113">
        <f>IF((H$4+N$4+T$4)=0,0,[2]Nov14!O$1)</f>
        <v>0</v>
      </c>
      <c r="G24" s="113"/>
      <c r="H24" s="136">
        <f>H22</f>
        <v>0</v>
      </c>
      <c r="I24" s="113"/>
      <c r="J24" s="113">
        <f>[3]Nov14!$O$1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5">
      <c r="A26" s="31"/>
      <c r="B26" s="141">
        <f>Admin!B26</f>
        <v>42004</v>
      </c>
      <c r="C26" s="140"/>
      <c r="D26" s="139">
        <f>D24+F26-L26-R26-X26+Z24</f>
        <v>0</v>
      </c>
      <c r="E26" s="138"/>
      <c r="F26" s="113">
        <f>IF((H$4+N$4+T$4)=0,0,[2]Dec14!O$1)</f>
        <v>0</v>
      </c>
      <c r="G26" s="113"/>
      <c r="H26" s="136">
        <f>H24</f>
        <v>0</v>
      </c>
      <c r="I26" s="113"/>
      <c r="J26" s="113">
        <f>[3]Dec14!$O$1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Admin!B28</f>
        <v>42035</v>
      </c>
      <c r="C28" s="140"/>
      <c r="D28" s="139">
        <f>D26+F28-L28-R28-X28+Z26</f>
        <v>0</v>
      </c>
      <c r="E28" s="138"/>
      <c r="F28" s="113">
        <f>IF((H$4+N$4+T$4)=0,0,[2]Jan15!O$1)</f>
        <v>0</v>
      </c>
      <c r="G28" s="113"/>
      <c r="H28" s="136">
        <f>H26</f>
        <v>0</v>
      </c>
      <c r="I28" s="113"/>
      <c r="J28" s="113">
        <f>[3]Jan15!$O$1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5">
      <c r="A30" s="31"/>
      <c r="B30" s="141">
        <f>Admin!B30</f>
        <v>42063</v>
      </c>
      <c r="C30" s="140"/>
      <c r="D30" s="139">
        <f>D28+F30-L30-R30-X30+Z28</f>
        <v>0</v>
      </c>
      <c r="E30" s="138"/>
      <c r="F30" s="113">
        <f>IF((H$4+N$4+T$4)=0,0,[2]Feb15!O$1)</f>
        <v>0</v>
      </c>
      <c r="G30" s="113"/>
      <c r="H30" s="136">
        <f>H28</f>
        <v>0</v>
      </c>
      <c r="I30" s="113"/>
      <c r="J30" s="113">
        <f>[3]Feb15!$O$1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9" customWidth="1"/>
    <col min="2" max="2" width="10.109375" style="329" bestFit="1" customWidth="1"/>
    <col min="3" max="3" width="4.6640625" style="309" customWidth="1"/>
    <col min="4" max="4" width="11.109375" style="309" customWidth="1"/>
    <col min="5" max="5" width="12.88671875" style="309" customWidth="1"/>
    <col min="6" max="6" width="11" style="309" customWidth="1"/>
    <col min="7" max="7" width="9.109375" style="328"/>
    <col min="8" max="8" width="4.6640625" style="309" customWidth="1"/>
    <col min="9" max="9" width="9.109375" style="309"/>
    <col min="10" max="10" width="6.33203125" style="309" customWidth="1"/>
    <col min="11" max="11" width="7.109375" style="309" customWidth="1"/>
    <col min="12" max="12" width="9.109375" style="309"/>
    <col min="13" max="13" width="7.5546875" style="309" customWidth="1"/>
    <col min="14" max="14" width="9.109375" style="309"/>
    <col min="15" max="15" width="9.6640625" style="309" customWidth="1"/>
    <col min="16" max="16" width="9.109375" style="309"/>
    <col min="17" max="17" width="3.33203125" style="309" customWidth="1"/>
    <col min="18" max="16384" width="9.109375" style="309"/>
  </cols>
  <sheetData>
    <row r="1" spans="1:17" ht="12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5">
      <c r="A2" s="306"/>
      <c r="B2" s="402">
        <f>DATE(YEAR(B4),MONTH(B4),1)-1</f>
        <v>41639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5">
      <c r="A3" s="306"/>
      <c r="B3" s="403">
        <f>DATE(YEAR(B4),MONTH(B4),1)</f>
        <v>41640</v>
      </c>
      <c r="C3" s="306"/>
      <c r="D3" s="726" t="s">
        <v>497</v>
      </c>
      <c r="E3" s="726"/>
      <c r="F3" s="726"/>
      <c r="G3" s="312" t="str">
        <f>K6 &amp; "-" &amp; K7</f>
        <v>2014-2015</v>
      </c>
      <c r="H3" s="306"/>
      <c r="I3" s="306"/>
      <c r="J3" s="306"/>
      <c r="K3" s="733" t="s">
        <v>498</v>
      </c>
      <c r="L3" s="733"/>
      <c r="M3" s="733"/>
      <c r="N3" s="311" t="str">
        <f>G3</f>
        <v>2014-2015</v>
      </c>
      <c r="O3" s="306"/>
      <c r="P3" s="306"/>
      <c r="Q3" s="306"/>
    </row>
    <row r="4" spans="1:17" ht="12" customHeight="1" x14ac:dyDescent="0.25">
      <c r="A4" s="306"/>
      <c r="B4" s="403">
        <f>DATE(YEAR(B6),MONTH(B6),1)-1</f>
        <v>41670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41671</v>
      </c>
      <c r="C5" s="306"/>
      <c r="D5" s="349" t="s">
        <v>499</v>
      </c>
      <c r="E5" s="349"/>
      <c r="F5" s="360">
        <f>B8</f>
        <v>41729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5">
      <c r="A6" s="306"/>
      <c r="B6" s="403">
        <f>DATE(YEAR(B8),MONTH(B8),1)-1</f>
        <v>41698</v>
      </c>
      <c r="C6" s="306"/>
      <c r="D6" s="349" t="s">
        <v>500</v>
      </c>
      <c r="E6" s="349"/>
      <c r="F6" s="360">
        <f>B8</f>
        <v>41729</v>
      </c>
      <c r="G6" s="382">
        <v>18</v>
      </c>
      <c r="H6" s="306"/>
      <c r="I6" s="280" t="s">
        <v>14</v>
      </c>
      <c r="J6" s="280"/>
      <c r="K6" s="280">
        <f>YEAR(N6)</f>
        <v>2014</v>
      </c>
      <c r="L6" s="729">
        <f>B7</f>
        <v>41699</v>
      </c>
      <c r="M6" s="731"/>
      <c r="N6" s="729">
        <f>B8</f>
        <v>41729</v>
      </c>
      <c r="O6" s="730"/>
      <c r="P6" s="382">
        <v>20</v>
      </c>
      <c r="Q6" s="308" t="s">
        <v>269</v>
      </c>
    </row>
    <row r="7" spans="1:17" ht="12" customHeight="1" x14ac:dyDescent="0.25">
      <c r="A7" s="306"/>
      <c r="B7" s="403">
        <f>DATE(YEAR(B8),MONTH(B8),1)</f>
        <v>41699</v>
      </c>
      <c r="C7" s="306"/>
      <c r="D7" s="349" t="s">
        <v>499</v>
      </c>
      <c r="E7" s="349"/>
      <c r="F7" s="360">
        <f>B32</f>
        <v>42094</v>
      </c>
      <c r="G7" s="382">
        <v>100</v>
      </c>
      <c r="H7" s="306"/>
      <c r="I7" s="280" t="s">
        <v>14</v>
      </c>
      <c r="J7" s="280"/>
      <c r="K7" s="280">
        <f>YEAR(N7)</f>
        <v>2015</v>
      </c>
      <c r="L7" s="729">
        <f>B9</f>
        <v>41730</v>
      </c>
      <c r="M7" s="731"/>
      <c r="N7" s="729">
        <f>B30</f>
        <v>42063</v>
      </c>
      <c r="O7" s="730"/>
      <c r="P7" s="382">
        <v>20</v>
      </c>
      <c r="Q7" s="308" t="s">
        <v>269</v>
      </c>
    </row>
    <row r="8" spans="1:17" ht="12" customHeight="1" x14ac:dyDescent="0.2">
      <c r="A8" s="306"/>
      <c r="B8" s="403">
        <f>DATE(YEAR(B10),MONTH(B10),1)-1</f>
        <v>41729</v>
      </c>
      <c r="C8" s="306"/>
      <c r="D8" s="349" t="s">
        <v>500</v>
      </c>
      <c r="E8" s="349"/>
      <c r="F8" s="360">
        <f>B32</f>
        <v>42094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41730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41759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41729</v>
      </c>
      <c r="M10" s="321" t="s">
        <v>522</v>
      </c>
      <c r="N10" s="359">
        <f>B8</f>
        <v>41729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41760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42094</v>
      </c>
      <c r="M11" s="322" t="s">
        <v>522</v>
      </c>
      <c r="N11" s="359">
        <f>B32</f>
        <v>42094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41790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5">
      <c r="A13" s="306"/>
      <c r="B13" s="403">
        <f>DATE(YEAR(B14),MONTH(B14),1)</f>
        <v>41791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5">
      <c r="A14" s="306"/>
      <c r="B14" s="403">
        <f>DATE(YEAR(B16),MONTH(B16),1)-1</f>
        <v>41820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5">
      <c r="A15" s="306"/>
      <c r="B15" s="403">
        <f>DATE(YEAR(B16),MONTH(B16),1)</f>
        <v>41821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5">
      <c r="A16" s="306"/>
      <c r="B16" s="403">
        <f>DATE(YEAR(B18),MONTH(B18),1)-1</f>
        <v>41851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41852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41882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5">
      <c r="A19" s="306"/>
      <c r="B19" s="403">
        <f>DATE(YEAR(B20),MONTH(B20),1)</f>
        <v>41883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41699</v>
      </c>
      <c r="O19" s="385">
        <f>B26</f>
        <v>42004</v>
      </c>
      <c r="P19" s="306"/>
      <c r="Q19" s="306"/>
    </row>
    <row r="20" spans="1:17" ht="12" customHeight="1" x14ac:dyDescent="0.2">
      <c r="A20" s="306"/>
      <c r="B20" s="403">
        <f>DATE(YEAR(B22),MONTH(B22),1)-1</f>
        <v>41912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5">
      <c r="A21" s="306"/>
      <c r="B21" s="403">
        <f>DATE(YEAR(B22),MONTH(B22),1)</f>
        <v>41913</v>
      </c>
      <c r="C21" s="318"/>
      <c r="D21" s="10" t="s">
        <v>523</v>
      </c>
      <c r="E21" s="3"/>
      <c r="F21" s="401">
        <v>42063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42005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41943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41944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41973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41974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42004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42005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42035</v>
      </c>
      <c r="C28" s="306"/>
    </row>
    <row r="29" spans="1:17" x14ac:dyDescent="0.2">
      <c r="A29" s="306"/>
      <c r="B29" s="403">
        <f>DATE(YEAR(B30),MONTH(B30),1)</f>
        <v>42036</v>
      </c>
      <c r="C29" s="306"/>
    </row>
    <row r="30" spans="1:17" x14ac:dyDescent="0.2">
      <c r="A30" s="306"/>
      <c r="B30" s="404">
        <f>F21</f>
        <v>42063</v>
      </c>
      <c r="C30" s="306"/>
    </row>
    <row r="31" spans="1:17" x14ac:dyDescent="0.2">
      <c r="A31" s="306"/>
      <c r="B31" s="403">
        <f>DATE(YEAR(B32),MONTH(B32),1)</f>
        <v>42064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42094</v>
      </c>
      <c r="C32" s="306"/>
    </row>
    <row r="33" spans="1:3" x14ac:dyDescent="0.2">
      <c r="A33" s="306"/>
      <c r="B33" s="403">
        <f>DATE(YEAR(B34),MONTH(B34),1)</f>
        <v>42095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42124</v>
      </c>
      <c r="C34" s="306"/>
    </row>
    <row r="35" spans="1:3" x14ac:dyDescent="0.2">
      <c r="A35" s="306"/>
      <c r="B35" s="403">
        <f>DATE(YEAR(B36),MONTH(B36),1)</f>
        <v>42125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42155</v>
      </c>
      <c r="C36" s="306"/>
    </row>
    <row r="37" spans="1:3" x14ac:dyDescent="0.2">
      <c r="A37" s="306"/>
      <c r="B37" s="403">
        <f>DATE(YEAR(B38),MONTH(B38),1)</f>
        <v>42156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42185</v>
      </c>
      <c r="C38" s="306"/>
    </row>
    <row r="39" spans="1:3" x14ac:dyDescent="0.2">
      <c r="A39" s="306"/>
      <c r="B39" s="403">
        <f>DATE(YEAR(B40),MONTH(B40),1)</f>
        <v>42186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42216</v>
      </c>
      <c r="C40" s="306"/>
    </row>
    <row r="41" spans="1:3" x14ac:dyDescent="0.2">
      <c r="A41" s="306"/>
      <c r="B41" s="403">
        <f>DATE(YEAR(B42),MONTH(B42),1)</f>
        <v>42217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42247</v>
      </c>
      <c r="C42" s="306"/>
    </row>
    <row r="43" spans="1:3" x14ac:dyDescent="0.2">
      <c r="A43" s="306"/>
      <c r="B43" s="403">
        <f>DATE(YEAR(B44),MONTH(B44),1)</f>
        <v>42248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42277</v>
      </c>
      <c r="C44" s="306"/>
    </row>
    <row r="45" spans="1:3" x14ac:dyDescent="0.2">
      <c r="A45" s="306"/>
      <c r="B45" s="403">
        <f>DATE(YEAR(B46),MONTH(B46),1)</f>
        <v>42278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42308</v>
      </c>
      <c r="C46" s="306"/>
    </row>
    <row r="47" spans="1:3" x14ac:dyDescent="0.2">
      <c r="A47" s="306"/>
      <c r="B47" s="403">
        <f>DATE(YEAR(B48),MONTH(B48),1)</f>
        <v>42309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42338</v>
      </c>
      <c r="C48" s="306"/>
    </row>
    <row r="49" spans="1:3" x14ac:dyDescent="0.2">
      <c r="A49" s="306"/>
      <c r="B49" s="403">
        <f>DATE(YEAR(B50),MONTH(B50),1)</f>
        <v>42339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42369</v>
      </c>
      <c r="C50" s="306"/>
    </row>
    <row r="51" spans="1:3" x14ac:dyDescent="0.2">
      <c r="A51" s="306"/>
      <c r="B51" s="403">
        <f>DATE(YEAR(B52),MONTH(B52),1)</f>
        <v>42370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42400</v>
      </c>
      <c r="C52" s="306"/>
    </row>
    <row r="53" spans="1:3" x14ac:dyDescent="0.2">
      <c r="A53" s="306"/>
      <c r="B53" s="403">
        <f>DATE(YEAR(B54),MONTH(B54),1)</f>
        <v>42401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42429</v>
      </c>
      <c r="C54" s="306"/>
    </row>
    <row r="55" spans="1:3" x14ac:dyDescent="0.2">
      <c r="A55" s="306"/>
      <c r="B55" s="403">
        <f>DATE(YEAR(B56),MONTH(B56),1)</f>
        <v>42430</v>
      </c>
      <c r="C55" s="306"/>
    </row>
    <row r="56" spans="1:3" ht="12" thickBot="1" x14ac:dyDescent="0.25">
      <c r="A56" s="306"/>
      <c r="B56" s="405">
        <f>DATE(IF(MONTH(B54)&lt;11,YEAR(B54),YEAR(B54)+1),IF(MONTH(B54)&lt;11,MONTH(B54)+2,IF(MONTH(B54)=11,1,2)),1)-1</f>
        <v>42460</v>
      </c>
      <c r="C56" s="306"/>
    </row>
    <row r="57" spans="1:3" x14ac:dyDescent="0.2">
      <c r="A57" s="306"/>
      <c r="B57" s="307"/>
      <c r="C57" s="306"/>
    </row>
  </sheetData>
  <sheetProtection password="CC41" sheet="1" objects="1" scenarios="1"/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5" customFormat="1" ht="12" customHeight="1" x14ac:dyDescent="0.25">
      <c r="A1" s="332"/>
      <c r="B1" s="333" t="s">
        <v>267</v>
      </c>
      <c r="C1" s="427" t="s">
        <v>200</v>
      </c>
      <c r="D1" s="334">
        <f>Admin!B7</f>
        <v>41699</v>
      </c>
      <c r="E1" s="430"/>
      <c r="F1" s="429">
        <f>Admin!B8</f>
        <v>41729</v>
      </c>
      <c r="G1" s="429"/>
      <c r="H1" s="429"/>
      <c r="I1" s="429"/>
      <c r="J1" s="429"/>
      <c r="K1" s="429"/>
      <c r="L1" s="429"/>
      <c r="M1" s="429"/>
      <c r="N1" s="430"/>
      <c r="O1" s="334">
        <f>F1</f>
        <v>41729</v>
      </c>
      <c r="P1" s="430"/>
      <c r="Q1" s="427">
        <f>Admin!B10</f>
        <v>41759</v>
      </c>
      <c r="R1" s="427"/>
      <c r="S1" s="427"/>
      <c r="T1" s="427"/>
      <c r="U1" s="427"/>
      <c r="V1" s="427"/>
      <c r="W1" s="427"/>
      <c r="X1" s="427"/>
      <c r="Y1" s="430"/>
      <c r="Z1" s="334">
        <f>Q1</f>
        <v>41759</v>
      </c>
      <c r="AA1" s="430"/>
      <c r="AB1" s="427">
        <f>Admin!B12</f>
        <v>41790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41790</v>
      </c>
      <c r="AL1" s="430"/>
      <c r="AM1" s="427">
        <f>Admin!B14</f>
        <v>41820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41820</v>
      </c>
      <c r="AW1" s="430"/>
      <c r="AX1" s="427">
        <f>Admin!B16</f>
        <v>41851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41851</v>
      </c>
      <c r="BH1" s="430"/>
      <c r="BI1" s="427">
        <f>Admin!B18</f>
        <v>41882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41882</v>
      </c>
      <c r="BS1" s="430"/>
      <c r="BT1" s="427">
        <f>Admin!B20</f>
        <v>41912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41912</v>
      </c>
      <c r="CD1" s="430"/>
      <c r="CE1" s="427">
        <f>Admin!B22</f>
        <v>41943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41943</v>
      </c>
      <c r="CO1" s="430"/>
      <c r="CP1" s="427">
        <f>Admin!B24</f>
        <v>41973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41973</v>
      </c>
      <c r="CZ1" s="430"/>
      <c r="DA1" s="427">
        <f>Admin!B26</f>
        <v>42004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42004</v>
      </c>
      <c r="DK1" s="430"/>
      <c r="DL1" s="427">
        <f>Admin!B28</f>
        <v>42035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42035</v>
      </c>
      <c r="DV1" s="430"/>
      <c r="DW1" s="427">
        <f>Admin!B30</f>
        <v>42063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42063</v>
      </c>
      <c r="EG1" s="427"/>
      <c r="EH1" s="427" t="s">
        <v>228</v>
      </c>
      <c r="EI1" s="427"/>
      <c r="EJ1" s="334">
        <f>EF1</f>
        <v>42063</v>
      </c>
      <c r="EK1" s="427"/>
    </row>
    <row r="2" spans="1:141" s="338" customFormat="1" ht="24" x14ac:dyDescent="0.25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[2]Mar14!$AI$1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-[3]Mar14!$U$1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[3]Mar14!$F$1-[3]Mar14!$V$1</f>
        <v>0</v>
      </c>
      <c r="G20" s="25"/>
      <c r="H20" s="25">
        <f>-[4]Mar14!$J$1</f>
        <v>0</v>
      </c>
      <c r="I20" s="25">
        <f>-[5]Mar14!$J$1</f>
        <v>0</v>
      </c>
      <c r="J20" s="25">
        <f>-[6]Mar14!$J$1</f>
        <v>0</v>
      </c>
      <c r="K20" s="25">
        <f>-[7]Mar14!$J$1</f>
        <v>0</v>
      </c>
      <c r="L20" s="25"/>
      <c r="N20" s="24"/>
      <c r="O20" s="25">
        <f t="shared" si="1"/>
        <v>0</v>
      </c>
      <c r="P20" s="24"/>
      <c r="Q20" s="25">
        <f>[3]Apr14!$F$1-[3]Apr14!$V$1</f>
        <v>0</v>
      </c>
      <c r="R20" s="25"/>
      <c r="S20" s="25">
        <f>-[4]Apr14!$J$1</f>
        <v>0</v>
      </c>
      <c r="T20" s="25">
        <f>-[5]Apr14!$J$1</f>
        <v>0</v>
      </c>
      <c r="U20" s="25">
        <f>-[6]Apr14!$J$1</f>
        <v>0</v>
      </c>
      <c r="V20" s="25">
        <f>-[7]Apr14!$J$1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[3]May14!$F$1-[3]May14!$V$1</f>
        <v>0</v>
      </c>
      <c r="AC20" s="25"/>
      <c r="AD20" s="25">
        <f>-[4]May14!$J$1</f>
        <v>0</v>
      </c>
      <c r="AE20" s="25">
        <f>-[5]May14!$J$1</f>
        <v>0</v>
      </c>
      <c r="AF20" s="25">
        <f>-[6]May14!$J$1</f>
        <v>0</v>
      </c>
      <c r="AG20" s="25">
        <f>-[7]May14!$J$1</f>
        <v>0</v>
      </c>
      <c r="AH20" s="25"/>
      <c r="AI20" s="25"/>
      <c r="AJ20" s="15"/>
      <c r="AK20" s="25">
        <f t="shared" si="3"/>
        <v>0</v>
      </c>
      <c r="AL20" s="24"/>
      <c r="AM20" s="25">
        <f>[3]Jun14!$F$1-[3]Jun14!$V$1</f>
        <v>0</v>
      </c>
      <c r="AN20" s="25"/>
      <c r="AO20" s="25">
        <f>-[4]Jun14!$J$1</f>
        <v>0</v>
      </c>
      <c r="AP20" s="25">
        <f>-[5]Jun14!$J$1</f>
        <v>0</v>
      </c>
      <c r="AQ20" s="25">
        <f>-[6]Jun14!$J$1</f>
        <v>0</v>
      </c>
      <c r="AR20" s="25">
        <f>-[7]Jun14!$J$1</f>
        <v>0</v>
      </c>
      <c r="AS20" s="25"/>
      <c r="AT20" s="25"/>
      <c r="AU20" s="15"/>
      <c r="AV20" s="25">
        <f t="shared" si="4"/>
        <v>0</v>
      </c>
      <c r="AW20" s="24"/>
      <c r="AX20" s="25">
        <f>[3]Jul14!$F$1-[3]Jul14!$V$1</f>
        <v>0</v>
      </c>
      <c r="AY20" s="25"/>
      <c r="AZ20" s="25">
        <f>-[4]Jul14!$J$1</f>
        <v>0</v>
      </c>
      <c r="BA20" s="25">
        <f>-[5]Jul14!$J$1</f>
        <v>0</v>
      </c>
      <c r="BB20" s="25">
        <f>-[6]Jul14!$J$1</f>
        <v>0</v>
      </c>
      <c r="BC20" s="25">
        <f>-[7]Jul14!$J$1</f>
        <v>0</v>
      </c>
      <c r="BD20" s="25"/>
      <c r="BE20" s="25"/>
      <c r="BF20" s="15"/>
      <c r="BG20" s="25">
        <f t="shared" si="5"/>
        <v>0</v>
      </c>
      <c r="BH20" s="24"/>
      <c r="BI20" s="25">
        <f>[3]Aug14!$F$1-[3]Aug14!$V$1</f>
        <v>0</v>
      </c>
      <c r="BJ20" s="25"/>
      <c r="BK20" s="25">
        <f>-[4]Aug14!$J$1</f>
        <v>0</v>
      </c>
      <c r="BL20" s="25">
        <f>-[5]Aug14!$J$1</f>
        <v>0</v>
      </c>
      <c r="BM20" s="25">
        <f>-[6]Aug14!$J$1</f>
        <v>0</v>
      </c>
      <c r="BN20" s="25">
        <f>-[7]Aug14!$J$1</f>
        <v>0</v>
      </c>
      <c r="BO20" s="25"/>
      <c r="BP20" s="25"/>
      <c r="BQ20" s="15"/>
      <c r="BR20" s="25">
        <f t="shared" si="6"/>
        <v>0</v>
      </c>
      <c r="BS20" s="24"/>
      <c r="BT20" s="25">
        <f>[3]Sep14!$F$1-[3]Sep14!$V$1</f>
        <v>0</v>
      </c>
      <c r="BU20" s="25"/>
      <c r="BV20" s="25">
        <f>-[4]Sep14!$J$1</f>
        <v>0</v>
      </c>
      <c r="BW20" s="25">
        <f>-[5]Sep14!$J$1</f>
        <v>0</v>
      </c>
      <c r="BX20" s="25">
        <f>-[6]Sep14!$J$1</f>
        <v>0</v>
      </c>
      <c r="BY20" s="25">
        <f>-[7]Sep14!$J$1</f>
        <v>0</v>
      </c>
      <c r="BZ20" s="25"/>
      <c r="CA20" s="25"/>
      <c r="CB20" s="15"/>
      <c r="CC20" s="25">
        <f t="shared" si="7"/>
        <v>0</v>
      </c>
      <c r="CD20" s="24"/>
      <c r="CE20" s="25">
        <f>[3]Oct14!$F$1-[3]Oct14!$V$1</f>
        <v>0</v>
      </c>
      <c r="CF20" s="25"/>
      <c r="CG20" s="25">
        <f>-[4]Oct14!$J$1</f>
        <v>0</v>
      </c>
      <c r="CH20" s="25">
        <f>-[5]Oct14!$J$1</f>
        <v>0</v>
      </c>
      <c r="CI20" s="25">
        <f>-[6]Oct14!$J$1</f>
        <v>0</v>
      </c>
      <c r="CJ20" s="25">
        <f>-[7]Oct14!$J$1</f>
        <v>0</v>
      </c>
      <c r="CK20" s="25"/>
      <c r="CL20" s="25"/>
      <c r="CM20" s="15"/>
      <c r="CN20" s="25">
        <f t="shared" si="8"/>
        <v>0</v>
      </c>
      <c r="CO20" s="24"/>
      <c r="CP20" s="25">
        <f>[3]Nov14!$F$1-[3]Nov14!$V$1</f>
        <v>0</v>
      </c>
      <c r="CQ20" s="25"/>
      <c r="CR20" s="25">
        <f>-[4]Nov14!$J$1</f>
        <v>0</v>
      </c>
      <c r="CS20" s="25">
        <f>-[5]Nov14!$J$1</f>
        <v>0</v>
      </c>
      <c r="CT20" s="25">
        <f>-[6]Nov14!$J$1</f>
        <v>0</v>
      </c>
      <c r="CU20" s="25">
        <f>-[7]Nov14!$J$1</f>
        <v>0</v>
      </c>
      <c r="CV20" s="25"/>
      <c r="CW20" s="25"/>
      <c r="CX20" s="15"/>
      <c r="CY20" s="25">
        <f t="shared" si="9"/>
        <v>0</v>
      </c>
      <c r="CZ20" s="24"/>
      <c r="DA20" s="25">
        <f>[3]Dec14!$F$1-[3]Dec14!$V$1</f>
        <v>0</v>
      </c>
      <c r="DB20" s="25"/>
      <c r="DC20" s="25">
        <f>-[4]Dec14!$J$1</f>
        <v>0</v>
      </c>
      <c r="DD20" s="25">
        <f>-[5]Dec14!$J$1</f>
        <v>0</v>
      </c>
      <c r="DE20" s="25">
        <f>-[6]Dec14!$J$1</f>
        <v>0</v>
      </c>
      <c r="DF20" s="25">
        <f>-[7]Dec14!$J$1</f>
        <v>0</v>
      </c>
      <c r="DG20" s="25"/>
      <c r="DH20" s="25"/>
      <c r="DI20" s="15"/>
      <c r="DJ20" s="25">
        <f t="shared" si="10"/>
        <v>0</v>
      </c>
      <c r="DK20" s="24"/>
      <c r="DL20" s="25">
        <f>[3]Jan15!$F$1-[3]Jan15!$V$1</f>
        <v>0</v>
      </c>
      <c r="DM20" s="25"/>
      <c r="DN20" s="25">
        <f>-[4]Jan15!$J$1</f>
        <v>0</v>
      </c>
      <c r="DO20" s="25">
        <f>-[5]Jan15!$J$1</f>
        <v>0</v>
      </c>
      <c r="DP20" s="25">
        <f>-[6]Jan15!$J$1</f>
        <v>0</v>
      </c>
      <c r="DQ20" s="25">
        <f>-[7]Jan15!$J$1</f>
        <v>0</v>
      </c>
      <c r="DR20" s="25"/>
      <c r="DS20" s="25"/>
      <c r="DT20" s="15"/>
      <c r="DU20" s="25">
        <f t="shared" si="11"/>
        <v>0</v>
      </c>
      <c r="DV20" s="24"/>
      <c r="DW20" s="25">
        <f>[3]Feb15!$F$1-[3]Feb15!$V$1</f>
        <v>0</v>
      </c>
      <c r="DX20" s="25"/>
      <c r="DY20" s="25">
        <f>-[4]Feb15!$J$1</f>
        <v>0</v>
      </c>
      <c r="DZ20" s="25">
        <f>-[5]Feb15!$J$1</f>
        <v>0</v>
      </c>
      <c r="EA20" s="25">
        <f>-[6]Feb15!$J$1</f>
        <v>0</v>
      </c>
      <c r="EB20" s="25">
        <f>-[7]Feb15!$J$1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[4]Mar14!$F$1-[4]Mar14!$X$1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[4]Apr14!$F$1-[4]Apr14!$X$1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[4]May14!$F$1-[4]May14!$X$1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[4]Jun14!$F$1-[4]Jun14!$X$1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[4]Jul14!$F$1-[4]Jul14!$X$1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[4]Aug14!$F$1-[4]Aug14!$X$1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[4]Sep14!$F$1-[4]Sep14!$X$1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[4]Oct14!$F$1-[4]Oct14!$X$1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[4]Nov14!$F$1-[4]Nov14!$X$1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[4]Dec14!$F$1-[4]Dec14!$X$1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[4]Jan15!$F$1-[4]Jan15!$X$1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[4]Feb15!$F$1-[4]Feb15!$X$1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[5]Mar14!$F$1-[5]Mar14!$X$1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[5]Apr14!$F$1-[5]Apr14!$X$1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[5]May14!$F$1-[5]May14!$X$1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[5]Jun14!$F$1-[5]Jun14!$X$1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[5]Jul14!$F$1-[5]Jul14!$X$1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[5]Aug14!$F$1-[5]Aug14!$X$1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[5]Sep14!$F$1-[5]Sep14!$X$1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[5]Oct14!$F$1-[5]Oct14!$X$1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[5]Nov14!$F$1-[5]Nov14!$X$1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[5]Dec14!$F$1-[5]Dec14!$X$1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[5]Jan15!$F$1-[5]Jan15!$X$1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[5]Feb15!$F$1-[5]Feb15!$X$1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[6]Mar14!$F$1-[6]Mar14!$X$1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[6]Apr14!$F$1-[6]Apr14!$X$1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[6]May14!$F$1-[6]May14!$X$1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[6]Jun14!$F$1-[6]Jun14!$X$1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[6]Jul14!$F$1-[6]Jul14!$X$1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[6]Aug14!$F$1-[6]Aug14!$X$1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[6]Sep14!$F$1-[6]Sep14!$X$1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[6]Oct14!$F$1-[6]Oct14!$X$1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[6]Nov14!$F$1-[6]Nov14!$X$1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[6]Dec14!$F$1-[6]Dec14!$X$1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[6]Jan15!$F$1-[6]Jan15!$X$1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[6]Feb15!$F$1-[6]Feb15!$X$1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[7]Mar14!$F$1-[7]Mar14!$U$1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[7]Apr14!$F$1-[7]Apr14!$U$1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[7]May14!$F$1-[7]May14!$U$1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[7]Jun14!$F$1-[7]Jun14!$U$1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[7]Jul14!$F$1-[7]Jul14!$U$1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[7]Aug14!$F$1-[7]Aug14!$U$1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[7]Sep14!$F$1-[7]Sep14!$U$1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[7]Oct14!$F$1-[7]Oct14!$U$1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[7]Nov14!$F$1-[7]Nov14!$U$1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[7]Dec14!$F$1-[7]Dec14!$U$1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[7]Jan15!$F$1-[7]Jan15!$U$1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[7]Feb15!$F$1-[7]Feb15!$U$1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-[4]Mar14!$G$1-[4]Mar14!$H$1-[4]Mar14!$I$1+[4]Mar14!$Y$1+[4]Mar14!$Z$1+[4]Mar14!$AA$1</f>
        <v>0</v>
      </c>
      <c r="I26" s="26">
        <f>-[5]Mar14!$G$1-[5]Mar14!$H$1-[5]Mar14!$I$1+[5]Mar14!$Y$1+[5]Mar14!$Z$1+[5]Mar14!$AA$1</f>
        <v>0</v>
      </c>
      <c r="J26" s="26">
        <f>-[6]Mar14!$G$1-[6]Mar14!$H$1-[6]Mar14!$I$1+[6]Mar14!$Y$1+[6]Mar14!$Z$1+[6]Mar14!$AA$1</f>
        <v>0</v>
      </c>
      <c r="K26" s="26">
        <f>-[7]Mar14!$G$1-[7]Mar14!$H$1-[7]Mar14!$I$1+[7]Mar14!$V$1+[7]Mar14!$W$1+[7]Mar14!$X$1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-[4]Apr14!$G$1-[4]Apr14!$H$1-[4]Apr14!$I$1+[4]Apr14!$Y$1+[4]Apr14!$Z$1+[4]Apr14!$AA$1</f>
        <v>0</v>
      </c>
      <c r="T26" s="26">
        <f>-[5]Apr14!$G$1-[5]Apr14!$H$1-[5]Apr14!$I$1+[5]Apr14!$Y$1+[5]Apr14!$Z$1+[5]Apr14!$AA$1</f>
        <v>0</v>
      </c>
      <c r="U26" s="26">
        <f>-[6]Apr14!$G$1-[6]Apr14!$H$1-[6]Apr14!$I$1+[6]Apr14!$Y$1+[6]Apr14!$Z$1+[6]Apr14!$AA$1</f>
        <v>0</v>
      </c>
      <c r="V26" s="26">
        <f>-[7]Apr14!$G$1-[7]Apr14!$H$1-[7]Apr14!$I$1+[7]Apr14!$V$1+[7]Apr14!$W$1+[7]Apr14!$X$1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-[4]May14!$G$1-[4]May14!$H$1-[4]May14!$I$1+[4]May14!$Y$1+[4]May14!$Z$1+[4]May14!$AA$1</f>
        <v>0</v>
      </c>
      <c r="AE26" s="26">
        <f>-[5]May14!$G$1-[5]May14!$H$1-[5]May14!$I$1+[5]May14!$Y$1+[5]May14!$Z$1+[5]May14!$AA$1</f>
        <v>0</v>
      </c>
      <c r="AF26" s="26">
        <f>-[6]May14!$G$1-[6]May14!$H$1-[6]May14!$I$1+[6]May14!$Y$1+[6]May14!$Z$1+[6]May14!$AA$1</f>
        <v>0</v>
      </c>
      <c r="AG26" s="26">
        <f>-[7]May14!$G$1-[7]May14!$H$1-[7]May14!$I$1+[7]May14!$V$1+[7]May14!$W$1+[7]May14!$X$1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-[4]Jun14!$G$1-[4]Jun14!$H$1-[4]Jun14!$I$1+[4]Jun14!$Y$1+[4]Jun14!$Z$1+[4]Jun14!$AA$1</f>
        <v>0</v>
      </c>
      <c r="AP26" s="26">
        <f>-[5]Jun14!$G$1-[5]Jun14!$H$1-[5]Jun14!$I$1+[5]Jun14!$Y$1+[5]Jun14!$Z$1+[5]Jun14!$AA$1</f>
        <v>0</v>
      </c>
      <c r="AQ26" s="26">
        <f>-[6]Jun14!$G$1-[6]Jun14!$H$1-[6]Jun14!$I$1+[6]Jun14!$Y$1+[6]Jun14!$Z$1+[6]Jun14!$AA$1</f>
        <v>0</v>
      </c>
      <c r="AR26" s="26">
        <f>-[7]Jun14!$G$1-[7]Jun14!$H$1-[7]Jun14!$I$1+[7]Jun14!$V$1+[7]Jun14!$W$1+[7]Jun14!$X$1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-[4]Jul14!$G$1-[4]Jul14!$H$1-[4]Jul14!$I$1+[4]Jul14!$Y$1+[4]Jul14!$Z$1+[4]Jul14!$AA$1</f>
        <v>0</v>
      </c>
      <c r="BA26" s="26">
        <f>-[5]Jul14!$G$1-[5]Jul14!$H$1-[5]Jul14!$I$1+[5]Jul14!$Y$1+[5]Jul14!$Z$1+[5]Jul14!$AA$1</f>
        <v>0</v>
      </c>
      <c r="BB26" s="26">
        <f>-[6]Jul14!$G$1-[6]Jul14!$H$1-[6]Jul14!$I$1+[6]Jul14!$Y$1+[6]Jul14!$Z$1+[6]Jul14!$AA$1</f>
        <v>0</v>
      </c>
      <c r="BC26" s="26">
        <f>-[7]Jul14!$G$1-[7]Jul14!$H$1-[7]Jul14!$I$1+[7]Jul14!$V$1+[7]Jul14!$W$1+[7]Jul14!$X$1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-[4]Aug14!$G$1-[4]Aug14!$H$1-[4]Aug14!$I$1+[4]Aug14!$Y$1+[4]Aug14!$Z$1+[4]Aug14!$AA$1</f>
        <v>0</v>
      </c>
      <c r="BL26" s="26">
        <f>-[5]Aug14!$G$1-[5]Aug14!$H$1-[5]Aug14!$I$1+[5]Aug14!$Y$1+[5]Aug14!$Z$1+[5]Aug14!$AA$1</f>
        <v>0</v>
      </c>
      <c r="BM26" s="26">
        <f>-[6]Aug14!$G$1-[6]Aug14!$H$1-[6]Aug14!$I$1+[6]Aug14!$Y$1+[6]Aug14!$Z$1+[6]Aug14!$AA$1</f>
        <v>0</v>
      </c>
      <c r="BN26" s="26">
        <f>-[7]Aug14!$G$1-[7]Aug14!$H$1-[7]Aug14!$I$1+[7]Aug14!$V$1+[7]Aug14!$W$1+[7]Aug14!$X$1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-[4]Sep14!$G$1-[4]Sep14!$H$1-[4]Sep14!$I$1+[4]Sep14!$Y$1+[4]Sep14!$Z$1+[4]Sep14!$AA$1</f>
        <v>0</v>
      </c>
      <c r="BW26" s="26">
        <f>-[5]Sep14!$G$1-[5]Sep14!$H$1-[5]Sep14!$I$1+[5]Sep14!$Y$1+[5]Sep14!$Z$1+[5]Sep14!$AA$1</f>
        <v>0</v>
      </c>
      <c r="BX26" s="26">
        <f>-[6]Sep14!$G$1-[6]Sep14!$H$1-[6]Sep14!$I$1+[6]Sep14!$Y$1+[6]Sep14!$Z$1+[6]Sep14!$AA$1</f>
        <v>0</v>
      </c>
      <c r="BY26" s="26">
        <f>-[7]Sep14!$G$1-[7]Sep14!$H$1-[7]Sep14!$I$1+[7]Sep14!$V$1+[7]Sep14!$W$1+[7]Sep14!$X$1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-[4]Oct14!$G$1-[4]Oct14!$H$1-[4]Oct14!$I$1+[4]Oct14!$Y$1+[4]Oct14!$Z$1+[4]Oct14!$AA$1</f>
        <v>0</v>
      </c>
      <c r="CH26" s="26">
        <f>-[5]Oct14!$G$1-[5]Oct14!$H$1-[5]Oct14!$I$1+[5]Oct14!$Y$1+[5]Oct14!$Z$1+[5]Oct14!$AA$1</f>
        <v>0</v>
      </c>
      <c r="CI26" s="26">
        <f>-[6]Oct14!$G$1-[6]Oct14!$H$1-[6]Oct14!$I$1+[6]Oct14!$Y$1+[6]Oct14!$Z$1+[6]Oct14!$AA$1</f>
        <v>0</v>
      </c>
      <c r="CJ26" s="26">
        <f>-[7]Oct14!$G$1-[7]Oct14!$H$1-[7]Oct14!$I$1+[7]Oct14!$V$1+[7]Oct14!$W$1+[7]Oct14!$X$1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-[4]Nov14!$G$1-[4]Nov14!$H$1-[4]Nov14!$I$1+[4]Nov14!$Y$1+[4]Nov14!$Z$1+[4]Nov14!$AA$1</f>
        <v>0</v>
      </c>
      <c r="CS26" s="26">
        <f>-[5]Nov14!$G$1-[5]Nov14!$H$1-[5]Nov14!$I$1+[5]Nov14!$Y$1+[5]Nov14!$Z$1+[5]Nov14!$AA$1</f>
        <v>0</v>
      </c>
      <c r="CT26" s="26">
        <f>-[6]Nov14!$G$1-[6]Nov14!$H$1-[6]Nov14!$I$1+[6]Nov14!$Y$1+[6]Nov14!$Z$1+[6]Nov14!$AA$1</f>
        <v>0</v>
      </c>
      <c r="CU26" s="26">
        <f>-[7]Nov14!$G$1-[7]Nov14!$H$1-[7]Nov14!$I$1+[7]Nov14!$V$1+[7]Nov14!$W$1+[7]Nov14!$X$1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-[4]Dec14!$G$1-[4]Dec14!$H$1-[4]Dec14!$I$1+[4]Dec14!$Y$1+[4]Dec14!$Z$1+[4]Dec14!$AA$1</f>
        <v>0</v>
      </c>
      <c r="DD26" s="26">
        <f>-[5]Dec14!$G$1-[5]Dec14!$H$1-[5]Dec14!$I$1+[5]Dec14!$Y$1+[5]Dec14!$Z$1+[5]Dec14!$AA$1</f>
        <v>0</v>
      </c>
      <c r="DE26" s="26">
        <f>-[6]Dec14!$G$1-[6]Dec14!$H$1-[6]Dec14!$I$1+[6]Dec14!$Y$1+[6]Dec14!$Z$1+[6]Dec14!$AA$1</f>
        <v>0</v>
      </c>
      <c r="DF26" s="26">
        <f>-[7]Dec14!$G$1-[7]Dec14!$H$1-[7]Dec14!$I$1+[7]Dec14!$V$1+[7]Dec14!$W$1+[7]Dec14!$X$1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-[4]Jan15!$G$1-[4]Jan15!$H$1-[4]Jan15!$I$1+[4]Jan15!$Y$1+[4]Jan15!$Z$1+[4]Jan15!$AA$1</f>
        <v>0</v>
      </c>
      <c r="DO26" s="26">
        <f>-[5]Jan15!$G$1-[5]Jan15!$H$1-[5]Jan15!$I$1+[5]Jan15!$Y$1+[5]Jan15!$Z$1+[5]Jan15!$AA$1</f>
        <v>0</v>
      </c>
      <c r="DP26" s="26">
        <f>-[6]Jan15!$G$1-[6]Jan15!$H$1-[6]Jan15!$I$1+[6]Jan15!$Y$1+[6]Jan15!$Z$1+[6]Jan15!$AA$1</f>
        <v>0</v>
      </c>
      <c r="DQ26" s="26">
        <f>-[7]Jan15!$G$1-[7]Jan15!$H$1-[7]Jan15!$I$1+[7]Jan15!$V$1+[7]Jan15!$W$1+[7]Jan15!$X$1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-[4]Feb15!$G$1-[4]Feb15!$H$1-[4]Feb15!$I$1+[4]Feb15!$Y$1+[4]Feb15!$Z$1+[4]Feb15!$AA$1</f>
        <v>0</v>
      </c>
      <c r="DZ26" s="26">
        <f>-[5]Feb15!$G$1-[5]Feb15!$H$1-[5]Feb15!$I$1+[5]Feb15!$Y$1+[5]Feb15!$Z$1+[5]Feb15!$AA$1</f>
        <v>0</v>
      </c>
      <c r="EA26" s="26">
        <f>-[6]Feb15!$G$1-[6]Feb15!$H$1-[6]Feb15!$I$1+[6]Feb15!$Y$1+[6]Feb15!$Z$1+[6]Feb15!$AA$1</f>
        <v>0</v>
      </c>
      <c r="EB26" s="26">
        <f>-[7]Feb15!$G$1-[7]Feb15!$H$1-[7]Feb15!$I$1+[7]Feb15!$V$1+[7]Feb15!$W$1+[7]Feb15!$X$1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-[2]Mar14!$F$1+[2]Mar14!$AK$1</f>
        <v>0</v>
      </c>
      <c r="H28" s="25">
        <f>[4]Mar14!$AB$1</f>
        <v>0</v>
      </c>
      <c r="I28" s="25">
        <f>[5]Mar14!$AB$1</f>
        <v>0</v>
      </c>
      <c r="J28" s="25">
        <f>[6]Mar14!$AB$1</f>
        <v>0</v>
      </c>
      <c r="K28" s="25">
        <f>[7]Mar14!$Y$1</f>
        <v>0</v>
      </c>
      <c r="L28" s="25"/>
      <c r="N28" s="24"/>
      <c r="O28" s="25">
        <f t="shared" si="1"/>
        <v>0</v>
      </c>
      <c r="P28" s="24"/>
      <c r="Q28" s="25"/>
      <c r="R28" s="25">
        <f>-[2]Apr14!$F$1+[2]Apr14!$AK$1</f>
        <v>0</v>
      </c>
      <c r="S28" s="25">
        <f>[4]Apr14!$AB$1</f>
        <v>0</v>
      </c>
      <c r="T28" s="25">
        <f>[5]Apr14!$AB$1</f>
        <v>0</v>
      </c>
      <c r="U28" s="25">
        <f>[6]Apr14!$AB$1</f>
        <v>0</v>
      </c>
      <c r="V28" s="25">
        <f>[7]Apr14!$Y$1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-[2]May14!$F$1+[2]May14!$AK$1</f>
        <v>0</v>
      </c>
      <c r="AD28" s="25">
        <f>[4]May14!$AB$1</f>
        <v>0</v>
      </c>
      <c r="AE28" s="25">
        <f>[5]May14!$AB$1</f>
        <v>0</v>
      </c>
      <c r="AF28" s="25">
        <f>[6]May14!$AB$1</f>
        <v>0</v>
      </c>
      <c r="AG28" s="25">
        <f>[7]May14!$Y$1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-[2]Jun14!$F$1+[2]Jun14!$AK$1</f>
        <v>0</v>
      </c>
      <c r="AO28" s="25">
        <f>[4]Jun14!$AB$1</f>
        <v>0</v>
      </c>
      <c r="AP28" s="25">
        <f>[5]Jun14!$AB$1</f>
        <v>0</v>
      </c>
      <c r="AQ28" s="25">
        <f>[6]Jun14!$AB$1</f>
        <v>0</v>
      </c>
      <c r="AR28" s="25">
        <f>[7]Jun14!$Y$1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-[2]Jul14!$F$1+[2]Jul14!$AK$1</f>
        <v>0</v>
      </c>
      <c r="AZ28" s="25">
        <f>[4]Jul14!$AB$1</f>
        <v>0</v>
      </c>
      <c r="BA28" s="25">
        <f>[5]Jul14!$AB$1</f>
        <v>0</v>
      </c>
      <c r="BB28" s="25">
        <f>[6]Jul14!$AB$1</f>
        <v>0</v>
      </c>
      <c r="BC28" s="25">
        <f>[7]Jul14!$Y$1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-[2]Aug14!$F$1+[2]Aug14!$AK$1</f>
        <v>0</v>
      </c>
      <c r="BK28" s="25">
        <f>[4]Aug14!$AB$1</f>
        <v>0</v>
      </c>
      <c r="BL28" s="25">
        <f>[5]Aug14!$AB$1</f>
        <v>0</v>
      </c>
      <c r="BM28" s="25">
        <f>[6]Aug14!$AB$1</f>
        <v>0</v>
      </c>
      <c r="BN28" s="25">
        <f>[7]Aug14!$Y$1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-[2]Sep14!$F$1+[2]Sep14!$AK$1</f>
        <v>0</v>
      </c>
      <c r="BV28" s="25">
        <f>[4]Sep14!$AB$1</f>
        <v>0</v>
      </c>
      <c r="BW28" s="25">
        <f>[5]Sep14!$AB$1</f>
        <v>0</v>
      </c>
      <c r="BX28" s="25">
        <f>[6]Sep14!$AB$1</f>
        <v>0</v>
      </c>
      <c r="BY28" s="25">
        <f>[7]Sep14!$Y$1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-[2]Oct14!$F$1+[2]Oct14!$AK$1</f>
        <v>0</v>
      </c>
      <c r="CG28" s="25">
        <f>[4]Oct14!$AB$1</f>
        <v>0</v>
      </c>
      <c r="CH28" s="25">
        <f>[5]Oct14!$AB$1</f>
        <v>0</v>
      </c>
      <c r="CI28" s="25">
        <f>[6]Oct14!$AB$1</f>
        <v>0</v>
      </c>
      <c r="CJ28" s="25">
        <f>[7]Oct14!$Y$1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-[2]Nov14!$F$1+[2]Nov14!$AK$1</f>
        <v>0</v>
      </c>
      <c r="CR28" s="25">
        <f>[4]Nov14!$AB$1</f>
        <v>0</v>
      </c>
      <c r="CS28" s="25">
        <f>[5]Nov14!$AB$1</f>
        <v>0</v>
      </c>
      <c r="CT28" s="25">
        <f>[6]Nov14!$AB$1</f>
        <v>0</v>
      </c>
      <c r="CU28" s="25">
        <f>[7]Nov14!$Y$1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-[2]Dec14!$F$1+[2]Dec14!$AK$1</f>
        <v>0</v>
      </c>
      <c r="DC28" s="25">
        <f>[4]Dec14!$AB$1</f>
        <v>0</v>
      </c>
      <c r="DD28" s="25">
        <f>[5]Dec14!$AB$1</f>
        <v>0</v>
      </c>
      <c r="DE28" s="25">
        <f>[6]Dec14!$AB$1</f>
        <v>0</v>
      </c>
      <c r="DF28" s="25">
        <f>[7]Dec14!$Y$1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-[2]Jan15!$F$1+[2]Jan15!$AK$1</f>
        <v>0</v>
      </c>
      <c r="DN28" s="25">
        <f>[4]Jan15!$AB$1</f>
        <v>0</v>
      </c>
      <c r="DO28" s="25">
        <f>[5]Jan15!$AB$1</f>
        <v>0</v>
      </c>
      <c r="DP28" s="25">
        <f>[6]Jan15!$AB$1</f>
        <v>0</v>
      </c>
      <c r="DQ28" s="25">
        <f>[7]Jan15!$Y$1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-[2]Feb15!$F$1+[2]Feb15!$AK$1</f>
        <v>0</v>
      </c>
      <c r="DY28" s="25">
        <f>[4]Feb15!$AB$1</f>
        <v>0</v>
      </c>
      <c r="DZ28" s="25">
        <f>[5]Feb15!$AB$1</f>
        <v>0</v>
      </c>
      <c r="EA28" s="25">
        <f>[6]Feb15!$AB$1</f>
        <v>0</v>
      </c>
      <c r="EB28" s="25">
        <f>[7]Feb15!$Y$1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[4]Mar14!$AC$1</f>
        <v>0</v>
      </c>
      <c r="I29" s="25">
        <f>[5]Mar14!$AC$1</f>
        <v>0</v>
      </c>
      <c r="J29" s="25">
        <f>[6]Mar14!$AC$1</f>
        <v>0</v>
      </c>
      <c r="K29" s="25">
        <f>[7]Mar14!$Z$1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[4]Apr14!$AC$1</f>
        <v>0</v>
      </c>
      <c r="T29" s="25">
        <f>[5]Apr14!$AC$1</f>
        <v>0</v>
      </c>
      <c r="U29" s="25">
        <f>[6]Apr14!$AC$1</f>
        <v>0</v>
      </c>
      <c r="V29" s="25">
        <f>[7]Apr14!$Z$1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[4]May14!$AC$1</f>
        <v>0</v>
      </c>
      <c r="AE29" s="25">
        <f>[5]May14!$AC$1</f>
        <v>0</v>
      </c>
      <c r="AF29" s="25">
        <f>[6]May14!$AC$1</f>
        <v>0</v>
      </c>
      <c r="AG29" s="25">
        <f>[7]May14!$Z$1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[4]Jun14!$AC$1</f>
        <v>0</v>
      </c>
      <c r="AP29" s="25">
        <f>[5]Jun14!$AC$1</f>
        <v>0</v>
      </c>
      <c r="AQ29" s="25">
        <f>[6]Jun14!$AC$1</f>
        <v>0</v>
      </c>
      <c r="AR29" s="25">
        <f>[7]Jun14!$Z$1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[4]Jul14!$AC$1</f>
        <v>0</v>
      </c>
      <c r="BA29" s="25">
        <f>[5]Jul14!$AC$1</f>
        <v>0</v>
      </c>
      <c r="BB29" s="25">
        <f>[6]Jul14!$AC$1</f>
        <v>0</v>
      </c>
      <c r="BC29" s="25">
        <f>[7]Jul14!$Z$1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[4]Aug14!$AC$1</f>
        <v>0</v>
      </c>
      <c r="BL29" s="25">
        <f>[5]Aug14!$AC$1</f>
        <v>0</v>
      </c>
      <c r="BM29" s="25">
        <f>[6]Aug14!$AC$1</f>
        <v>0</v>
      </c>
      <c r="BN29" s="25">
        <f>[7]Aug14!$Z$1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[4]Sep14!$AC$1</f>
        <v>0</v>
      </c>
      <c r="BW29" s="25">
        <f>[5]Sep14!$AC$1</f>
        <v>0</v>
      </c>
      <c r="BX29" s="25">
        <f>[6]Sep14!$AC$1</f>
        <v>0</v>
      </c>
      <c r="BY29" s="25">
        <f>[7]Sep14!$Z$1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[4]Oct14!$AC$1</f>
        <v>0</v>
      </c>
      <c r="CH29" s="25">
        <f>[5]Oct14!$AC$1</f>
        <v>0</v>
      </c>
      <c r="CI29" s="25">
        <f>[6]Oct14!$AC$1</f>
        <v>0</v>
      </c>
      <c r="CJ29" s="25">
        <f>[7]Oct14!$Z$1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[4]Nov14!$AC$1</f>
        <v>0</v>
      </c>
      <c r="CS29" s="25">
        <f>[5]Nov14!$AC$1</f>
        <v>0</v>
      </c>
      <c r="CT29" s="25">
        <f>[6]Nov14!$AC$1</f>
        <v>0</v>
      </c>
      <c r="CU29" s="25">
        <f>[7]Nov14!$Z$1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[4]Dec14!$AC$1</f>
        <v>0</v>
      </c>
      <c r="DD29" s="25">
        <f>[5]Dec14!$AC$1</f>
        <v>0</v>
      </c>
      <c r="DE29" s="25">
        <f>[6]Dec14!$AC$1</f>
        <v>0</v>
      </c>
      <c r="DF29" s="25">
        <f>[7]Dec14!$Z$1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[4]Jan15!$AC$1</f>
        <v>0</v>
      </c>
      <c r="DO29" s="25">
        <f>[5]Jan15!$AC$1</f>
        <v>0</v>
      </c>
      <c r="DP29" s="25">
        <f>[6]Jan15!$AC$1</f>
        <v>0</v>
      </c>
      <c r="DQ29" s="25">
        <f>[7]Jan15!$Z$1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[4]Feb15!$AC$1</f>
        <v>0</v>
      </c>
      <c r="DZ29" s="25">
        <f>[5]Feb15!$AC$1</f>
        <v>0</v>
      </c>
      <c r="EA29" s="25">
        <f>[6]Feb15!$AC$1</f>
        <v>0</v>
      </c>
      <c r="EB29" s="25">
        <f>[7]Feb15!$Z$1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[4]Mar14!$AL$1</f>
        <v>0</v>
      </c>
      <c r="I31" s="25">
        <f>[5]Mar14!$AL$1</f>
        <v>0</v>
      </c>
      <c r="J31" s="25">
        <f>[6]Mar14!$AL$1</f>
        <v>0</v>
      </c>
      <c r="K31" s="25">
        <f>[7]Mar14!$AI$1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[4]Apr14!$AL$1</f>
        <v>0</v>
      </c>
      <c r="T31" s="25">
        <f>[5]Apr14!$AL$1</f>
        <v>0</v>
      </c>
      <c r="U31" s="25">
        <f>[6]Apr14!$AL$1</f>
        <v>0</v>
      </c>
      <c r="V31" s="25">
        <f>[7]Apr14!$AI$1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[4]May14!$AL$1</f>
        <v>0</v>
      </c>
      <c r="AE31" s="25">
        <f>[5]May14!$AL$1</f>
        <v>0</v>
      </c>
      <c r="AF31" s="25">
        <f>[6]May14!$AL$1</f>
        <v>0</v>
      </c>
      <c r="AG31" s="25">
        <f>[7]May14!$AI$1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[4]Jun14!$AL$1</f>
        <v>0</v>
      </c>
      <c r="AP31" s="25">
        <f>[5]Jun14!$AL$1</f>
        <v>0</v>
      </c>
      <c r="AQ31" s="25">
        <f>[6]Jun14!$AL$1</f>
        <v>0</v>
      </c>
      <c r="AR31" s="25">
        <f>[7]Jun14!$AI$1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[4]Jul14!$AL$1</f>
        <v>0</v>
      </c>
      <c r="BA31" s="25">
        <f>[5]Jul14!$AL$1</f>
        <v>0</v>
      </c>
      <c r="BB31" s="25">
        <f>[6]Jul14!$AL$1</f>
        <v>0</v>
      </c>
      <c r="BC31" s="25">
        <f>[7]Jul14!$AI$1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[4]Aug14!$AL$1</f>
        <v>0</v>
      </c>
      <c r="BL31" s="25">
        <f>[5]Aug14!$AL$1</f>
        <v>0</v>
      </c>
      <c r="BM31" s="25">
        <f>[6]Aug14!$AL$1</f>
        <v>0</v>
      </c>
      <c r="BN31" s="25">
        <f>[7]Aug14!$AI$1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[4]Sep14!$AL$1</f>
        <v>0</v>
      </c>
      <c r="BW31" s="25">
        <f>[5]Sep14!$AL$1</f>
        <v>0</v>
      </c>
      <c r="BX31" s="25">
        <f>[6]Sep14!$AL$1</f>
        <v>0</v>
      </c>
      <c r="BY31" s="25">
        <f>[7]Sep14!$AI$1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[4]Oct14!$AL$1</f>
        <v>0</v>
      </c>
      <c r="CH31" s="25">
        <f>[5]Oct14!$AL$1</f>
        <v>0</v>
      </c>
      <c r="CI31" s="25">
        <f>[6]Oct14!$AL$1</f>
        <v>0</v>
      </c>
      <c r="CJ31" s="25">
        <f>[7]Oct14!$AI$1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[4]Nov14!$AL$1</f>
        <v>0</v>
      </c>
      <c r="CS31" s="25">
        <f>[5]Nov14!$AL$1</f>
        <v>0</v>
      </c>
      <c r="CT31" s="25">
        <f>[6]Nov14!$AL$1</f>
        <v>0</v>
      </c>
      <c r="CU31" s="25">
        <f>[7]Nov14!$AI$1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[4]Dec14!$AL$1</f>
        <v>0</v>
      </c>
      <c r="DD31" s="25">
        <f>[5]Dec14!$AL$1</f>
        <v>0</v>
      </c>
      <c r="DE31" s="25">
        <f>[6]Dec14!$AL$1</f>
        <v>0</v>
      </c>
      <c r="DF31" s="25">
        <f>[7]Dec14!$AI$1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[4]Jan15!$AL$1</f>
        <v>0</v>
      </c>
      <c r="DO31" s="25">
        <f>[5]Jan15!$AL$1</f>
        <v>0</v>
      </c>
      <c r="DP31" s="25">
        <f>[6]Jan15!$AL$1</f>
        <v>0</v>
      </c>
      <c r="DQ31" s="25">
        <f>[7]Jan15!$AI$1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[4]Feb15!$AL$1</f>
        <v>0</v>
      </c>
      <c r="DZ31" s="25">
        <f>[5]Feb15!$AL$1</f>
        <v>0</v>
      </c>
      <c r="EA31" s="25">
        <f>[6]Feb15!$AL$1</f>
        <v>0</v>
      </c>
      <c r="EB31" s="25">
        <f>[7]Feb15!$AI$1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[3]Mar14!$V$1</f>
        <v>0</v>
      </c>
      <c r="G32" s="25">
        <f>-[2]Mar14!$AK$1</f>
        <v>0</v>
      </c>
      <c r="H32" s="25">
        <f>-[4]Mar14!$O$1+[4]Mar14!$AJ$1</f>
        <v>0</v>
      </c>
      <c r="I32" s="25">
        <f>-[5]Mar14!$O$1+[5]Mar14!$AJ$1</f>
        <v>0</v>
      </c>
      <c r="J32" s="25">
        <f>-[6]Mar14!$O$1+[6]Mar14!$AJ$1</f>
        <v>0</v>
      </c>
      <c r="K32" s="25">
        <f>[7]Mar14!$AG$1</f>
        <v>0</v>
      </c>
      <c r="L32" s="25"/>
      <c r="N32" s="24"/>
      <c r="O32" s="25">
        <f t="shared" si="1"/>
        <v>0</v>
      </c>
      <c r="P32" s="24"/>
      <c r="Q32" s="25">
        <f>[3]Apr14!$V$1</f>
        <v>0</v>
      </c>
      <c r="R32" s="25">
        <f>-[2]Apr14!$AK$1</f>
        <v>0</v>
      </c>
      <c r="S32" s="25">
        <f>-[4]Apr14!$O$1+[4]Apr14!$AJ$1</f>
        <v>0</v>
      </c>
      <c r="T32" s="25">
        <f>-[5]Apr14!$O$1+[5]Apr14!$AJ$1</f>
        <v>0</v>
      </c>
      <c r="U32" s="25">
        <f>-[6]Apr14!$O$1+[6]Apr14!$AJ$1</f>
        <v>0</v>
      </c>
      <c r="V32" s="25">
        <f>[7]Apr14!$AG$1</f>
        <v>0</v>
      </c>
      <c r="W32" s="25"/>
      <c r="X32" s="25"/>
      <c r="Y32" s="15"/>
      <c r="Z32" s="25">
        <f t="shared" si="2"/>
        <v>0</v>
      </c>
      <c r="AA32" s="24"/>
      <c r="AB32" s="25">
        <f>[3]May14!$V$1</f>
        <v>0</v>
      </c>
      <c r="AC32" s="25">
        <f>-[2]May14!$AK$1</f>
        <v>0</v>
      </c>
      <c r="AD32" s="25">
        <f>-[4]May14!$O$1+[4]May14!$AJ$1</f>
        <v>0</v>
      </c>
      <c r="AE32" s="25">
        <f>-[5]May14!$O$1+[5]May14!$AJ$1</f>
        <v>0</v>
      </c>
      <c r="AF32" s="25">
        <f>-[6]May14!$O$1+[6]May14!$AJ$1</f>
        <v>0</v>
      </c>
      <c r="AG32" s="25">
        <f>[7]May14!$AG$1</f>
        <v>0</v>
      </c>
      <c r="AH32" s="25"/>
      <c r="AI32" s="25"/>
      <c r="AJ32" s="15"/>
      <c r="AK32" s="25">
        <f t="shared" si="3"/>
        <v>0</v>
      </c>
      <c r="AL32" s="24"/>
      <c r="AM32" s="25">
        <f>[3]Jun14!$V$1</f>
        <v>0</v>
      </c>
      <c r="AN32" s="25">
        <f>-[2]Jun14!$AK$1</f>
        <v>0</v>
      </c>
      <c r="AO32" s="25">
        <f>-[4]Jun14!$O$1+[4]Jun14!$AJ$1</f>
        <v>0</v>
      </c>
      <c r="AP32" s="25">
        <f>-[5]Jun14!$O$1+[5]Jun14!$AJ$1</f>
        <v>0</v>
      </c>
      <c r="AQ32" s="25">
        <f>-[6]Jun14!$O$1+[6]Jun14!$AJ$1</f>
        <v>0</v>
      </c>
      <c r="AR32" s="25">
        <f>[7]Jun14!$AG$1</f>
        <v>0</v>
      </c>
      <c r="AS32" s="25"/>
      <c r="AT32" s="25"/>
      <c r="AU32" s="15"/>
      <c r="AV32" s="25">
        <f t="shared" si="4"/>
        <v>0</v>
      </c>
      <c r="AW32" s="24"/>
      <c r="AX32" s="25">
        <f>[3]Jul14!$V$1</f>
        <v>0</v>
      </c>
      <c r="AY32" s="25">
        <f>-[2]Jul14!$AK$1</f>
        <v>0</v>
      </c>
      <c r="AZ32" s="25">
        <f>-[4]Jul14!$O$1+[4]Jul14!$AJ$1</f>
        <v>0</v>
      </c>
      <c r="BA32" s="25">
        <f>-[5]Jul14!$O$1+[5]Jul14!$AJ$1</f>
        <v>0</v>
      </c>
      <c r="BB32" s="25">
        <f>-[6]Jul14!$O$1+[6]Jul14!$AJ$1</f>
        <v>0</v>
      </c>
      <c r="BC32" s="25">
        <f>[7]Jul14!$AG$1</f>
        <v>0</v>
      </c>
      <c r="BD32" s="25"/>
      <c r="BE32" s="25"/>
      <c r="BF32" s="15"/>
      <c r="BG32" s="25">
        <f t="shared" si="5"/>
        <v>0</v>
      </c>
      <c r="BH32" s="24"/>
      <c r="BI32" s="25">
        <f>[3]Aug14!$V$1</f>
        <v>0</v>
      </c>
      <c r="BJ32" s="25">
        <f>-[2]Aug14!$AK$1</f>
        <v>0</v>
      </c>
      <c r="BK32" s="25">
        <f>-[4]Aug14!$O$1+[4]Aug14!$AJ$1</f>
        <v>0</v>
      </c>
      <c r="BL32" s="25">
        <f>-[5]Aug14!$O$1+[5]Aug14!$AJ$1</f>
        <v>0</v>
      </c>
      <c r="BM32" s="25">
        <f>-[6]Aug14!$O$1+[6]Aug14!$AJ$1</f>
        <v>0</v>
      </c>
      <c r="BN32" s="25">
        <f>[7]Aug14!$AG$1</f>
        <v>0</v>
      </c>
      <c r="BO32" s="25"/>
      <c r="BP32" s="25"/>
      <c r="BQ32" s="15"/>
      <c r="BR32" s="25">
        <f t="shared" si="6"/>
        <v>0</v>
      </c>
      <c r="BS32" s="24"/>
      <c r="BT32" s="25">
        <f>[3]Sep14!$V$1</f>
        <v>0</v>
      </c>
      <c r="BU32" s="25">
        <f>-[2]Sep14!$AK$1</f>
        <v>0</v>
      </c>
      <c r="BV32" s="25">
        <f>-[4]Sep14!$O$1+[4]Sep14!$AJ$1</f>
        <v>0</v>
      </c>
      <c r="BW32" s="25">
        <f>-[5]Sep14!$O$1+[5]Sep14!$AJ$1</f>
        <v>0</v>
      </c>
      <c r="BX32" s="25">
        <f>-[6]Sep14!$O$1+[6]Sep14!$AJ$1</f>
        <v>0</v>
      </c>
      <c r="BY32" s="25">
        <f>[7]Sep14!$AG$1</f>
        <v>0</v>
      </c>
      <c r="BZ32" s="25"/>
      <c r="CA32" s="25"/>
      <c r="CB32" s="15"/>
      <c r="CC32" s="25">
        <f t="shared" si="7"/>
        <v>0</v>
      </c>
      <c r="CD32" s="24"/>
      <c r="CE32" s="25">
        <f>[3]Oct14!$V$1</f>
        <v>0</v>
      </c>
      <c r="CF32" s="25">
        <f>-[2]Oct14!$AK$1</f>
        <v>0</v>
      </c>
      <c r="CG32" s="25">
        <f>-[4]Oct14!$O$1+[4]Oct14!$AJ$1</f>
        <v>0</v>
      </c>
      <c r="CH32" s="25">
        <f>-[5]Oct14!$O$1+[5]Oct14!$AJ$1</f>
        <v>0</v>
      </c>
      <c r="CI32" s="25">
        <f>-[6]Oct14!$O$1+[6]Oct14!$AJ$1</f>
        <v>0</v>
      </c>
      <c r="CJ32" s="25">
        <f>[7]Oct14!$AG$1</f>
        <v>0</v>
      </c>
      <c r="CK32" s="25"/>
      <c r="CL32" s="25"/>
      <c r="CM32" s="15"/>
      <c r="CN32" s="25">
        <f t="shared" si="8"/>
        <v>0</v>
      </c>
      <c r="CO32" s="24"/>
      <c r="CP32" s="25">
        <f>[3]Nov14!$V$1</f>
        <v>0</v>
      </c>
      <c r="CQ32" s="25">
        <f>-[2]Nov14!$AK$1</f>
        <v>0</v>
      </c>
      <c r="CR32" s="25">
        <f>-[4]Nov14!$O$1+[4]Nov14!$AJ$1</f>
        <v>0</v>
      </c>
      <c r="CS32" s="25">
        <f>-[5]Nov14!$O$1+[5]Nov14!$AJ$1</f>
        <v>0</v>
      </c>
      <c r="CT32" s="25">
        <f>-[6]Nov14!$O$1+[6]Nov14!$AJ$1</f>
        <v>0</v>
      </c>
      <c r="CU32" s="25">
        <f>[7]Nov14!$AG$1</f>
        <v>0</v>
      </c>
      <c r="CV32" s="25"/>
      <c r="CW32" s="25"/>
      <c r="CX32" s="15"/>
      <c r="CY32" s="25">
        <f t="shared" si="9"/>
        <v>0</v>
      </c>
      <c r="CZ32" s="24"/>
      <c r="DA32" s="25">
        <f>[3]Dec14!$V$1</f>
        <v>0</v>
      </c>
      <c r="DB32" s="25">
        <f>-[2]Dec14!$AK$1</f>
        <v>0</v>
      </c>
      <c r="DC32" s="25">
        <f>-[4]Dec14!$O$1+[4]Dec14!$AJ$1</f>
        <v>0</v>
      </c>
      <c r="DD32" s="25">
        <f>-[5]Dec14!$O$1+[5]Dec14!$AJ$1</f>
        <v>0</v>
      </c>
      <c r="DE32" s="25">
        <f>-[6]Dec14!$O$1+[6]Dec14!$AJ$1</f>
        <v>0</v>
      </c>
      <c r="DF32" s="25">
        <f>[7]Dec14!$AG$1</f>
        <v>0</v>
      </c>
      <c r="DG32" s="25"/>
      <c r="DH32" s="25"/>
      <c r="DI32" s="15"/>
      <c r="DJ32" s="25">
        <f t="shared" si="10"/>
        <v>0</v>
      </c>
      <c r="DK32" s="24"/>
      <c r="DL32" s="25">
        <f>[3]Jan15!$V$1</f>
        <v>0</v>
      </c>
      <c r="DM32" s="25">
        <f>-[2]Jan15!$AK$1</f>
        <v>0</v>
      </c>
      <c r="DN32" s="25">
        <f>-[4]Jan15!$O$1+[4]Jan15!$AJ$1</f>
        <v>0</v>
      </c>
      <c r="DO32" s="25">
        <f>-[5]Jan15!$O$1+[5]Jan15!$AJ$1</f>
        <v>0</v>
      </c>
      <c r="DP32" s="25">
        <f>-[6]Jan15!$O$1+[6]Jan15!$AJ$1</f>
        <v>0</v>
      </c>
      <c r="DQ32" s="25">
        <f>[7]Jan15!$AG$1</f>
        <v>0</v>
      </c>
      <c r="DR32" s="25"/>
      <c r="DS32" s="25"/>
      <c r="DT32" s="15"/>
      <c r="DU32" s="25">
        <f t="shared" si="11"/>
        <v>0</v>
      </c>
      <c r="DV32" s="24"/>
      <c r="DW32" s="25">
        <f>[3]Feb15!$V$1</f>
        <v>0</v>
      </c>
      <c r="DX32" s="25">
        <f>-[2]Feb15!$AK$1</f>
        <v>0</v>
      </c>
      <c r="DY32" s="25">
        <f>-[4]Feb15!$O$1+[4]Feb15!$AJ$1</f>
        <v>0</v>
      </c>
      <c r="DZ32" s="25">
        <f>-[5]Feb15!$O$1+[5]Feb15!$AJ$1</f>
        <v>0</v>
      </c>
      <c r="EA32" s="25">
        <f>-[6]Feb15!$O$1+[6]Feb15!$AJ$1</f>
        <v>0</v>
      </c>
      <c r="EB32" s="25">
        <f>[7]Feb15!$AG$1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-[3]Mar14!$G$1</f>
        <v>0</v>
      </c>
      <c r="G33" s="25">
        <f>[2]Mar14!$G$1</f>
        <v>0</v>
      </c>
      <c r="H33" s="25">
        <f>-[4]Mar14!$N$1+[4]Mar14!$AI$1</f>
        <v>0</v>
      </c>
      <c r="I33" s="25">
        <f>-[5]Mar14!$N$1+[5]Mar14!$AI$1</f>
        <v>0</v>
      </c>
      <c r="J33" s="25">
        <f>-[6]Mar14!$N$1+[6]Mar14!$AI$1</f>
        <v>0</v>
      </c>
      <c r="K33" s="25">
        <f>[7]Mar14!$AF$1</f>
        <v>0</v>
      </c>
      <c r="L33" s="25"/>
      <c r="N33" s="24"/>
      <c r="O33" s="25">
        <f t="shared" si="1"/>
        <v>0</v>
      </c>
      <c r="P33" s="24"/>
      <c r="Q33" s="25">
        <f>-[3]Apr14!$G$1</f>
        <v>0</v>
      </c>
      <c r="R33" s="25">
        <f>[2]Apr14!$G$1</f>
        <v>0</v>
      </c>
      <c r="S33" s="25">
        <f>-[4]Apr14!$N$1+[4]Apr14!$AI$1</f>
        <v>0</v>
      </c>
      <c r="T33" s="25">
        <f>-[5]Apr14!$N$1+[5]Apr14!$AI$1</f>
        <v>0</v>
      </c>
      <c r="U33" s="25">
        <f>-[6]Apr14!$N$1+[6]Apr14!$AI$1</f>
        <v>0</v>
      </c>
      <c r="V33" s="25">
        <f>[7]Apr14!$AF$1</f>
        <v>0</v>
      </c>
      <c r="W33" s="25"/>
      <c r="X33" s="25"/>
      <c r="Y33" s="15"/>
      <c r="Z33" s="25">
        <f t="shared" si="2"/>
        <v>0</v>
      </c>
      <c r="AA33" s="24"/>
      <c r="AB33" s="25">
        <f>-[3]May14!$G$1</f>
        <v>0</v>
      </c>
      <c r="AC33" s="25">
        <f>[2]May14!$G$1</f>
        <v>0</v>
      </c>
      <c r="AD33" s="25">
        <f>-[4]May14!$N$1+[4]May14!$AI$1</f>
        <v>0</v>
      </c>
      <c r="AE33" s="25">
        <f>-[5]May14!$N$1+[5]May14!$AI$1</f>
        <v>0</v>
      </c>
      <c r="AF33" s="25">
        <f>-[6]May14!$N$1+[6]May14!$AI$1</f>
        <v>0</v>
      </c>
      <c r="AG33" s="25">
        <f>[7]May14!$AF$1</f>
        <v>0</v>
      </c>
      <c r="AH33" s="25"/>
      <c r="AI33" s="25"/>
      <c r="AJ33" s="15"/>
      <c r="AK33" s="25">
        <f t="shared" si="3"/>
        <v>0</v>
      </c>
      <c r="AL33" s="24"/>
      <c r="AM33" s="25">
        <f>-[3]Jun14!$G$1</f>
        <v>0</v>
      </c>
      <c r="AN33" s="25">
        <f>[2]Jun14!$G$1</f>
        <v>0</v>
      </c>
      <c r="AO33" s="25">
        <f>-[4]Jun14!$N$1+[4]Jun14!$AI$1</f>
        <v>0</v>
      </c>
      <c r="AP33" s="25">
        <f>-[5]Jun14!$N$1+[5]Jun14!$AI$1</f>
        <v>0</v>
      </c>
      <c r="AQ33" s="25">
        <f>-[6]Jun14!$N$1+[6]Jun14!$AI$1</f>
        <v>0</v>
      </c>
      <c r="AR33" s="25">
        <f>[7]Jun14!$AF$1</f>
        <v>0</v>
      </c>
      <c r="AS33" s="25"/>
      <c r="AT33" s="25"/>
      <c r="AU33" s="15"/>
      <c r="AV33" s="25">
        <f t="shared" si="4"/>
        <v>0</v>
      </c>
      <c r="AW33" s="24"/>
      <c r="AX33" s="25">
        <f>-[3]Jul14!$G$1</f>
        <v>0</v>
      </c>
      <c r="AY33" s="25">
        <f>[2]Jul14!$G$1</f>
        <v>0</v>
      </c>
      <c r="AZ33" s="25">
        <f>-[4]Jul14!$N$1+[4]Jul14!$AI$1</f>
        <v>0</v>
      </c>
      <c r="BA33" s="25">
        <f>-[5]Jul14!$N$1+[5]Jul14!$AI$1</f>
        <v>0</v>
      </c>
      <c r="BB33" s="25">
        <f>-[6]Jul14!$N$1+[6]Jul14!$AI$1</f>
        <v>0</v>
      </c>
      <c r="BC33" s="25">
        <f>[7]Jul14!$AF$1</f>
        <v>0</v>
      </c>
      <c r="BD33" s="25"/>
      <c r="BE33" s="25"/>
      <c r="BF33" s="15"/>
      <c r="BG33" s="25">
        <f t="shared" si="5"/>
        <v>0</v>
      </c>
      <c r="BH33" s="24"/>
      <c r="BI33" s="25">
        <f>-[3]Aug14!$G$1</f>
        <v>0</v>
      </c>
      <c r="BJ33" s="25">
        <f>[2]Aug14!$G$1</f>
        <v>0</v>
      </c>
      <c r="BK33" s="25">
        <f>-[4]Aug14!$N$1+[4]Aug14!$AI$1</f>
        <v>0</v>
      </c>
      <c r="BL33" s="25">
        <f>-[5]Aug14!$N$1+[5]Aug14!$AI$1</f>
        <v>0</v>
      </c>
      <c r="BM33" s="25">
        <f>-[6]Aug14!$N$1+[6]Aug14!$AI$1</f>
        <v>0</v>
      </c>
      <c r="BN33" s="25">
        <f>[7]Aug14!$AF$1</f>
        <v>0</v>
      </c>
      <c r="BO33" s="25"/>
      <c r="BP33" s="25"/>
      <c r="BQ33" s="15"/>
      <c r="BR33" s="25">
        <f t="shared" si="6"/>
        <v>0</v>
      </c>
      <c r="BS33" s="24"/>
      <c r="BT33" s="25">
        <f>-[3]Sep14!$G$1</f>
        <v>0</v>
      </c>
      <c r="BU33" s="25">
        <f>[2]Sep14!$G$1</f>
        <v>0</v>
      </c>
      <c r="BV33" s="25">
        <f>-[4]Sep14!$N$1+[4]Sep14!$AI$1</f>
        <v>0</v>
      </c>
      <c r="BW33" s="25">
        <f>-[5]Sep14!$N$1+[5]Sep14!$AI$1</f>
        <v>0</v>
      </c>
      <c r="BX33" s="25">
        <f>-[6]Sep14!$N$1+[6]Sep14!$AI$1</f>
        <v>0</v>
      </c>
      <c r="BY33" s="25">
        <f>[7]Sep14!$AF$1</f>
        <v>0</v>
      </c>
      <c r="BZ33" s="25"/>
      <c r="CA33" s="25"/>
      <c r="CB33" s="15"/>
      <c r="CC33" s="25">
        <f t="shared" si="7"/>
        <v>0</v>
      </c>
      <c r="CD33" s="24"/>
      <c r="CE33" s="25">
        <f>-[3]Oct14!$G$1</f>
        <v>0</v>
      </c>
      <c r="CF33" s="25">
        <f>[2]Oct14!$G$1</f>
        <v>0</v>
      </c>
      <c r="CG33" s="25">
        <f>-[4]Oct14!$N$1+[4]Oct14!$AI$1</f>
        <v>0</v>
      </c>
      <c r="CH33" s="25">
        <f>-[5]Oct14!$N$1+[5]Oct14!$AI$1</f>
        <v>0</v>
      </c>
      <c r="CI33" s="25">
        <f>-[6]Oct14!$N$1+[6]Oct14!$AI$1</f>
        <v>0</v>
      </c>
      <c r="CJ33" s="25">
        <f>[7]Oct14!$AF$1</f>
        <v>0</v>
      </c>
      <c r="CK33" s="25"/>
      <c r="CL33" s="25"/>
      <c r="CM33" s="15"/>
      <c r="CN33" s="25">
        <f t="shared" si="8"/>
        <v>0</v>
      </c>
      <c r="CO33" s="24"/>
      <c r="CP33" s="25">
        <f>-[3]Nov14!$G$1</f>
        <v>0</v>
      </c>
      <c r="CQ33" s="25">
        <f>[2]Nov14!$G$1</f>
        <v>0</v>
      </c>
      <c r="CR33" s="25">
        <f>-[4]Nov14!$N$1+[4]Nov14!$AI$1</f>
        <v>0</v>
      </c>
      <c r="CS33" s="25">
        <f>-[5]Nov14!$N$1+[5]Nov14!$AI$1</f>
        <v>0</v>
      </c>
      <c r="CT33" s="25">
        <f>-[6]Nov14!$N$1+[6]Nov14!$AI$1</f>
        <v>0</v>
      </c>
      <c r="CU33" s="25">
        <f>[7]Nov14!$AF$1</f>
        <v>0</v>
      </c>
      <c r="CV33" s="25"/>
      <c r="CW33" s="25"/>
      <c r="CX33" s="15"/>
      <c r="CY33" s="25">
        <f t="shared" si="9"/>
        <v>0</v>
      </c>
      <c r="CZ33" s="24"/>
      <c r="DA33" s="25">
        <f>-[3]Dec14!$G$1</f>
        <v>0</v>
      </c>
      <c r="DB33" s="25">
        <f>[2]Dec14!$G$1</f>
        <v>0</v>
      </c>
      <c r="DC33" s="25">
        <f>-[4]Dec14!$N$1+[4]Dec14!$AI$1</f>
        <v>0</v>
      </c>
      <c r="DD33" s="25">
        <f>-[5]Dec14!$N$1+[5]Dec14!$AI$1</f>
        <v>0</v>
      </c>
      <c r="DE33" s="25">
        <f>-[6]Dec14!$N$1+[6]Dec14!$AI$1</f>
        <v>0</v>
      </c>
      <c r="DF33" s="25">
        <f>[7]Dec14!$AF$1</f>
        <v>0</v>
      </c>
      <c r="DG33" s="25"/>
      <c r="DH33" s="25"/>
      <c r="DI33" s="15"/>
      <c r="DJ33" s="25">
        <f t="shared" si="10"/>
        <v>0</v>
      </c>
      <c r="DK33" s="24"/>
      <c r="DL33" s="25">
        <f>-[3]Jan15!$G$1</f>
        <v>0</v>
      </c>
      <c r="DM33" s="25">
        <f>[2]Jan15!$G$1</f>
        <v>0</v>
      </c>
      <c r="DN33" s="25">
        <f>-[4]Jan15!$N$1+[4]Jan15!$AI$1</f>
        <v>0</v>
      </c>
      <c r="DO33" s="25">
        <f>-[5]Jan15!$N$1+[5]Jan15!$AI$1</f>
        <v>0</v>
      </c>
      <c r="DP33" s="25">
        <f>-[6]Jan15!$N$1+[6]Jan15!$AI$1</f>
        <v>0</v>
      </c>
      <c r="DQ33" s="25">
        <f>[7]Jan15!$AF$1</f>
        <v>0</v>
      </c>
      <c r="DR33" s="25"/>
      <c r="DS33" s="25"/>
      <c r="DT33" s="15"/>
      <c r="DU33" s="25">
        <f t="shared" si="11"/>
        <v>0</v>
      </c>
      <c r="DV33" s="24"/>
      <c r="DW33" s="25">
        <f>-[3]Feb15!$G$1</f>
        <v>0</v>
      </c>
      <c r="DX33" s="25">
        <f>[2]Feb15!$G$1</f>
        <v>0</v>
      </c>
      <c r="DY33" s="25">
        <f>-[4]Feb15!$N$1+[4]Feb15!$AI$1</f>
        <v>0</v>
      </c>
      <c r="DZ33" s="25">
        <f>-[5]Feb15!$N$1+[5]Feb15!$AI$1</f>
        <v>0</v>
      </c>
      <c r="EA33" s="25">
        <f>-[6]Feb15!$N$1+[6]Feb15!$AI$1</f>
        <v>0</v>
      </c>
      <c r="EB33" s="25">
        <f>[7]Feb15!$AF$1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[4]Mar14!$AH$1</f>
        <v>0</v>
      </c>
      <c r="I34" s="25">
        <f>[5]Mar14!$AH$1</f>
        <v>0</v>
      </c>
      <c r="J34" s="25">
        <f>[6]Mar14!$AH$1</f>
        <v>0</v>
      </c>
      <c r="K34" s="25">
        <f>[7]Mar14!$AE$1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[4]Apr14!$AH$1</f>
        <v>0</v>
      </c>
      <c r="T34" s="25">
        <f>[5]Apr14!$AH$1</f>
        <v>0</v>
      </c>
      <c r="U34" s="25">
        <f>[6]Apr14!$AH$1</f>
        <v>0</v>
      </c>
      <c r="V34" s="25">
        <f>[7]Apr14!$AE$1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[4]May14!$AH$1</f>
        <v>0</v>
      </c>
      <c r="AE34" s="25">
        <f>[5]May14!$AH$1</f>
        <v>0</v>
      </c>
      <c r="AF34" s="25">
        <f>[6]May14!$AH$1</f>
        <v>0</v>
      </c>
      <c r="AG34" s="25">
        <f>[7]May14!$AE$1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[4]Jun14!$AH$1</f>
        <v>0</v>
      </c>
      <c r="AP34" s="25">
        <f>[5]Jun14!$AH$1</f>
        <v>0</v>
      </c>
      <c r="AQ34" s="25">
        <f>[6]Jun14!$AH$1</f>
        <v>0</v>
      </c>
      <c r="AR34" s="25">
        <f>[7]Jun14!$AE$1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[4]Jul14!$AH$1</f>
        <v>0</v>
      </c>
      <c r="BA34" s="25">
        <f>[5]Jul14!$AH$1</f>
        <v>0</v>
      </c>
      <c r="BB34" s="25">
        <f>[6]Jul14!$AH$1</f>
        <v>0</v>
      </c>
      <c r="BC34" s="25">
        <f>[7]Jul14!$AE$1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[4]Aug14!$AH$1</f>
        <v>0</v>
      </c>
      <c r="BL34" s="25">
        <f>[5]Aug14!$AH$1</f>
        <v>0</v>
      </c>
      <c r="BM34" s="25">
        <f>[6]Aug14!$AH$1</f>
        <v>0</v>
      </c>
      <c r="BN34" s="25">
        <f>[7]Aug14!$AE$1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[4]Sep14!$AH$1</f>
        <v>0</v>
      </c>
      <c r="BW34" s="25">
        <f>[5]Sep14!$AH$1</f>
        <v>0</v>
      </c>
      <c r="BX34" s="25">
        <f>[6]Sep14!$AH$1</f>
        <v>0</v>
      </c>
      <c r="BY34" s="25">
        <f>[7]Sep14!$AE$1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[4]Oct14!$AH$1</f>
        <v>0</v>
      </c>
      <c r="CH34" s="25">
        <f>[5]Oct14!$AH$1</f>
        <v>0</v>
      </c>
      <c r="CI34" s="25">
        <f>[6]Oct14!$AH$1</f>
        <v>0</v>
      </c>
      <c r="CJ34" s="25">
        <f>[7]Oct14!$AE$1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[4]Nov14!$AH$1</f>
        <v>0</v>
      </c>
      <c r="CS34" s="25">
        <f>[5]Nov14!$AH$1</f>
        <v>0</v>
      </c>
      <c r="CT34" s="25">
        <f>[6]Nov14!$AH$1</f>
        <v>0</v>
      </c>
      <c r="CU34" s="25">
        <f>[7]Nov14!$AE$1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[4]Dec14!$AH$1</f>
        <v>0</v>
      </c>
      <c r="DD34" s="25">
        <f>[5]Dec14!$AH$1</f>
        <v>0</v>
      </c>
      <c r="DE34" s="25">
        <f>[6]Dec14!$AH$1</f>
        <v>0</v>
      </c>
      <c r="DF34" s="25">
        <f>[7]Dec14!$AE$1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[4]Jan15!$AH$1</f>
        <v>0</v>
      </c>
      <c r="DO34" s="25">
        <f>[5]Jan15!$AH$1</f>
        <v>0</v>
      </c>
      <c r="DP34" s="25">
        <f>[6]Jan15!$AH$1</f>
        <v>0</v>
      </c>
      <c r="DQ34" s="25">
        <f>[7]Jan15!$AE$1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[4]Feb15!$AH$1</f>
        <v>0</v>
      </c>
      <c r="DZ34" s="25">
        <f>[5]Feb15!$AH$1</f>
        <v>0</v>
      </c>
      <c r="EA34" s="25">
        <f>[6]Feb15!$AH$1</f>
        <v>0</v>
      </c>
      <c r="EB34" s="25">
        <f>[7]Feb15!$AE$1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[4]Mar14!$AK$1</f>
        <v>0</v>
      </c>
      <c r="I35" s="25">
        <f>[5]Mar14!$AK$1</f>
        <v>0</v>
      </c>
      <c r="J35" s="25">
        <f>[6]Mar14!$AK$1</f>
        <v>0</v>
      </c>
      <c r="K35" s="25">
        <f>[7]Mar14!$AH$1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[4]Apr14!$AK$1</f>
        <v>0</v>
      </c>
      <c r="T35" s="25">
        <f>[5]Apr14!$AK$1</f>
        <v>0</v>
      </c>
      <c r="U35" s="25">
        <f>[6]Apr14!$AK$1</f>
        <v>0</v>
      </c>
      <c r="V35" s="25">
        <f>[7]Apr14!$AH$1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[4]May14!$AK$1</f>
        <v>0</v>
      </c>
      <c r="AE35" s="25">
        <f>[5]May14!$AK$1</f>
        <v>0</v>
      </c>
      <c r="AF35" s="25">
        <f>[6]May14!$AK$1</f>
        <v>0</v>
      </c>
      <c r="AG35" s="25">
        <f>[7]May14!$AH$1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[4]Jun14!$AK$1</f>
        <v>0</v>
      </c>
      <c r="AP35" s="25">
        <f>[5]Jun14!$AK$1</f>
        <v>0</v>
      </c>
      <c r="AQ35" s="25">
        <f>[6]Jun14!$AK$1</f>
        <v>0</v>
      </c>
      <c r="AR35" s="25">
        <f>[7]Jun14!$AH$1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[4]Jul14!$AK$1</f>
        <v>0</v>
      </c>
      <c r="BA35" s="25">
        <f>[5]Jul14!$AK$1</f>
        <v>0</v>
      </c>
      <c r="BB35" s="25">
        <f>[6]Jul14!$AK$1</f>
        <v>0</v>
      </c>
      <c r="BC35" s="25">
        <f>[7]Jul14!$AH$1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[4]Aug14!$AK$1</f>
        <v>0</v>
      </c>
      <c r="BL35" s="25">
        <f>[5]Aug14!$AK$1</f>
        <v>0</v>
      </c>
      <c r="BM35" s="25">
        <f>[6]Aug14!$AK$1</f>
        <v>0</v>
      </c>
      <c r="BN35" s="25">
        <f>[7]Aug14!$AH$1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[4]Sep14!$AK$1</f>
        <v>0</v>
      </c>
      <c r="BW35" s="25">
        <f>[5]Sep14!$AK$1</f>
        <v>0</v>
      </c>
      <c r="BX35" s="25">
        <f>[6]Sep14!$AK$1</f>
        <v>0</v>
      </c>
      <c r="BY35" s="25">
        <f>[7]Sep14!$AH$1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[4]Oct14!$AK$1</f>
        <v>0</v>
      </c>
      <c r="CH35" s="25">
        <f>[5]Oct14!$AK$1</f>
        <v>0</v>
      </c>
      <c r="CI35" s="25">
        <f>[6]Oct14!$AK$1</f>
        <v>0</v>
      </c>
      <c r="CJ35" s="25">
        <f>[7]Oct14!$AH$1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[4]Nov14!$AK$1</f>
        <v>0</v>
      </c>
      <c r="CS35" s="25">
        <f>[5]Nov14!$AK$1</f>
        <v>0</v>
      </c>
      <c r="CT35" s="25">
        <f>[6]Nov14!$AK$1</f>
        <v>0</v>
      </c>
      <c r="CU35" s="25">
        <f>[7]Nov14!$AH$1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[4]Dec14!$AK$1</f>
        <v>0</v>
      </c>
      <c r="DD35" s="25">
        <f>[5]Dec14!$AK$1</f>
        <v>0</v>
      </c>
      <c r="DE35" s="25">
        <f>[6]Dec14!$AK$1</f>
        <v>0</v>
      </c>
      <c r="DF35" s="25">
        <f>[7]Dec14!$AH$1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[4]Jan15!$AK$1</f>
        <v>0</v>
      </c>
      <c r="DO35" s="25">
        <f>[5]Jan15!$AK$1</f>
        <v>0</v>
      </c>
      <c r="DP35" s="25">
        <f>[6]Jan15!$AK$1</f>
        <v>0</v>
      </c>
      <c r="DQ35" s="25">
        <f>[7]Jan15!$AH$1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[4]Feb15!$AK$1</f>
        <v>0</v>
      </c>
      <c r="DZ35" s="25">
        <f>[5]Feb15!$AK$1</f>
        <v>0</v>
      </c>
      <c r="EA35" s="25">
        <f>[6]Feb15!$AK$1</f>
        <v>0</v>
      </c>
      <c r="EB35" s="25">
        <f>[7]Feb15!$AH$1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-[4]Mar14!$L$1+[4]Mar14!$AF$1</f>
        <v>0</v>
      </c>
      <c r="I37" s="25">
        <f>-[5]Mar14!$L$1+[5]Mar14!$AF$1</f>
        <v>0</v>
      </c>
      <c r="J37" s="25">
        <f>-[6]Mar14!$L$1+[6]Mar14!$AF$1</f>
        <v>0</v>
      </c>
      <c r="K37" s="25">
        <f>-[7]Mar14!$L$1+[7]Mar14!$AC$1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-[4]Apr14!$L$1+[4]Apr14!$AF$1</f>
        <v>0</v>
      </c>
      <c r="T37" s="25">
        <f>-[5]Apr14!$L$1+[5]Apr14!$AF$1</f>
        <v>0</v>
      </c>
      <c r="U37" s="25">
        <f>-[6]Apr14!$L$1+[6]Apr14!$AF$1</f>
        <v>0</v>
      </c>
      <c r="V37" s="25">
        <f>-[7]Apr14!$L$1+[7]Apr14!$AC$1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-[4]May14!$L$1+[4]May14!$AF$1</f>
        <v>0</v>
      </c>
      <c r="AE37" s="25">
        <f>-[5]May14!$L$1+[5]May14!$AF$1</f>
        <v>0</v>
      </c>
      <c r="AF37" s="25">
        <f>-[6]May14!$L$1+[6]May14!$AF$1</f>
        <v>0</v>
      </c>
      <c r="AG37" s="25">
        <f>-[7]May14!$L$1+[7]May14!$AC$1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-[4]Jun14!$L$1+[4]Jun14!$AF$1</f>
        <v>0</v>
      </c>
      <c r="AP37" s="25">
        <f>-[5]Jun14!$L$1+[5]Jun14!$AF$1</f>
        <v>0</v>
      </c>
      <c r="AQ37" s="25">
        <f>-[6]Jun14!$L$1+[6]Jun14!$AF$1</f>
        <v>0</v>
      </c>
      <c r="AR37" s="25">
        <f>-[7]Jun14!$L$1+[7]Jun14!$AC$1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-[4]Jul14!$L$1+[4]Jul14!$AF$1</f>
        <v>0</v>
      </c>
      <c r="BA37" s="25">
        <f>-[5]Jul14!$L$1+[5]Jul14!$AF$1</f>
        <v>0</v>
      </c>
      <c r="BB37" s="25">
        <f>-[6]Jul14!$L$1+[6]Jul14!$AF$1</f>
        <v>0</v>
      </c>
      <c r="BC37" s="25">
        <f>-[7]Jul14!$L$1+[7]Jul14!$AC$1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-[4]Aug14!$L$1+[4]Aug14!$AF$1</f>
        <v>0</v>
      </c>
      <c r="BL37" s="25">
        <f>-[5]Aug14!$L$1+[5]Aug14!$AF$1</f>
        <v>0</v>
      </c>
      <c r="BM37" s="25">
        <f>-[6]Aug14!$L$1+[6]Aug14!$AF$1</f>
        <v>0</v>
      </c>
      <c r="BN37" s="25">
        <f>-[7]Aug14!$L$1+[7]Aug14!$AC$1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-[4]Sep14!$L$1+[4]Sep14!$AF$1</f>
        <v>0</v>
      </c>
      <c r="BW37" s="25">
        <f>-[5]Sep14!$L$1+[5]Sep14!$AF$1</f>
        <v>0</v>
      </c>
      <c r="BX37" s="25">
        <f>-[6]Sep14!$L$1+[6]Sep14!$AF$1</f>
        <v>0</v>
      </c>
      <c r="BY37" s="25">
        <f>-[7]Sep14!$L$1+[7]Sep14!$AC$1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-[4]Oct14!$L$1+[4]Oct14!$AF$1</f>
        <v>0</v>
      </c>
      <c r="CH37" s="25">
        <f>-[5]Oct14!$L$1+[5]Oct14!$AF$1</f>
        <v>0</v>
      </c>
      <c r="CI37" s="25">
        <f>-[6]Oct14!$L$1+[6]Oct14!$AF$1</f>
        <v>0</v>
      </c>
      <c r="CJ37" s="25">
        <f>-[7]Oct14!$L$1+[7]Oct14!$AC$1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-[4]Nov14!$L$1+[4]Nov14!$AF$1</f>
        <v>0</v>
      </c>
      <c r="CS37" s="25">
        <f>-[5]Nov14!$L$1+[5]Nov14!$AF$1</f>
        <v>0</v>
      </c>
      <c r="CT37" s="25">
        <f>-[6]Nov14!$L$1+[6]Nov14!$AF$1</f>
        <v>0</v>
      </c>
      <c r="CU37" s="25">
        <f>-[7]Nov14!$L$1+[7]Nov14!$AC$1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-[4]Dec14!$L$1+[4]Dec14!$AF$1</f>
        <v>0</v>
      </c>
      <c r="DD37" s="25">
        <f>-[5]Dec14!$L$1+[5]Dec14!$AF$1</f>
        <v>0</v>
      </c>
      <c r="DE37" s="25">
        <f>-[6]Dec14!$L$1+[6]Dec14!$AF$1</f>
        <v>0</v>
      </c>
      <c r="DF37" s="25">
        <f>-[7]Dec14!$L$1+[7]Dec14!$AC$1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-[4]Jan15!$L$1+[4]Jan15!$AF$1</f>
        <v>0</v>
      </c>
      <c r="DO37" s="25">
        <f>-[5]Jan15!$L$1+[5]Jan15!$AF$1</f>
        <v>0</v>
      </c>
      <c r="DP37" s="25">
        <f>-[6]Jan15!$L$1+[6]Jan15!$AF$1</f>
        <v>0</v>
      </c>
      <c r="DQ37" s="25">
        <f>-[7]Jan15!$L$1+[7]Jan15!$AC$1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-[4]Feb15!$L$1+[4]Feb15!$AF$1</f>
        <v>0</v>
      </c>
      <c r="DZ37" s="25">
        <f>-[5]Feb15!$L$1+[5]Feb15!$AF$1</f>
        <v>0</v>
      </c>
      <c r="EA37" s="25">
        <f>-[6]Feb15!$L$1+[6]Feb15!$AF$1</f>
        <v>0</v>
      </c>
      <c r="EB37" s="25">
        <f>-[7]Feb15!$L$1+[7]Feb15!$AC$1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-[4]Mar14!$P$1+[4]Mar14!$AM$1</f>
        <v>0</v>
      </c>
      <c r="I39" s="25">
        <f>-[5]Mar14!$P$1+[5]Mar14!$AM$1</f>
        <v>0</v>
      </c>
      <c r="J39" s="25">
        <f>-[6]Mar14!$P$1+[6]Mar14!$AM$1</f>
        <v>0</v>
      </c>
      <c r="K39" s="25">
        <f>-[7]Mar14!$N$1+[7]Mar14!$AJ$1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-[4]Apr14!$P$1+[4]Apr14!$AM$1</f>
        <v>0</v>
      </c>
      <c r="T39" s="25">
        <f>-[5]Apr14!$P$1+[5]Apr14!$AM$1</f>
        <v>0</v>
      </c>
      <c r="U39" s="25">
        <f>-[6]Apr14!$P$1+[6]Apr14!$AM$1</f>
        <v>0</v>
      </c>
      <c r="V39" s="25">
        <f>-[7]Apr14!$N$1+[7]Apr14!$AJ$1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-[4]May14!$P$1+[4]May14!$AM$1</f>
        <v>0</v>
      </c>
      <c r="AE39" s="25">
        <f>-[5]May14!$P$1+[5]May14!$AM$1</f>
        <v>0</v>
      </c>
      <c r="AF39" s="25">
        <f>-[6]May14!$P$1+[6]May14!$AM$1</f>
        <v>0</v>
      </c>
      <c r="AG39" s="25">
        <f>-[7]May14!$N$1+[7]May14!$AJ$1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-[4]Jun14!$P$1+[4]Jun14!$AM$1</f>
        <v>0</v>
      </c>
      <c r="AP39" s="25">
        <f>-[5]Jun14!$P$1+[5]Jun14!$AM$1</f>
        <v>0</v>
      </c>
      <c r="AQ39" s="25">
        <f>-[6]Jun14!$P$1+[6]Jun14!$AM$1</f>
        <v>0</v>
      </c>
      <c r="AR39" s="25">
        <f>-[7]Jun14!$N$1+[7]Jun14!$AJ$1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-[4]Jul14!$P$1+[4]Jul14!$AM$1</f>
        <v>0</v>
      </c>
      <c r="BA39" s="25">
        <f>-[5]Jul14!$P$1+[5]Jul14!$AM$1</f>
        <v>0</v>
      </c>
      <c r="BB39" s="25">
        <f>-[6]Jul14!$P$1+[6]Jul14!$AM$1</f>
        <v>0</v>
      </c>
      <c r="BC39" s="25">
        <f>-[7]Jul14!$N$1+[7]Jul14!$AJ$1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-[4]Aug14!$P$1+[4]Aug14!$AM$1</f>
        <v>0</v>
      </c>
      <c r="BL39" s="25">
        <f>-[5]Aug14!$P$1+[5]Aug14!$AM$1</f>
        <v>0</v>
      </c>
      <c r="BM39" s="25">
        <f>-[6]Aug14!$P$1+[6]Aug14!$AM$1</f>
        <v>0</v>
      </c>
      <c r="BN39" s="25">
        <f>-[7]Aug14!$N$1+[7]Aug14!$AJ$1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-[4]Sep14!$P$1+[4]Sep14!$AM$1</f>
        <v>0</v>
      </c>
      <c r="BW39" s="25">
        <f>-[5]Sep14!$P$1+[5]Sep14!$AM$1</f>
        <v>0</v>
      </c>
      <c r="BX39" s="25">
        <f>-[6]Sep14!$P$1+[6]Sep14!$AM$1</f>
        <v>0</v>
      </c>
      <c r="BY39" s="25">
        <f>-[7]Sep14!$N$1+[7]Sep14!$AJ$1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-[4]Oct14!$P$1+[4]Oct14!$AM$1</f>
        <v>0</v>
      </c>
      <c r="CH39" s="25">
        <f>-[5]Oct14!$P$1+[5]Oct14!$AM$1</f>
        <v>0</v>
      </c>
      <c r="CI39" s="25">
        <f>-[6]Oct14!$P$1+[6]Oct14!$AM$1</f>
        <v>0</v>
      </c>
      <c r="CJ39" s="25">
        <f>-[7]Oct14!$N$1+[7]Oct14!$AJ$1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-[4]Nov14!$P$1+[4]Nov14!$AM$1</f>
        <v>0</v>
      </c>
      <c r="CS39" s="25">
        <f>-[5]Nov14!$P$1+[5]Nov14!$AM$1</f>
        <v>0</v>
      </c>
      <c r="CT39" s="25">
        <f>-[6]Nov14!$P$1+[6]Nov14!$AM$1</f>
        <v>0</v>
      </c>
      <c r="CU39" s="25">
        <f>-[7]Nov14!$N$1+[7]Nov14!$AJ$1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-[4]Dec14!$P$1+[4]Dec14!$AM$1</f>
        <v>0</v>
      </c>
      <c r="DD39" s="25">
        <f>-[5]Dec14!$P$1+[5]Dec14!$AM$1</f>
        <v>0</v>
      </c>
      <c r="DE39" s="25">
        <f>-[6]Dec14!$P$1+[6]Dec14!$AM$1</f>
        <v>0</v>
      </c>
      <c r="DF39" s="25">
        <f>-[7]Dec14!$N$1+[7]Dec14!$AJ$1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-[4]Jan15!$P$1+[4]Jan15!$AM$1</f>
        <v>0</v>
      </c>
      <c r="DO39" s="25">
        <f>-[5]Jan15!$P$1+[5]Jan15!$AM$1</f>
        <v>0</v>
      </c>
      <c r="DP39" s="25">
        <f>-[6]Jan15!$P$1+[6]Jan15!$AM$1</f>
        <v>0</v>
      </c>
      <c r="DQ39" s="25">
        <f>-[7]Jan15!$N$1+[7]Jan15!$AJ$1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-[4]Feb15!$P$1+[4]Feb15!$AM$1</f>
        <v>0</v>
      </c>
      <c r="DZ39" s="25">
        <f>-[5]Feb15!$P$1+[5]Feb15!$AM$1</f>
        <v>0</v>
      </c>
      <c r="EA39" s="25">
        <f>-[6]Feb15!$P$1+[6]Feb15!$AM$1</f>
        <v>0</v>
      </c>
      <c r="EB39" s="25">
        <f>-[7]Feb15!$N$1+[7]Feb15!$AJ$1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-[4]Mar14!$M$1+[4]Mar14!$AG$1</f>
        <v>0</v>
      </c>
      <c r="I40" s="25">
        <f>-[5]Mar14!$M$1+[5]Mar14!$AG$1</f>
        <v>0</v>
      </c>
      <c r="J40" s="25">
        <f>-[6]Mar14!$M$1+[6]Mar14!$AG$1</f>
        <v>0</v>
      </c>
      <c r="K40" s="25">
        <f>-[7]Mar14!$M$1+[7]Mar14!$AD$1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-[4]Apr14!$M$1+[4]Apr14!$AG$1</f>
        <v>0</v>
      </c>
      <c r="T40" s="25">
        <f>-[5]Apr14!$M$1+[5]Apr14!$AG$1</f>
        <v>0</v>
      </c>
      <c r="U40" s="25">
        <f>-[6]Apr14!$M$1+[6]Apr14!$AG$1</f>
        <v>0</v>
      </c>
      <c r="V40" s="25">
        <f>-[7]Apr14!$M$1+[7]Apr14!$AD$1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-[4]May14!$M$1+[4]May14!$AG$1</f>
        <v>0</v>
      </c>
      <c r="AE40" s="25">
        <f>-[5]May14!$M$1+[5]May14!$AG$1</f>
        <v>0</v>
      </c>
      <c r="AF40" s="25">
        <f>-[6]May14!$M$1+[6]May14!$AG$1</f>
        <v>0</v>
      </c>
      <c r="AG40" s="25">
        <f>-[7]May14!$M$1+[7]May14!$AD$1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-[4]Jun14!$M$1+[4]Jun14!$AG$1</f>
        <v>0</v>
      </c>
      <c r="AP40" s="25">
        <f>-[5]Jun14!$M$1+[5]Jun14!$AG$1</f>
        <v>0</v>
      </c>
      <c r="AQ40" s="25">
        <f>-[6]Jun14!$M$1+[6]Jun14!$AG$1</f>
        <v>0</v>
      </c>
      <c r="AR40" s="25">
        <f>-[7]Jun14!$M$1+[7]Jun14!$AD$1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-[4]Jul14!$M$1+[4]Jul14!$AG$1</f>
        <v>0</v>
      </c>
      <c r="BA40" s="25">
        <f>-[5]Jul14!$M$1+[5]Jul14!$AG$1</f>
        <v>0</v>
      </c>
      <c r="BB40" s="25">
        <f>-[6]Jul14!$M$1+[6]Jul14!$AG$1</f>
        <v>0</v>
      </c>
      <c r="BC40" s="25">
        <f>-[7]Jul14!$M$1+[7]Jul14!$AD$1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-[4]Aug14!$M$1+[4]Aug14!$AG$1</f>
        <v>0</v>
      </c>
      <c r="BL40" s="25">
        <f>-[5]Aug14!$M$1+[5]Aug14!$AG$1</f>
        <v>0</v>
      </c>
      <c r="BM40" s="25">
        <f>-[6]Aug14!$M$1+[6]Aug14!$AG$1</f>
        <v>0</v>
      </c>
      <c r="BN40" s="25">
        <f>-[7]Aug14!$M$1+[7]Aug14!$AD$1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-[4]Sep14!$M$1+[4]Sep14!$AG$1</f>
        <v>0</v>
      </c>
      <c r="BW40" s="25">
        <f>-[5]Sep14!$M$1+[5]Sep14!$AG$1</f>
        <v>0</v>
      </c>
      <c r="BX40" s="25">
        <f>-[6]Sep14!$M$1+[6]Sep14!$AG$1</f>
        <v>0</v>
      </c>
      <c r="BY40" s="25">
        <f>-[7]Sep14!$M$1+[7]Sep14!$AD$1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-[4]Oct14!$M$1+[4]Oct14!$AG$1</f>
        <v>0</v>
      </c>
      <c r="CH40" s="25">
        <f>-[5]Oct14!$M$1+[5]Oct14!$AG$1</f>
        <v>0</v>
      </c>
      <c r="CI40" s="25">
        <f>-[6]Oct14!$M$1+[6]Oct14!$AG$1</f>
        <v>0</v>
      </c>
      <c r="CJ40" s="25">
        <f>-[7]Oct14!$M$1+[7]Oct14!$AD$1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-[4]Nov14!$M$1+[4]Nov14!$AG$1</f>
        <v>0</v>
      </c>
      <c r="CS40" s="25">
        <f>-[5]Nov14!$M$1+[5]Nov14!$AG$1</f>
        <v>0</v>
      </c>
      <c r="CT40" s="25">
        <f>-[6]Nov14!$M$1+[6]Nov14!$AG$1</f>
        <v>0</v>
      </c>
      <c r="CU40" s="25">
        <f>-[7]Nov14!$M$1+[7]Nov14!$AD$1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-[4]Dec14!$M$1+[4]Dec14!$AG$1</f>
        <v>0</v>
      </c>
      <c r="DD40" s="25">
        <f>-[5]Dec14!$M$1+[5]Dec14!$AG$1</f>
        <v>0</v>
      </c>
      <c r="DE40" s="25">
        <f>-[6]Dec14!$M$1+[6]Dec14!$AG$1</f>
        <v>0</v>
      </c>
      <c r="DF40" s="25">
        <f>-[7]Dec14!$M$1+[7]Dec14!$AD$1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-[4]Jan15!$M$1+[4]Jan15!$AG$1</f>
        <v>0</v>
      </c>
      <c r="DO40" s="25">
        <f>-[5]Jan15!$M$1+[5]Jan15!$AG$1</f>
        <v>0</v>
      </c>
      <c r="DP40" s="25">
        <f>-[6]Jan15!$M$1+[6]Jan15!$AG$1</f>
        <v>0</v>
      </c>
      <c r="DQ40" s="25">
        <f>-[7]Jan15!$M$1+[7]Jan15!$AD$1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-[4]Feb15!$M$1+[4]Feb15!$AG$1</f>
        <v>0</v>
      </c>
      <c r="DZ40" s="25">
        <f>-[5]Feb15!$M$1+[5]Feb15!$AG$1</f>
        <v>0</v>
      </c>
      <c r="EA40" s="25">
        <f>-[6]Feb15!$M$1+[6]Feb15!$AG$1</f>
        <v>0</v>
      </c>
      <c r="EB40" s="25">
        <f>-[7]Feb15!$M$1+[7]Feb15!$AD$1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-[3]Mar14!$O$1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-[3]Mar14!$P$1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-[3]Mar14!$Q$1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-[3]Mar14!$R$1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-[3]Mar14!$S$1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-[4]Mar14!$K$1</f>
        <v>0</v>
      </c>
      <c r="I58" s="25">
        <f>-[5]Mar14!$K$1</f>
        <v>0</v>
      </c>
      <c r="J58" s="25">
        <f>-[6]Mar14!$K$1</f>
        <v>0</v>
      </c>
      <c r="K58" s="25">
        <f>-[7]Mar14!$K$1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-[4]Apr14!$K$1</f>
        <v>0</v>
      </c>
      <c r="T58" s="25">
        <f>-[5]Apr14!$K$1</f>
        <v>0</v>
      </c>
      <c r="U58" s="25">
        <f>-[6]Apr14!$K$1</f>
        <v>0</v>
      </c>
      <c r="V58" s="25">
        <f>-[7]Apr14!$K$1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-[4]May14!$K$1</f>
        <v>0</v>
      </c>
      <c r="AE58" s="25">
        <f>-[5]May14!$K$1</f>
        <v>0</v>
      </c>
      <c r="AF58" s="25">
        <f>-[6]May14!$K$1</f>
        <v>0</v>
      </c>
      <c r="AG58" s="25">
        <f>-[7]May14!$K$1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-[4]Jun14!$K$1</f>
        <v>0</v>
      </c>
      <c r="AP58" s="25">
        <f>-[5]Jun14!$K$1</f>
        <v>0</v>
      </c>
      <c r="AQ58" s="25">
        <f>-[6]Jun14!$K$1</f>
        <v>0</v>
      </c>
      <c r="AR58" s="25">
        <f>-[7]Jun14!$K$1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-[4]Jul14!$K$1</f>
        <v>0</v>
      </c>
      <c r="BA58" s="25">
        <f>-[5]Jul14!$K$1</f>
        <v>0</v>
      </c>
      <c r="BB58" s="25">
        <f>-[6]Jul14!$K$1</f>
        <v>0</v>
      </c>
      <c r="BC58" s="25">
        <f>-[7]Jul14!$K$1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-[4]Aug14!$K$1</f>
        <v>0</v>
      </c>
      <c r="BL58" s="25">
        <f>-[5]Aug14!$K$1</f>
        <v>0</v>
      </c>
      <c r="BM58" s="25">
        <f>-[6]Aug14!$K$1</f>
        <v>0</v>
      </c>
      <c r="BN58" s="25">
        <f>-[7]Aug14!$K$1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-[4]Sep14!$K$1</f>
        <v>0</v>
      </c>
      <c r="BW58" s="25">
        <f>-[5]Sep14!$K$1</f>
        <v>0</v>
      </c>
      <c r="BX58" s="25">
        <f>-[6]Sep14!$K$1</f>
        <v>0</v>
      </c>
      <c r="BY58" s="25">
        <f>-[7]Sep14!$K$1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-[4]Oct14!$K$1</f>
        <v>0</v>
      </c>
      <c r="CH58" s="25">
        <f>-[5]Oct14!$K$1</f>
        <v>0</v>
      </c>
      <c r="CI58" s="25">
        <f>-[6]Oct14!$K$1</f>
        <v>0</v>
      </c>
      <c r="CJ58" s="25">
        <f>-[7]Oct14!$K$1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-[4]Nov14!$K$1</f>
        <v>0</v>
      </c>
      <c r="CS58" s="25">
        <f>-[5]Nov14!$K$1</f>
        <v>0</v>
      </c>
      <c r="CT58" s="25">
        <f>-[6]Nov14!$K$1</f>
        <v>0</v>
      </c>
      <c r="CU58" s="25">
        <f>-[7]Nov14!$K$1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-[4]Dec14!$K$1</f>
        <v>0</v>
      </c>
      <c r="DD58" s="25">
        <f>-[5]Dec14!$K$1</f>
        <v>0</v>
      </c>
      <c r="DE58" s="25">
        <f>-[6]Dec14!$K$1</f>
        <v>0</v>
      </c>
      <c r="DF58" s="25">
        <f>-[7]Dec14!$K$1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-[4]Jan15!$K$1</f>
        <v>0</v>
      </c>
      <c r="DO58" s="25">
        <f>-[5]Jan15!$K$1</f>
        <v>0</v>
      </c>
      <c r="DP58" s="25">
        <f>-[6]Jan15!$K$1</f>
        <v>0</v>
      </c>
      <c r="DQ58" s="25">
        <f>-[7]Jan15!$K$1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-[4]Feb15!$K$1</f>
        <v>0</v>
      </c>
      <c r="DZ58" s="25">
        <f>-[5]Feb15!$K$1</f>
        <v>0</v>
      </c>
      <c r="EA58" s="25">
        <f>-[6]Feb15!$K$1</f>
        <v>0</v>
      </c>
      <c r="EB58" s="25">
        <f>-[7]Feb15!$K$1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[2]Mar14!$O$1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[2]Mar14!$P$1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[2]Mar14!$Q$1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[2]Mar14!$S$1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[2]Mar14!$R$1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[2]Mar14!$T$1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[2]Mar14!$U$1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[2]Mar14!$V$1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[2]Mar14!$W$1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[2]Mar14!$X$1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[2]Mar14!$Y$1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[2]Mar14!$Z$1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[2]Mar14!$AA$1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[2]Mar14!$AB$1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[2]Mar14!$AC$1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[2]Mar14!$AD$1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[2]Mar14!$AE$1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[2]Mar14!$AF$1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-[3]Mar14!$T$1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[4]Mar14!$AE$1</f>
        <v>0</v>
      </c>
      <c r="I82" s="25">
        <f>[5]Mar14!$AE$1</f>
        <v>0</v>
      </c>
      <c r="J82" s="25">
        <f>[6]Mar14!$AE$1</f>
        <v>0</v>
      </c>
      <c r="K82" s="25">
        <f>[7]Mar14!$AB$1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[4]Apr14!$AE$1</f>
        <v>0</v>
      </c>
      <c r="T82" s="25">
        <f>[5]Apr14!$AE$1</f>
        <v>0</v>
      </c>
      <c r="U82" s="25">
        <f>[6]Apr14!$AE$1</f>
        <v>0</v>
      </c>
      <c r="V82" s="25">
        <f>[7]Apr14!$AB$1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[4]May14!$AE$1</f>
        <v>0</v>
      </c>
      <c r="AE82" s="25">
        <f>[5]May14!$AE$1</f>
        <v>0</v>
      </c>
      <c r="AF82" s="25">
        <f>[6]May14!$AE$1</f>
        <v>0</v>
      </c>
      <c r="AG82" s="25">
        <f>[7]May14!$AB$1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[4]Jun14!$AE$1</f>
        <v>0</v>
      </c>
      <c r="AP82" s="25">
        <f>[5]Jun14!$AE$1</f>
        <v>0</v>
      </c>
      <c r="AQ82" s="25">
        <f>[6]Jun14!$AE$1</f>
        <v>0</v>
      </c>
      <c r="AR82" s="25">
        <f>[7]Jun14!$AB$1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[4]Jul14!$AE$1</f>
        <v>0</v>
      </c>
      <c r="BA82" s="25">
        <f>[5]Jul14!$AE$1</f>
        <v>0</v>
      </c>
      <c r="BB82" s="25">
        <f>[6]Jul14!$AE$1</f>
        <v>0</v>
      </c>
      <c r="BC82" s="25">
        <f>[7]Jul14!$AB$1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[4]Aug14!$AE$1</f>
        <v>0</v>
      </c>
      <c r="BL82" s="25">
        <f>[5]Aug14!$AE$1</f>
        <v>0</v>
      </c>
      <c r="BM82" s="25">
        <f>[6]Aug14!$AE$1</f>
        <v>0</v>
      </c>
      <c r="BN82" s="25">
        <f>[7]Aug14!$AB$1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[4]Sep14!$AE$1</f>
        <v>0</v>
      </c>
      <c r="BW82" s="25">
        <f>[5]Sep14!$AE$1</f>
        <v>0</v>
      </c>
      <c r="BX82" s="25">
        <f>[6]Sep14!$AE$1</f>
        <v>0</v>
      </c>
      <c r="BY82" s="25">
        <f>[7]Sep14!$AB$1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[4]Oct14!$AE$1</f>
        <v>0</v>
      </c>
      <c r="CH82" s="25">
        <f>[5]Oct14!$AE$1</f>
        <v>0</v>
      </c>
      <c r="CI82" s="25">
        <f>[6]Oct14!$AE$1</f>
        <v>0</v>
      </c>
      <c r="CJ82" s="25">
        <f>[7]Oct14!$AB$1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[4]Nov14!$AE$1</f>
        <v>0</v>
      </c>
      <c r="CS82" s="25">
        <f>[5]Nov14!$AE$1</f>
        <v>0</v>
      </c>
      <c r="CT82" s="25">
        <f>[6]Nov14!$AE$1</f>
        <v>0</v>
      </c>
      <c r="CU82" s="25">
        <f>[7]Nov14!$AB$1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[4]Dec14!$AE$1</f>
        <v>0</v>
      </c>
      <c r="DD82" s="25">
        <f>[5]Dec14!$AE$1</f>
        <v>0</v>
      </c>
      <c r="DE82" s="25">
        <f>[6]Dec14!$AE$1</f>
        <v>0</v>
      </c>
      <c r="DF82" s="25">
        <f>[7]Dec14!$AB$1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[4]Jan15!$AE$1</f>
        <v>0</v>
      </c>
      <c r="DO82" s="25">
        <f>[5]Jan15!$AE$1</f>
        <v>0</v>
      </c>
      <c r="DP82" s="25">
        <f>[6]Jan15!$AE$1</f>
        <v>0</v>
      </c>
      <c r="DQ82" s="25">
        <f>[7]Jan15!$AB$1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[4]Feb15!$AE$1</f>
        <v>0</v>
      </c>
      <c r="DZ82" s="25">
        <f>[5]Feb15!$AE$1</f>
        <v>0</v>
      </c>
      <c r="EA82" s="25">
        <f>[6]Feb15!$AE$1</f>
        <v>0</v>
      </c>
      <c r="EB82" s="25">
        <f>[7]Feb15!$AB$1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[4]Mar14!$AD$1</f>
        <v>0</v>
      </c>
      <c r="I83" s="25">
        <f>[5]Mar14!$AD$1</f>
        <v>0</v>
      </c>
      <c r="J83" s="25">
        <f>[6]Mar14!$AD$1</f>
        <v>0</v>
      </c>
      <c r="K83" s="25">
        <f>[7]Mar14!$AA$1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[4]Apr14!$AD$1</f>
        <v>0</v>
      </c>
      <c r="T83" s="25">
        <f>[5]Apr14!$AD$1</f>
        <v>0</v>
      </c>
      <c r="U83" s="25">
        <f>[6]Apr14!$AD$1</f>
        <v>0</v>
      </c>
      <c r="V83" s="25">
        <f>[7]Apr14!$AA$1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[4]May14!$AD$1</f>
        <v>0</v>
      </c>
      <c r="AE83" s="25">
        <f>[5]May14!$AD$1</f>
        <v>0</v>
      </c>
      <c r="AF83" s="25">
        <f>[6]May14!$AD$1</f>
        <v>0</v>
      </c>
      <c r="AG83" s="25">
        <f>[7]May14!$AA$1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[4]Jun14!$AD$1</f>
        <v>0</v>
      </c>
      <c r="AP83" s="25">
        <f>[5]Jun14!$AD$1</f>
        <v>0</v>
      </c>
      <c r="AQ83" s="25">
        <f>[6]Jun14!$AD$1</f>
        <v>0</v>
      </c>
      <c r="AR83" s="25">
        <f>[7]Jun14!$AA$1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[4]Jul14!$AD$1</f>
        <v>0</v>
      </c>
      <c r="BA83" s="25">
        <f>[5]Jul14!$AD$1</f>
        <v>0</v>
      </c>
      <c r="BB83" s="25">
        <f>[6]Jul14!$AD$1</f>
        <v>0</v>
      </c>
      <c r="BC83" s="25">
        <f>[7]Jul14!$AA$1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[4]Aug14!$AD$1</f>
        <v>0</v>
      </c>
      <c r="BL83" s="25">
        <f>[5]Aug14!$AD$1</f>
        <v>0</v>
      </c>
      <c r="BM83" s="25">
        <f>[6]Aug14!$AD$1</f>
        <v>0</v>
      </c>
      <c r="BN83" s="25">
        <f>[7]Aug14!$AA$1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[4]Sep14!$AD$1</f>
        <v>0</v>
      </c>
      <c r="BW83" s="25">
        <f>[5]Sep14!$AD$1</f>
        <v>0</v>
      </c>
      <c r="BX83" s="25">
        <f>[6]Sep14!$AD$1</f>
        <v>0</v>
      </c>
      <c r="BY83" s="25">
        <f>[7]Sep14!$AA$1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[4]Oct14!$AD$1</f>
        <v>0</v>
      </c>
      <c r="CH83" s="25">
        <f>[5]Oct14!$AD$1</f>
        <v>0</v>
      </c>
      <c r="CI83" s="25">
        <f>[6]Oct14!$AD$1</f>
        <v>0</v>
      </c>
      <c r="CJ83" s="25">
        <f>[7]Oct14!$AA$1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[4]Nov14!$AD$1</f>
        <v>0</v>
      </c>
      <c r="CS83" s="25">
        <f>[5]Nov14!$AD$1</f>
        <v>0</v>
      </c>
      <c r="CT83" s="25">
        <f>[6]Nov14!$AD$1</f>
        <v>0</v>
      </c>
      <c r="CU83" s="25">
        <f>[7]Nov14!$AA$1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[4]Dec14!$AD$1</f>
        <v>0</v>
      </c>
      <c r="DD83" s="25">
        <f>[5]Dec14!$AD$1</f>
        <v>0</v>
      </c>
      <c r="DE83" s="25">
        <f>[6]Dec14!$AD$1</f>
        <v>0</v>
      </c>
      <c r="DF83" s="25">
        <f>[7]Dec14!$AA$1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[4]Jan15!$AD$1</f>
        <v>0</v>
      </c>
      <c r="DO83" s="25">
        <f>[5]Jan15!$AD$1</f>
        <v>0</v>
      </c>
      <c r="DP83" s="25">
        <f>[6]Jan15!$AD$1</f>
        <v>0</v>
      </c>
      <c r="DQ83" s="25">
        <f>[7]Jan15!$AA$1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[4]Feb15!$AD$1</f>
        <v>0</v>
      </c>
      <c r="DZ83" s="25">
        <f>[5]Feb15!$AD$1</f>
        <v>0</v>
      </c>
      <c r="EA83" s="25">
        <f>[6]Feb15!$AD$1</f>
        <v>0</v>
      </c>
      <c r="EB83" s="25">
        <f>[7]Feb15!$AA$1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[2]Mar14!$AG$1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[2]Mar14!$AH$1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-[4]Mar14!$Q$1</f>
        <v>0</v>
      </c>
      <c r="I88" s="25">
        <f>-[5]Mar14!$Q$1</f>
        <v>0</v>
      </c>
      <c r="J88" s="25">
        <f>-[6]Mar14!$Q$1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-[4]Apr14!$Q$1</f>
        <v>0</v>
      </c>
      <c r="T88" s="25">
        <f>-[5]Apr14!$Q$1</f>
        <v>0</v>
      </c>
      <c r="U88" s="25">
        <f>-[6]Apr14!$Q$1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-[4]May14!$Q$1</f>
        <v>0</v>
      </c>
      <c r="AE88" s="25">
        <f>-[5]May14!$Q$1</f>
        <v>0</v>
      </c>
      <c r="AF88" s="25">
        <f>-[6]May14!$Q$1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-[4]Jun14!$Q$1</f>
        <v>0</v>
      </c>
      <c r="AP88" s="25">
        <f>-[5]Jun14!$Q$1</f>
        <v>0</v>
      </c>
      <c r="AQ88" s="25">
        <f>-[6]Jun14!$Q$1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-[4]Jul14!$Q$1</f>
        <v>0</v>
      </c>
      <c r="BA88" s="25">
        <f>-[5]Jul14!$Q$1</f>
        <v>0</v>
      </c>
      <c r="BB88" s="25">
        <f>-[6]Jul14!$Q$1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-[4]Aug14!$Q$1</f>
        <v>0</v>
      </c>
      <c r="BL88" s="25">
        <f>-[5]Aug14!$Q$1</f>
        <v>0</v>
      </c>
      <c r="BM88" s="25">
        <f>-[6]Aug14!$Q$1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-[4]Sep14!$Q$1</f>
        <v>0</v>
      </c>
      <c r="BW88" s="25">
        <f>-[5]Sep14!$Q$1</f>
        <v>0</v>
      </c>
      <c r="BX88" s="25">
        <f>-[6]Sep14!$Q$1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-[4]Oct14!$Q$1</f>
        <v>0</v>
      </c>
      <c r="CH88" s="25">
        <f>-[5]Oct14!$Q$1</f>
        <v>0</v>
      </c>
      <c r="CI88" s="25">
        <f>-[6]Oct14!$Q$1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-[4]Nov14!$Q$1</f>
        <v>0</v>
      </c>
      <c r="CS88" s="25">
        <f>-[5]Nov14!$Q$1</f>
        <v>0</v>
      </c>
      <c r="CT88" s="25">
        <f>-[6]Nov14!$Q$1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-[4]Dec14!$Q$1</f>
        <v>0</v>
      </c>
      <c r="DD88" s="25">
        <f>-[5]Dec14!$Q$1</f>
        <v>0</v>
      </c>
      <c r="DE88" s="25">
        <f>-[6]Dec14!$Q$1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-[4]Jan15!$Q$1</f>
        <v>0</v>
      </c>
      <c r="DO88" s="25">
        <f>-[5]Jan15!$Q$1</f>
        <v>0</v>
      </c>
      <c r="DP88" s="25">
        <f>-[6]Jan15!$Q$1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-[4]Feb15!$Q$1</f>
        <v>0</v>
      </c>
      <c r="DZ88" s="25">
        <f>-[5]Feb15!$Q$1</f>
        <v>0</v>
      </c>
      <c r="EA88" s="25">
        <f>-[6]Feb15!$Q$1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[4]Mar14!$AN$1</f>
        <v>0</v>
      </c>
      <c r="I89" s="25">
        <f>[5]Mar14!$AN$1</f>
        <v>0</v>
      </c>
      <c r="J89" s="25">
        <f>[6]Mar14!$AN$1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[4]Apr14!$AN$1</f>
        <v>0</v>
      </c>
      <c r="T89" s="25">
        <f>[5]Apr14!$AN$1</f>
        <v>0</v>
      </c>
      <c r="U89" s="25">
        <f>[6]Apr14!$AN$1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[4]May14!$AN$1</f>
        <v>0</v>
      </c>
      <c r="AE89" s="25">
        <f>[5]May14!$AN$1</f>
        <v>0</v>
      </c>
      <c r="AF89" s="25">
        <f>[6]May14!$AN$1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[4]Jun14!$AN$1</f>
        <v>0</v>
      </c>
      <c r="AP89" s="25">
        <f>[5]Jun14!$AN$1</f>
        <v>0</v>
      </c>
      <c r="AQ89" s="25">
        <f>[6]Jun14!$AN$1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[4]Jul14!$AN$1</f>
        <v>0</v>
      </c>
      <c r="BA89" s="25">
        <f>[5]Jul14!$AN$1</f>
        <v>0</v>
      </c>
      <c r="BB89" s="25">
        <f>[6]Jul14!$AN$1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[4]Aug14!$AN$1</f>
        <v>0</v>
      </c>
      <c r="BL89" s="25">
        <f>[5]Aug14!$AN$1</f>
        <v>0</v>
      </c>
      <c r="BM89" s="25">
        <f>[6]Aug14!$AN$1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[4]Sep14!$AN$1</f>
        <v>0</v>
      </c>
      <c r="BW89" s="25">
        <f>[5]Sep14!$AN$1</f>
        <v>0</v>
      </c>
      <c r="BX89" s="25">
        <f>[6]Sep14!$AN$1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[4]Oct14!$AN$1</f>
        <v>0</v>
      </c>
      <c r="CH89" s="25">
        <f>[5]Oct14!$AN$1</f>
        <v>0</v>
      </c>
      <c r="CI89" s="25">
        <f>[6]Oct14!$AN$1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[4]Nov14!$AN$1</f>
        <v>0</v>
      </c>
      <c r="CS89" s="25">
        <f>[5]Nov14!$AN$1</f>
        <v>0</v>
      </c>
      <c r="CT89" s="25">
        <f>[6]Nov14!$AN$1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[4]Dec14!$AN$1</f>
        <v>0</v>
      </c>
      <c r="DD89" s="25">
        <f>[5]Dec14!$AN$1</f>
        <v>0</v>
      </c>
      <c r="DE89" s="25">
        <f>[6]Dec14!$AN$1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[4]Jan15!$AN$1</f>
        <v>0</v>
      </c>
      <c r="DO89" s="25">
        <f>[5]Jan15!$AN$1</f>
        <v>0</v>
      </c>
      <c r="DP89" s="25">
        <f>[6]Jan15!$AN$1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[4]Feb15!$AN$1</f>
        <v>0</v>
      </c>
      <c r="DZ89" s="25">
        <f>[5]Feb15!$AN$1</f>
        <v>0</v>
      </c>
      <c r="EA89" s="25">
        <f>[6]Feb15!$AN$1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39" t="s">
        <v>514</v>
      </c>
      <c r="C1" s="438">
        <f>Admin!B8</f>
        <v>41729</v>
      </c>
      <c r="D1" s="433">
        <f>Admin!B10</f>
        <v>41759</v>
      </c>
      <c r="E1" s="433">
        <f>Admin!B12</f>
        <v>41790</v>
      </c>
      <c r="F1" s="433">
        <f>Admin!B14</f>
        <v>41820</v>
      </c>
      <c r="G1" s="433">
        <f>Admin!B16</f>
        <v>41851</v>
      </c>
      <c r="H1" s="433">
        <f>Admin!B18</f>
        <v>41882</v>
      </c>
      <c r="I1" s="433">
        <f>Admin!B20</f>
        <v>41912</v>
      </c>
      <c r="J1" s="433">
        <f>Admin!B22</f>
        <v>41943</v>
      </c>
      <c r="K1" s="433">
        <f>Admin!B24</f>
        <v>41973</v>
      </c>
      <c r="L1" s="433">
        <f>Admin!B26</f>
        <v>42004</v>
      </c>
      <c r="M1" s="433">
        <f>Admin!B28</f>
        <v>42035</v>
      </c>
      <c r="N1" s="433">
        <f>Admin!B30</f>
        <v>42063</v>
      </c>
      <c r="O1" s="33"/>
    </row>
    <row r="2" spans="1:15" ht="12" customHeight="1" x14ac:dyDescent="0.25">
      <c r="A2" s="436"/>
      <c r="B2" s="340">
        <f>Admin!B30</f>
        <v>42063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3.2" x14ac:dyDescent="0.25">
      <c r="B3" s="445" t="s">
        <v>515</v>
      </c>
      <c r="C3" s="446"/>
      <c r="D3" s="345">
        <f>Admin!B30</f>
        <v>42063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2">
        <f>Admin!B6</f>
        <v>41698</v>
      </c>
      <c r="B5" s="443"/>
      <c r="C5" s="93"/>
      <c r="D5" s="93"/>
      <c r="E5" s="442">
        <f>D3</f>
        <v>42063</v>
      </c>
      <c r="F5" s="443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41699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42063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42063</v>
      </c>
    </row>
    <row r="3" spans="1:6" x14ac:dyDescent="0.2">
      <c r="C3" s="342"/>
      <c r="D3" s="342"/>
    </row>
    <row r="4" spans="1:6" ht="12" x14ac:dyDescent="0.25">
      <c r="A4" s="456">
        <f>'PubP&amp;L'!A5</f>
        <v>41698</v>
      </c>
      <c r="B4" s="443"/>
      <c r="E4" s="456">
        <f>'PubP&amp;L'!D3</f>
        <v>42063</v>
      </c>
      <c r="F4" s="443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42063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ht="12" x14ac:dyDescent="0.25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3.2" x14ac:dyDescent="0.25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3.2" x14ac:dyDescent="0.25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3.2" x14ac:dyDescent="0.25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3.2" x14ac:dyDescent="0.25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41645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3">
        <f>Admin!B7</f>
        <v>41699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43">
        <f>Admin!B30</f>
        <v>42063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43">
        <f>A8</f>
        <v>41699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43">
        <f>A11</f>
        <v>42063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43">
        <f>A11</f>
        <v>42063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42063</v>
      </c>
      <c r="E38" s="460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60">
        <f>'PubP&amp;L'!D3</f>
        <v>42063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8" x14ac:dyDescent="0.3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91" t="s">
        <v>255</v>
      </c>
      <c r="B22" s="425"/>
      <c r="C22" s="425"/>
      <c r="D22" s="425"/>
      <c r="E22" s="425"/>
      <c r="F22" s="490">
        <f>PubBalSht!D2</f>
        <v>42063</v>
      </c>
      <c r="G22" s="490"/>
      <c r="H22" s="465"/>
      <c r="I22" s="465"/>
    </row>
    <row r="46" spans="2:9" x14ac:dyDescent="0.25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5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5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5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2.8" x14ac:dyDescent="0.4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5">
        <f>'PubP&amp;L'!E5</f>
        <v>42063</v>
      </c>
      <c r="G65" s="465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5">
        <f>OpenAccounts!E5</f>
        <v>0</v>
      </c>
      <c r="E71" s="485"/>
      <c r="F71" s="485"/>
    </row>
    <row r="74" spans="1:9" x14ac:dyDescent="0.25">
      <c r="B74" t="s">
        <v>279</v>
      </c>
      <c r="D74" s="486">
        <f ca="1">TODAY()</f>
        <v>41645</v>
      </c>
      <c r="E74" s="487"/>
      <c r="F74" s="487"/>
    </row>
    <row r="78" spans="1:9" s="392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6.2" x14ac:dyDescent="0.3">
      <c r="B79" s="477" t="s">
        <v>566</v>
      </c>
      <c r="C79" s="446"/>
      <c r="D79" s="446"/>
      <c r="E79" s="446"/>
      <c r="F79" s="446"/>
      <c r="G79" s="478">
        <f>'PubP&amp;L'!E5</f>
        <v>42063</v>
      </c>
      <c r="H79" s="479"/>
      <c r="I79" s="479"/>
    </row>
    <row r="81" spans="1:9" s="171" customFormat="1" ht="12.6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5">
      <c r="A82" s="482" t="s">
        <v>568</v>
      </c>
      <c r="B82" s="482"/>
      <c r="C82" s="463">
        <f>'PubP&amp;L'!E5</f>
        <v>42063</v>
      </c>
      <c r="D82" s="479"/>
    </row>
    <row r="83" spans="1:9" s="171" customFormat="1" ht="12.6" x14ac:dyDescent="0.2"/>
    <row r="84" spans="1:9" s="171" customFormat="1" ht="12.6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ht="12.6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ht="12.6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ht="12.6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ht="12.6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ht="12.6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ht="12.6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ht="12.6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ht="12.6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5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5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0</v>
      </c>
    </row>
    <row r="96" spans="1:9" s="171" customFormat="1" x14ac:dyDescent="0.25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5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0</v>
      </c>
      <c r="G97" s="397" t="s">
        <v>584</v>
      </c>
      <c r="H97" s="463">
        <f>'PubP&amp;L'!E5</f>
        <v>42063</v>
      </c>
      <c r="I97" s="465"/>
    </row>
    <row r="98" spans="1:9" s="171" customFormat="1" x14ac:dyDescent="0.25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0</v>
      </c>
      <c r="G98" s="397" t="s">
        <v>584</v>
      </c>
      <c r="H98" s="463">
        <f>'PubP&amp;L'!E5</f>
        <v>42063</v>
      </c>
      <c r="I98" s="465"/>
    </row>
    <row r="99" spans="1:9" s="171" customFormat="1" ht="12.6" x14ac:dyDescent="0.2"/>
    <row r="100" spans="1:9" s="394" customFormat="1" ht="12.6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ht="12.6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ht="12.6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ht="12.6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ht="12.6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ht="12.6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ht="12.6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ht="12.6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ht="12.6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ht="12.6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ht="12.6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5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42063</v>
      </c>
      <c r="I113" s="465"/>
    </row>
    <row r="114" spans="1:9" s="171" customFormat="1" ht="12.6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ht="12.6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ht="12.6" x14ac:dyDescent="0.2"/>
    <row r="118" spans="1:9" s="171" customFormat="1" ht="12.6" x14ac:dyDescent="0.2">
      <c r="B118" s="462"/>
      <c r="C118" s="462"/>
      <c r="D118" s="171" t="s">
        <v>599</v>
      </c>
    </row>
    <row r="119" spans="1:9" s="171" customFormat="1" ht="12.6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41645</v>
      </c>
      <c r="H119" s="463"/>
    </row>
    <row r="120" spans="1:9" s="171" customFormat="1" ht="12.6" x14ac:dyDescent="0.2"/>
    <row r="121" spans="1:9" s="171" customFormat="1" ht="12.6" x14ac:dyDescent="0.2"/>
  </sheetData>
  <sheetProtection sheet="1" objects="1" scenarios="1"/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08" t="s">
        <v>550</v>
      </c>
      <c r="C5" s="498"/>
      <c r="D5" s="498"/>
      <c r="E5" s="509">
        <f>Admin!L6</f>
        <v>41699</v>
      </c>
      <c r="F5" s="467"/>
      <c r="G5" s="379" t="s">
        <v>551</v>
      </c>
      <c r="H5" s="509">
        <f>Admin!N7</f>
        <v>42063</v>
      </c>
      <c r="I5" s="510"/>
      <c r="J5" s="187"/>
      <c r="K5" s="301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3.2" x14ac:dyDescent="0.25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3.2" x14ac:dyDescent="0.25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3.2" x14ac:dyDescent="0.25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3.2" x14ac:dyDescent="0.25">
      <c r="A15" s="185"/>
      <c r="B15" s="503" t="s">
        <v>524</v>
      </c>
      <c r="C15" s="493"/>
      <c r="D15" s="493"/>
      <c r="E15" s="361">
        <f>E5</f>
        <v>41699</v>
      </c>
      <c r="F15" s="361">
        <f>H5</f>
        <v>42063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3.2" x14ac:dyDescent="0.25">
      <c r="A16" s="185"/>
      <c r="B16" s="501" t="s">
        <v>526</v>
      </c>
      <c r="C16" s="425"/>
      <c r="D16" s="425"/>
      <c r="E16" s="361">
        <f>E5</f>
        <v>41699</v>
      </c>
      <c r="F16" s="361">
        <f>H5</f>
        <v>42063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3.2" x14ac:dyDescent="0.25">
      <c r="A17" s="185"/>
      <c r="B17" s="501" t="s">
        <v>528</v>
      </c>
      <c r="C17" s="425"/>
      <c r="D17" s="425"/>
      <c r="E17" s="531">
        <f>E5</f>
        <v>41699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3.2" x14ac:dyDescent="0.25">
      <c r="A18" s="185"/>
      <c r="B18" s="501" t="s">
        <v>530</v>
      </c>
      <c r="C18" s="425"/>
      <c r="D18" s="425"/>
      <c r="E18" s="361">
        <f>E5</f>
        <v>41699</v>
      </c>
      <c r="F18" s="361">
        <f>H5</f>
        <v>42063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3.2" x14ac:dyDescent="0.25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3.2" x14ac:dyDescent="0.25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ht="12" x14ac:dyDescent="0.25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ht="12" x14ac:dyDescent="0.25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3.2" x14ac:dyDescent="0.25">
      <c r="A28" s="185"/>
      <c r="B28" s="508" t="s">
        <v>532</v>
      </c>
      <c r="C28" s="498"/>
      <c r="D28" s="498"/>
      <c r="E28" s="530">
        <f>H5</f>
        <v>42063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31</v>
      </c>
      <c r="B33" s="277" t="s">
        <v>14</v>
      </c>
      <c r="C33" s="294">
        <f>Admin!L6</f>
        <v>41699</v>
      </c>
      <c r="D33" s="294">
        <f>Admin!N6</f>
        <v>41729</v>
      </c>
      <c r="E33" s="281">
        <f>Admin!K6</f>
        <v>2014</v>
      </c>
      <c r="F33" s="282">
        <f>IF(K28&gt;0,K28*A33/A35,0)</f>
        <v>0</v>
      </c>
      <c r="G33" s="519">
        <f>Admin!P6</f>
        <v>20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334</v>
      </c>
      <c r="B34" s="277" t="s">
        <v>14</v>
      </c>
      <c r="C34" s="294">
        <f>Admin!L7</f>
        <v>41730</v>
      </c>
      <c r="D34" s="294">
        <f>Admin!N7</f>
        <v>42063</v>
      </c>
      <c r="E34" s="281">
        <f>Admin!K7</f>
        <v>2015</v>
      </c>
      <c r="F34" s="282">
        <f>IF(K28&gt;0,K28*A34/A35,0)</f>
        <v>0</v>
      </c>
      <c r="G34" s="519">
        <f>Admin!P7</f>
        <v>20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5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3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5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3.2" x14ac:dyDescent="0.25">
      <c r="A48" s="185"/>
      <c r="B48" s="513" t="s">
        <v>536</v>
      </c>
      <c r="C48" s="514"/>
      <c r="D48" s="368">
        <f>E5</f>
        <v>41699</v>
      </c>
      <c r="E48" s="368">
        <f>H5</f>
        <v>42063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4"/>
      <c r="B57" s="513" t="s">
        <v>537</v>
      </c>
      <c r="C57" s="514"/>
      <c r="D57" s="368">
        <f>E5</f>
        <v>41699</v>
      </c>
      <c r="E57" s="368">
        <f>H5</f>
        <v>42063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5" t="s">
        <v>538</v>
      </c>
      <c r="B63" s="515"/>
      <c r="C63" s="515"/>
      <c r="D63" s="368">
        <f>E5</f>
        <v>41699</v>
      </c>
      <c r="E63" s="368">
        <f>H5</f>
        <v>42063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1" t="s">
        <v>539</v>
      </c>
      <c r="C72" s="493"/>
      <c r="D72" s="368">
        <f>E5</f>
        <v>41699</v>
      </c>
      <c r="E72" s="368">
        <f>H5</f>
        <v>42063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6" t="s">
        <v>540</v>
      </c>
      <c r="C79" s="467"/>
      <c r="D79" s="294">
        <f>E5</f>
        <v>41699</v>
      </c>
      <c r="E79" s="369">
        <f>H5</f>
        <v>42063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3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3.2" x14ac:dyDescent="0.25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5">
      <c r="A84" s="370" t="s">
        <v>481</v>
      </c>
      <c r="B84" s="495" t="s">
        <v>542</v>
      </c>
      <c r="C84" s="496"/>
      <c r="D84" s="381">
        <f>E5</f>
        <v>41699</v>
      </c>
      <c r="E84" s="381">
        <f>H5</f>
        <v>42063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7" t="s">
        <v>543</v>
      </c>
      <c r="C91" s="498"/>
      <c r="D91" s="372">
        <f>E5</f>
        <v>41699</v>
      </c>
      <c r="E91" s="372">
        <f>H5</f>
        <v>42063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3" t="s">
        <v>482</v>
      </c>
      <c r="B93" s="492" t="s">
        <v>545</v>
      </c>
      <c r="C93" s="492"/>
      <c r="D93" s="492"/>
      <c r="E93" s="371">
        <f>E5</f>
        <v>41699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41699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41699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41699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41699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6"/>
      <c r="B99" s="492" t="s">
        <v>545</v>
      </c>
      <c r="C99" s="492"/>
      <c r="D99" s="492"/>
      <c r="E99" s="371">
        <f>E5</f>
        <v>41699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483</v>
      </c>
      <c r="B102" s="492" t="s">
        <v>530</v>
      </c>
      <c r="C102" s="425"/>
      <c r="D102" s="425"/>
      <c r="E102" s="371">
        <f>E5</f>
        <v>41699</v>
      </c>
      <c r="F102" s="378">
        <f>H5</f>
        <v>42063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3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5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5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5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5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5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5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5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5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5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5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5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5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" customHeight="1" x14ac:dyDescent="0.25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676">
        <f>Admin!L6</f>
        <v>41699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42063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5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5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5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2014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20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2015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20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5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2014-01-06T17:33:34Z</dcterms:modified>
</cp:coreProperties>
</file>