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K10" i="12"/>
  <c r="G51" i="11"/>
  <c r="G23" i="11"/>
  <c r="G10" i="11"/>
  <c r="G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110" i="11" s="1"/>
  <c r="O88" i="11"/>
  <c r="G64" i="11"/>
  <c r="G72" i="11"/>
  <c r="G80" i="11"/>
  <c r="G88" i="11"/>
  <c r="F64" i="11"/>
  <c r="F72" i="11"/>
  <c r="F80" i="11"/>
  <c r="F88" i="11"/>
  <c r="S68" i="11"/>
  <c r="S75" i="11"/>
  <c r="S67" i="11"/>
  <c r="H18" i="11" l="1"/>
  <c r="H17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G57" i="11" s="1"/>
  <c r="G1" i="11" s="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K11" i="12" s="1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H71" i="11" l="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<sst xmlns="http://schemas.openxmlformats.org/spreadsheetml/2006/main" count="98" uniqueCount="73">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</sst>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41395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41790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80" customWidth="1"/>
    <col min="4" max="4" width="10.6640625" style="31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8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7"/>
      <c r="B1" s="145" t="s">
        <v>0</v>
      </c>
      <c r="C1" s="156" t="s">
        <v>8</v>
      </c>
      <c r="D1" s="157"/>
      <c r="E1" s="62">
        <f>E57+E110</f>
        <v>0</v>
      </c>
      <c r="F1" s="20">
        <f>F57+F110</f>
        <v>0</v>
      </c>
      <c r="G1" s="20">
        <f>G57+G110</f>
        <v>0</v>
      </c>
      <c r="H1" s="169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6"/>
      <c r="M1" s="169" t="s">
        <v>6</v>
      </c>
      <c r="N1" s="146"/>
      <c r="O1" s="20">
        <f>O57+O110</f>
        <v>0</v>
      </c>
      <c r="P1" s="165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6"/>
      <c r="U1" s="16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5">
      <c r="A2" s="168"/>
      <c r="B2" s="145"/>
      <c r="C2" s="162" t="s">
        <v>1</v>
      </c>
      <c r="D2" s="164" t="s">
        <v>2</v>
      </c>
      <c r="E2" s="153" t="s">
        <v>3</v>
      </c>
      <c r="F2" s="149" t="s">
        <v>56</v>
      </c>
      <c r="G2" s="137" t="s">
        <v>57</v>
      </c>
      <c r="H2" s="171"/>
      <c r="I2" s="158" t="s">
        <v>17</v>
      </c>
      <c r="J2" s="149" t="s">
        <v>56</v>
      </c>
      <c r="K2" s="137" t="s">
        <v>58</v>
      </c>
      <c r="L2" s="147"/>
      <c r="M2" s="170"/>
      <c r="N2" s="147"/>
      <c r="O2" s="137" t="s">
        <v>59</v>
      </c>
      <c r="P2" s="166"/>
      <c r="Q2" s="137" t="s">
        <v>4</v>
      </c>
      <c r="R2" s="153" t="s">
        <v>5</v>
      </c>
      <c r="S2" s="137" t="s">
        <v>60</v>
      </c>
      <c r="T2" s="154"/>
      <c r="U2" s="145"/>
      <c r="V2" s="155" t="s">
        <v>29</v>
      </c>
      <c r="W2" s="155" t="s">
        <v>30</v>
      </c>
      <c r="X2" s="155" t="s">
        <v>32</v>
      </c>
      <c r="Y2" s="153" t="s">
        <v>50</v>
      </c>
      <c r="Z2" s="153" t="s">
        <v>51</v>
      </c>
      <c r="AA2" s="22"/>
    </row>
    <row r="3" spans="1:27" ht="12" customHeight="1" x14ac:dyDescent="0.25">
      <c r="A3" s="168"/>
      <c r="B3" s="145"/>
      <c r="C3" s="163"/>
      <c r="D3" s="164"/>
      <c r="E3" s="153"/>
      <c r="F3" s="150"/>
      <c r="G3" s="138"/>
      <c r="H3" s="171"/>
      <c r="I3" s="158"/>
      <c r="J3" s="150"/>
      <c r="K3" s="138"/>
      <c r="L3" s="147"/>
      <c r="M3" s="170"/>
      <c r="N3" s="147"/>
      <c r="O3" s="138"/>
      <c r="P3" s="166"/>
      <c r="Q3" s="159"/>
      <c r="R3" s="153"/>
      <c r="S3" s="138"/>
      <c r="T3" s="154"/>
      <c r="U3" s="145"/>
      <c r="V3" s="153"/>
      <c r="W3" s="153"/>
      <c r="X3" s="153"/>
      <c r="Y3" s="153"/>
      <c r="Z3" s="153"/>
      <c r="AA3" s="22"/>
    </row>
    <row r="4" spans="1:27" s="16" customFormat="1" ht="12.75" customHeight="1" x14ac:dyDescent="0.25">
      <c r="A4" s="168"/>
      <c r="B4" s="145"/>
      <c r="C4" s="163"/>
      <c r="D4" s="164"/>
      <c r="E4" s="153"/>
      <c r="F4" s="130">
        <f>[1]Admin!$B$4</f>
        <v>41395</v>
      </c>
      <c r="G4" s="130">
        <f>[1]Admin!$B$4</f>
        <v>41395</v>
      </c>
      <c r="H4" s="171"/>
      <c r="I4" s="158"/>
      <c r="J4" s="130">
        <f>[1]Admin!$B$17</f>
        <v>41790</v>
      </c>
      <c r="K4" s="130">
        <f>[1]Admin!$B$17</f>
        <v>41790</v>
      </c>
      <c r="L4" s="148"/>
      <c r="M4" s="170"/>
      <c r="N4" s="148"/>
      <c r="O4" s="130">
        <f>[1]Admin!$B$4</f>
        <v>41395</v>
      </c>
      <c r="P4" s="134">
        <f>[1]Admin!$G$4</f>
        <v>1</v>
      </c>
      <c r="Q4" s="160"/>
      <c r="R4" s="15">
        <f>[1]Admin!$G$5</f>
        <v>0.18</v>
      </c>
      <c r="S4" s="130">
        <f>[1]Admin!$B$17</f>
        <v>41790</v>
      </c>
      <c r="T4" s="154"/>
      <c r="U4" s="145"/>
      <c r="V4" s="153"/>
      <c r="W4" s="153"/>
      <c r="X4" s="153"/>
      <c r="Y4" s="153"/>
      <c r="Z4" s="153"/>
      <c r="AA4" s="23"/>
    </row>
    <row r="5" spans="1:27" s="16" customFormat="1" ht="6" customHeight="1" thickBot="1" x14ac:dyDescent="0.3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3">
      <c r="A6" s="116"/>
      <c r="B6" s="135" t="s">
        <v>61</v>
      </c>
      <c r="C6" s="139"/>
      <c r="D6" s="131">
        <f>[1]Admin!$B$4</f>
        <v>41395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5">
      <c r="A7" s="116"/>
      <c r="B7" s="141" t="s">
        <v>10</v>
      </c>
      <c r="C7" s="141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5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5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5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5">
      <c r="A11" s="116"/>
      <c r="B11" s="142" t="s">
        <v>67</v>
      </c>
      <c r="C11" s="143"/>
      <c r="D11" s="144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5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5">
      <c r="A13" s="116"/>
      <c r="B13" s="141" t="s">
        <v>9</v>
      </c>
      <c r="C13" s="141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5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5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5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5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5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5">
      <c r="A19" s="116"/>
      <c r="B19" s="142" t="s">
        <v>68</v>
      </c>
      <c r="C19" s="143"/>
      <c r="D19" s="144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5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5">
      <c r="A21" s="116"/>
      <c r="B21" s="141" t="s">
        <v>55</v>
      </c>
      <c r="C21" s="141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5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5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5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5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5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5">
      <c r="A27" s="116"/>
      <c r="B27" s="142" t="s">
        <v>69</v>
      </c>
      <c r="C27" s="143"/>
      <c r="D27" s="144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5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5">
      <c r="A29" s="116"/>
      <c r="B29" s="141" t="s">
        <v>7</v>
      </c>
      <c r="C29" s="141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5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5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5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5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5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5">
      <c r="A35" s="116"/>
      <c r="B35" s="142" t="s">
        <v>70</v>
      </c>
      <c r="C35" s="143"/>
      <c r="D35" s="144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5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.2" x14ac:dyDescent="0.25">
      <c r="A37" s="116"/>
      <c r="B37" s="172" t="s">
        <v>63</v>
      </c>
      <c r="C37" s="173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5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5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5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5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5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5">
      <c r="A43" s="116"/>
      <c r="B43" s="172" t="s">
        <v>64</v>
      </c>
      <c r="C43" s="173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5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5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5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5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5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5">
      <c r="A49" s="116"/>
      <c r="B49" s="141" t="s">
        <v>54</v>
      </c>
      <c r="C49" s="141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5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5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5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5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5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5">
      <c r="A55" s="116"/>
      <c r="B55" s="142" t="s">
        <v>71</v>
      </c>
      <c r="C55" s="143"/>
      <c r="D55" s="144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3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3">
      <c r="A57" s="116"/>
      <c r="B57" s="135" t="str">
        <f>B6</f>
        <v xml:space="preserve">EXISTING FIXED ASSETS at </v>
      </c>
      <c r="C57" s="139"/>
      <c r="D57" s="131">
        <f>D6</f>
        <v>41395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3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3">
      <c r="A59" s="116"/>
      <c r="B59" s="135" t="s">
        <v>62</v>
      </c>
      <c r="C59" s="136"/>
      <c r="D59" s="131">
        <f>[1]Admin!$B$4</f>
        <v>41395</v>
      </c>
      <c r="E59" s="11"/>
      <c r="F59" s="151"/>
      <c r="G59" s="152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5">
      <c r="A60" s="116"/>
      <c r="B60" s="141" t="s">
        <v>10</v>
      </c>
      <c r="C60" s="141"/>
      <c r="D60" s="30"/>
      <c r="E60" s="8"/>
      <c r="F60" s="152"/>
      <c r="G60" s="152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5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5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5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5">
      <c r="A64" s="116"/>
      <c r="B64" s="142" t="s">
        <v>12</v>
      </c>
      <c r="C64" s="143"/>
      <c r="D64" s="144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5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5">
      <c r="A66" s="116"/>
      <c r="B66" s="141" t="s">
        <v>9</v>
      </c>
      <c r="C66" s="141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5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5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5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5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5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5">
      <c r="A72" s="116"/>
      <c r="B72" s="142" t="s">
        <v>13</v>
      </c>
      <c r="C72" s="143"/>
      <c r="D72" s="144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5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5">
      <c r="A74" s="116"/>
      <c r="B74" s="141" t="s">
        <v>55</v>
      </c>
      <c r="C74" s="141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5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5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5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5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5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5">
      <c r="A80" s="116"/>
      <c r="B80" s="142" t="s">
        <v>14</v>
      </c>
      <c r="C80" s="143"/>
      <c r="D80" s="144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5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5">
      <c r="A82" s="116"/>
      <c r="B82" s="141" t="s">
        <v>7</v>
      </c>
      <c r="C82" s="141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5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5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5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5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5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5">
      <c r="A88" s="116"/>
      <c r="B88" s="142" t="s">
        <v>15</v>
      </c>
      <c r="C88" s="143"/>
      <c r="D88" s="144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5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5">
      <c r="A90" s="116"/>
      <c r="B90" s="172" t="str">
        <f>B37</f>
        <v>Motor Vehicles - costing over £</v>
      </c>
      <c r="C90" s="172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5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5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5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5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5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5">
      <c r="A96" s="116"/>
      <c r="B96" s="140" t="str">
        <f>B43</f>
        <v>Motor Vehicles - costing under £</v>
      </c>
      <c r="C96" s="140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5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5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5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5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5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5">
      <c r="A102" s="116"/>
      <c r="B102" s="141" t="s">
        <v>54</v>
      </c>
      <c r="C102" s="141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5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5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5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5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5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5">
      <c r="A108" s="116"/>
      <c r="B108" s="142" t="s">
        <v>16</v>
      </c>
      <c r="C108" s="143"/>
      <c r="D108" s="144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3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3">
      <c r="A110" s="116"/>
      <c r="B110" s="135" t="str">
        <f>B59</f>
        <v xml:space="preserve">NEW FIXED ASSETS Bought AFTER </v>
      </c>
      <c r="C110" s="136"/>
      <c r="D110" s="131">
        <f>D59</f>
        <v>41395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3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09375" defaultRowHeight="11.4" x14ac:dyDescent="0.2"/>
  <cols>
    <col min="1" max="1" width="1.6640625" style="120" customWidth="1"/>
    <col min="2" max="2" width="27.109375" style="120" bestFit="1" customWidth="1"/>
    <col min="3" max="3" width="9.109375" style="120"/>
    <col min="4" max="4" width="3.6640625" style="120" customWidth="1"/>
    <col min="5" max="5" width="11.5546875" style="120" customWidth="1"/>
    <col min="6" max="6" width="5.44140625" style="120" customWidth="1"/>
    <col min="7" max="9" width="9.109375" style="120"/>
    <col min="10" max="10" width="6.5546875" style="120" customWidth="1"/>
    <col min="11" max="11" width="11.6640625" style="120" customWidth="1"/>
    <col min="12" max="12" width="2.6640625" style="120" customWidth="1"/>
    <col min="13" max="14" width="9.6640625" style="120" customWidth="1"/>
    <col min="15" max="15" width="1.5546875" style="120" customWidth="1"/>
    <col min="16" max="16384" width="9.109375" style="120"/>
  </cols>
  <sheetData>
    <row r="1" spans="1:24" s="5" customFormat="1" ht="9" customHeight="1" x14ac:dyDescent="0.25">
      <c r="A1" s="183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4"/>
      <c r="B2" s="47"/>
      <c r="C2" s="48"/>
      <c r="D2" s="49"/>
      <c r="E2" s="191" t="s">
        <v>18</v>
      </c>
      <c r="F2" s="192"/>
      <c r="G2" s="193"/>
      <c r="H2" s="194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4"/>
      <c r="B4" s="122" t="s">
        <v>65</v>
      </c>
      <c r="C4" s="48"/>
      <c r="D4" s="49"/>
      <c r="E4" s="123" t="s">
        <v>3</v>
      </c>
      <c r="F4" s="50"/>
      <c r="G4" s="180" t="s">
        <v>52</v>
      </c>
      <c r="H4" s="181"/>
      <c r="I4" s="182"/>
      <c r="J4" s="50"/>
      <c r="K4" s="123" t="s">
        <v>27</v>
      </c>
      <c r="L4" s="50"/>
      <c r="M4" s="177" t="s">
        <v>53</v>
      </c>
      <c r="N4" s="178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78"/>
      <c r="N5" s="178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5"/>
      <c r="K6" s="53">
        <f>Schedule!V11+Schedule!V64</f>
        <v>0</v>
      </c>
      <c r="L6" s="50"/>
      <c r="M6" s="178"/>
      <c r="N6" s="178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4"/>
      <c r="B7" s="174" t="s">
        <v>13</v>
      </c>
      <c r="C7" s="175"/>
      <c r="D7" s="176"/>
      <c r="E7" s="53">
        <f>Schedule!E72</f>
        <v>0</v>
      </c>
      <c r="F7" s="50"/>
      <c r="G7" s="174" t="s">
        <v>23</v>
      </c>
      <c r="H7" s="175"/>
      <c r="I7" s="175"/>
      <c r="J7" s="185"/>
      <c r="K7" s="53">
        <f>Schedule!V19+Schedule!V72</f>
        <v>0</v>
      </c>
      <c r="L7" s="50"/>
      <c r="M7" s="178"/>
      <c r="N7" s="178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4"/>
      <c r="B8" s="174" t="s">
        <v>14</v>
      </c>
      <c r="C8" s="175"/>
      <c r="D8" s="176"/>
      <c r="E8" s="53">
        <f>Schedule!E80</f>
        <v>0</v>
      </c>
      <c r="F8" s="50"/>
      <c r="G8" s="174" t="s">
        <v>24</v>
      </c>
      <c r="H8" s="175"/>
      <c r="I8" s="175"/>
      <c r="J8" s="185"/>
      <c r="K8" s="53">
        <f>Schedule!V27+Schedule!V80</f>
        <v>0</v>
      </c>
      <c r="L8" s="50"/>
      <c r="M8" s="178"/>
      <c r="N8" s="178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4"/>
      <c r="B9" s="174" t="s">
        <v>15</v>
      </c>
      <c r="C9" s="175"/>
      <c r="D9" s="176"/>
      <c r="E9" s="53">
        <f>Schedule!E88</f>
        <v>0</v>
      </c>
      <c r="F9" s="50"/>
      <c r="G9" s="174" t="s">
        <v>25</v>
      </c>
      <c r="H9" s="175"/>
      <c r="I9" s="175"/>
      <c r="J9" s="185"/>
      <c r="K9" s="53">
        <f>Schedule!V35+Schedule!V88</f>
        <v>0</v>
      </c>
      <c r="L9" s="50"/>
      <c r="M9" s="178"/>
      <c r="N9" s="178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5"/>
      <c r="K10" s="53">
        <f>Schedule!V55+Schedule!V108</f>
        <v>0</v>
      </c>
      <c r="L10" s="50"/>
      <c r="M10" s="178"/>
      <c r="N10" s="178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4"/>
      <c r="B11" s="195" t="s">
        <v>20</v>
      </c>
      <c r="C11" s="195"/>
      <c r="D11" s="196"/>
      <c r="E11" s="54">
        <f>SUM(E6:E10)</f>
        <v>0</v>
      </c>
      <c r="F11" s="50"/>
      <c r="G11" s="189" t="s">
        <v>20</v>
      </c>
      <c r="H11" s="189"/>
      <c r="I11" s="189"/>
      <c r="J11" s="190"/>
      <c r="K11" s="54">
        <f>SUM(K6:K10)</f>
        <v>0</v>
      </c>
      <c r="L11" s="50"/>
      <c r="M11" s="178"/>
      <c r="N11" s="178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78"/>
      <c r="N12" s="178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4"/>
      <c r="B13" s="195" t="s">
        <v>66</v>
      </c>
      <c r="C13" s="195"/>
      <c r="D13" s="196"/>
      <c r="E13" s="133">
        <f>[2]Apr14!$AG$2</f>
        <v>0</v>
      </c>
      <c r="F13" s="50"/>
      <c r="G13" s="189" t="s">
        <v>28</v>
      </c>
      <c r="H13" s="189"/>
      <c r="I13" s="189"/>
      <c r="J13" s="190"/>
      <c r="K13" s="133">
        <f>[3]Apr14!$AA$2</f>
        <v>0</v>
      </c>
      <c r="L13" s="50"/>
      <c r="M13" s="179"/>
      <c r="N13" s="179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79"/>
      <c r="N14" s="179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4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1">
        <f>E13-E11</f>
        <v>0</v>
      </c>
      <c r="F15" s="50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1">
        <f>K13-K11</f>
        <v>0</v>
      </c>
      <c r="L15" s="50"/>
      <c r="M15" s="179"/>
      <c r="N15" s="179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3" customWidth="1"/>
    <col min="2" max="2" width="10.6640625" style="99" customWidth="1"/>
    <col min="3" max="4" width="18.6640625" style="107" customWidth="1"/>
    <col min="5" max="5" width="13.88671875" style="83" customWidth="1"/>
    <col min="6" max="7" width="8.6640625" style="83" customWidth="1"/>
    <col min="8" max="8" width="6.6640625" style="91" customWidth="1"/>
    <col min="9" max="11" width="8.6640625" style="89" customWidth="1"/>
    <col min="12" max="12" width="18.6640625" style="107" customWidth="1"/>
    <col min="13" max="13" width="1.44140625" style="83" customWidth="1"/>
    <col min="14" max="16384" width="9.109375" style="83"/>
  </cols>
  <sheetData>
    <row r="1" spans="1:13" ht="6" customHeight="1" x14ac:dyDescent="0.25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5">
      <c r="A2" s="93"/>
      <c r="B2" s="81"/>
      <c r="C2" s="202" t="s">
        <v>48</v>
      </c>
      <c r="D2" s="203"/>
      <c r="E2" s="114">
        <f>SUM(E8:E14)</f>
        <v>0</v>
      </c>
      <c r="F2" s="88"/>
      <c r="G2" s="200" t="s">
        <v>49</v>
      </c>
      <c r="H2" s="201"/>
      <c r="I2" s="201"/>
      <c r="J2" s="201"/>
      <c r="K2" s="201"/>
      <c r="L2" s="90"/>
      <c r="M2" s="93"/>
    </row>
    <row r="3" spans="1:13" ht="18" customHeight="1" x14ac:dyDescent="0.25">
      <c r="A3" s="93"/>
      <c r="B3" s="102" t="s">
        <v>40</v>
      </c>
      <c r="C3" s="104"/>
      <c r="D3" s="103"/>
      <c r="E3" s="88"/>
      <c r="F3" s="88"/>
      <c r="G3" s="201"/>
      <c r="H3" s="201"/>
      <c r="I3" s="201"/>
      <c r="J3" s="201"/>
      <c r="K3" s="201"/>
      <c r="L3" s="90"/>
      <c r="M3" s="93"/>
    </row>
    <row r="4" spans="1:13" ht="9" customHeight="1" x14ac:dyDescent="0.25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5">
      <c r="A5" s="110"/>
      <c r="B5" s="145" t="s">
        <v>39</v>
      </c>
      <c r="C5" s="164" t="s">
        <v>33</v>
      </c>
      <c r="D5" s="164" t="s">
        <v>37</v>
      </c>
      <c r="E5" s="198" t="s">
        <v>45</v>
      </c>
      <c r="F5" s="198" t="s">
        <v>44</v>
      </c>
      <c r="G5" s="198" t="s">
        <v>38</v>
      </c>
      <c r="H5" s="164" t="s">
        <v>35</v>
      </c>
      <c r="I5" s="198" t="s">
        <v>47</v>
      </c>
      <c r="J5" s="199"/>
      <c r="K5" s="199"/>
      <c r="L5" s="164" t="s">
        <v>46</v>
      </c>
      <c r="M5" s="101"/>
    </row>
    <row r="6" spans="1:13" s="87" customFormat="1" ht="30.75" customHeight="1" x14ac:dyDescent="0.25">
      <c r="A6" s="110"/>
      <c r="B6" s="197"/>
      <c r="C6" s="197"/>
      <c r="D6" s="197"/>
      <c r="E6" s="197"/>
      <c r="F6" s="197"/>
      <c r="G6" s="197"/>
      <c r="H6" s="197"/>
      <c r="I6" s="86" t="s">
        <v>34</v>
      </c>
      <c r="J6" s="86" t="s">
        <v>42</v>
      </c>
      <c r="K6" s="86" t="s">
        <v>36</v>
      </c>
      <c r="L6" s="197"/>
      <c r="M6" s="101"/>
    </row>
    <row r="7" spans="1:13" x14ac:dyDescent="0.25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5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5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5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5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5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5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5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5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5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5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5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5">
      <c r="A19" s="110"/>
      <c r="B19" s="145" t="s">
        <v>39</v>
      </c>
      <c r="C19" s="164" t="s">
        <v>33</v>
      </c>
      <c r="D19" s="164" t="s">
        <v>37</v>
      </c>
      <c r="E19" s="198" t="s">
        <v>45</v>
      </c>
      <c r="F19" s="198" t="s">
        <v>44</v>
      </c>
      <c r="G19" s="198" t="s">
        <v>38</v>
      </c>
      <c r="H19" s="164" t="s">
        <v>35</v>
      </c>
      <c r="I19" s="198" t="s">
        <v>47</v>
      </c>
      <c r="J19" s="199"/>
      <c r="K19" s="199"/>
      <c r="L19" s="164" t="s">
        <v>46</v>
      </c>
      <c r="M19" s="101"/>
    </row>
    <row r="20" spans="1:13" s="87" customFormat="1" ht="30.75" customHeight="1" x14ac:dyDescent="0.25">
      <c r="A20" s="110"/>
      <c r="B20" s="197"/>
      <c r="C20" s="197"/>
      <c r="D20" s="197"/>
      <c r="E20" s="197"/>
      <c r="F20" s="197"/>
      <c r="G20" s="197"/>
      <c r="H20" s="197"/>
      <c r="I20" s="86" t="s">
        <v>34</v>
      </c>
      <c r="J20" s="86" t="s">
        <v>42</v>
      </c>
      <c r="K20" s="86" t="s">
        <v>36</v>
      </c>
      <c r="L20" s="197"/>
      <c r="M20" s="101"/>
    </row>
    <row r="21" spans="1:13" s="87" customFormat="1" ht="12.75" customHeight="1" x14ac:dyDescent="0.25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5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5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5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5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5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5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5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5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5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2014-03-19T19:44:18Z</dcterms:modified>
</cp:coreProperties>
</file>