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5" sheetId="12" r:id="rId2"/>
    <sheet name="May15" sheetId="11" r:id="rId3"/>
    <sheet name="Jun15" sheetId="10" r:id="rId4"/>
    <sheet name="Jul15" sheetId="9" r:id="rId5"/>
    <sheet name="Aug15" sheetId="8" r:id="rId6"/>
    <sheet name="Sep15" sheetId="17" r:id="rId7"/>
    <sheet name="Oct15" sheetId="16" r:id="rId8"/>
    <sheet name="Nov15" sheetId="15" r:id="rId9"/>
    <sheet name="Dec15" sheetId="14" r:id="rId10"/>
    <sheet name="Jan16" sheetId="13" r:id="rId11"/>
    <sheet name="Feb16" sheetId="19" r:id="rId12"/>
    <sheet name="Mar16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'Apr15'!$E:$F,'Apr15'!$1:$6</definedName>
    <definedName name="_xlnm.Print_Titles" localSheetId="5">'Aug15'!$A:$D,'Aug15'!$1:$6</definedName>
    <definedName name="_xlnm.Print_Titles" localSheetId="9">'Dec15'!$A:$D,'Dec15'!$1:$6</definedName>
    <definedName name="_xlnm.Print_Titles" localSheetId="11">'Feb16'!$A:$D,'Feb16'!$1:$6</definedName>
    <definedName name="_xlnm.Print_Titles" localSheetId="10">'Jan16'!$A:$D,'Jan16'!$1:$6</definedName>
    <definedName name="_xlnm.Print_Titles" localSheetId="4">'Jul15'!$A:$D,'Jul15'!$1:$6</definedName>
    <definedName name="_xlnm.Print_Titles" localSheetId="3">'Jun15'!$A:$D,'Jun15'!$1:$6</definedName>
    <definedName name="_xlnm.Print_Titles" localSheetId="12">'Mar16'!$A:$D,'Mar16'!$1:$6</definedName>
    <definedName name="_xlnm.Print_Titles" localSheetId="2">'May15'!$A:$D,'May15'!$1:$6</definedName>
    <definedName name="_xlnm.Print_Titles" localSheetId="8">'Nov15'!$A:$D,'Nov15'!$1:$6</definedName>
    <definedName name="_xlnm.Print_Titles" localSheetId="7">'Oct15'!$A:$D,'Oct15'!$1:$6</definedName>
    <definedName name="_xlnm.Print_Titles" localSheetId="6">'Sep15'!$A:$D,'Sep15'!$1:$6</definedName>
  </definedNames>
  <calcPr calcId="145621"/>
</workbook>
</file>

<file path=xl/calcChain.xml><?xml version="1.0" encoding="utf-8"?>
<calcChain xmlns="http://schemas.openxmlformats.org/spreadsheetml/2006/main">
  <c r="M6" i="39" l="1"/>
  <c r="M7" i="39"/>
  <c r="M8" i="39"/>
  <c r="M9" i="39"/>
  <c r="M10" i="39" s="1"/>
  <c r="M11" i="39" s="1"/>
  <c r="M12" i="39" s="1"/>
  <c r="M13" i="39" s="1"/>
  <c r="M14" i="39" s="1"/>
  <c r="M15" i="39" s="1"/>
  <c r="M5" i="39"/>
  <c r="M4" i="39"/>
  <c r="N1" i="24" l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51" i="24" l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29" i="11"/>
  <c r="J21" i="12"/>
  <c r="J22" i="12"/>
  <c r="I21" i="12"/>
  <c r="I22" i="12"/>
  <c r="C14" i="39" l="1"/>
  <c r="M49" i="19"/>
  <c r="B367" i="24"/>
  <c r="I1" i="24"/>
  <c r="O9" i="25" s="1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B368" i="24" l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M59" i="18"/>
  <c r="M69" i="18"/>
  <c r="A3" i="24"/>
  <c r="A4" i="24"/>
  <c r="A5" i="24"/>
  <c r="A6" i="24"/>
  <c r="A7" i="24"/>
  <c r="A8" i="24"/>
  <c r="H3" i="40" s="1"/>
  <c r="M3" i="40" s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59" i="18"/>
  <c r="M49" i="18"/>
  <c r="K49" i="18"/>
  <c r="M39" i="18"/>
  <c r="K39" i="18"/>
  <c r="M29" i="18"/>
  <c r="K29" i="18"/>
  <c r="M19" i="18"/>
  <c r="K19" i="18"/>
  <c r="M9" i="18"/>
  <c r="K9" i="18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9" i="40"/>
  <c r="I10" i="40"/>
  <c r="L7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51" i="40"/>
  <c r="M37" i="40"/>
  <c r="M66" i="40"/>
  <c r="M22" i="40"/>
  <c r="M8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<sst xmlns="http://schemas.openxmlformats.org/spreadsheetml/2006/main" count="1383" uniqueCount="137">
  <si>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</si>
  <si>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</si>
  <si>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</si>
  <si>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</si>
  <si>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</si>
  <si>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</si>
  <si>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</si>
  <si>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</si>
  <si>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</si>
  <si>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</si>
  <si>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</si>
  <si>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</si>
  <si>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</si>
  <si>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</si>
  <si>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</si>
  <si>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</si>
  <si>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</si>
  <si>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</si>
  <si>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</si>
  <si>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</si>
  <si>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</si>
  <si>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</si>
  <si>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</si>
  <si>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</si>
  <si>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</si>
  <si>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</si>
  <si>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</si>
  <si>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</si>
  <si>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</si>
  <si>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</si>
  <si>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</si>
  <si>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</si>
  <si>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</si>
  <si>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</si>
  <si>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</si>
  <si>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</si>
  <si>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</si>
  <si>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</si>
  <si>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</si>
  <si>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</si>
  <si>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</si>
  <si>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</si>
  <si>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</si>
  <si>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</si>
  <si>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</si>
  <si>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</si>
  <si>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</si>
  <si>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</si>
  <si>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</si>
  <si>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</si>
  <si>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</si>
  <si>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</si>
  <si>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</si>
  <si>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</si>
  <si>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</si>
  <si>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</si>
  <si>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</si>
  <si>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</si>
  <si>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</si>
  <si>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</si>
  <si>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</si>
  <si>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</si>
  <si>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</si>
  <si>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</si>
  <si>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</si>
  <si>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</si>
  <si>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</si>
  <si>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</si>
  <si>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</si>
  <si>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</si>
  <si>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</si>
  <si>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</si>
  <si>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</si>
  <si>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</si>
  <si>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</si>
  <si>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</si>
  <si>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</si>
  <si>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</si>
  <si>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</si>
  <si>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</si>
  <si>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</si>
  <si>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</si>
  <si>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</si>
  <si>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</si>
  <si>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</si>
  <si>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</si>
  <si>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</si>
  <si>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</si>
  <si>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</si>
  <si>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</si>
  <si>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</si>
  <si>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</si>
  <si>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</si>
  <si>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</si>
  <si>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</si>
  <si>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</si>
  <si>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</si>
  <si>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</si>
  <si>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</si>
  <si>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</si>
  <si>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</si>
  <si>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</si>
  <si>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</si>
  <si>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</si>
  <si>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</si>
  <si>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</si>
  <si>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</si>
  <si>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</si>
  <si>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</si>
  <si>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</si>
  <si>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</si>
  <si>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</si>
  <si>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</si>
  <si>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</si>
  <si>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</si>
  <si>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</si>
  <si>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</si>
  <si>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</si>
  <si>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</si>
  <si>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</si>
  <si>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</si>
  <si>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</si>
  <si>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</si>
  <si>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</si>
  <si>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</si>
  <si>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</si>
  <si>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</si>
  <si>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</si>
  <si>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</si>
  <si>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</si>
  <si>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</si>
  <si>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</si>
  <si>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</si>
  <si>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</si>
  <si>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</si>
  <si>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</si>
  <si>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(Apr15, May15,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</si>
</sst>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42100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7" t="s">
        <v>135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42101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42102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78"/>
      <c r="E5" s="379"/>
      <c r="F5" s="380"/>
      <c r="G5" s="9"/>
      <c r="H5" s="381" t="s">
        <v>136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42103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42104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42105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42106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42100</v>
      </c>
      <c r="N9" s="10"/>
      <c r="O9" s="185">
        <f>Admin!I1</f>
        <v>42464</v>
      </c>
      <c r="P9" s="162"/>
      <c r="Q9" s="157"/>
      <c r="R9" s="158"/>
      <c r="S9" s="158"/>
      <c r="T9" s="94"/>
      <c r="U9" s="369"/>
      <c r="W9" s="233">
        <f>Admin!B9</f>
        <v>42107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42108</v>
      </c>
      <c r="X10" s="6">
        <f t="shared" si="0"/>
        <v>9</v>
      </c>
    </row>
    <row r="11" spans="1:24" ht="15" customHeight="1" thickBot="1" x14ac:dyDescent="0.3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42109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42110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42111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42112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42113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42114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42115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9"/>
      <c r="W18" s="233">
        <f>Admin!B18</f>
        <v>42116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42117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42118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42119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42120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42121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06/04/15)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42122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42123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42124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42125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42126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42127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42128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42129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42130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42131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42132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42133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42134</v>
      </c>
      <c r="X36" s="6">
        <f t="shared" si="0"/>
        <v>35</v>
      </c>
    </row>
    <row r="37" spans="1:24" ht="22.5" customHeight="1" thickBot="1" x14ac:dyDescent="0.3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42135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42136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42137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42138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42139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42140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42141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42142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42143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42144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42145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42146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42147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06/04/15)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42148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42149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42150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42151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42152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42153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42154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42155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42156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42157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42158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42159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42160</v>
      </c>
    </row>
    <row r="63" spans="1:24" ht="22.5" customHeight="1" thickBot="1" x14ac:dyDescent="0.3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42161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42162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42163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42164</v>
      </c>
    </row>
    <row r="67" spans="1:23" ht="14.4" thickTop="1" thickBot="1" x14ac:dyDescent="0.3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42165</v>
      </c>
    </row>
    <row r="68" spans="1:23" ht="13.2" thickTop="1" thickBot="1" x14ac:dyDescent="0.3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42166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42167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42168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42169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42170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42171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42172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42173</v>
      </c>
    </row>
    <row r="76" spans="1:23" ht="13.2" thickTop="1" thickBot="1" x14ac:dyDescent="0.3">
      <c r="A76" s="18"/>
      <c r="B76" s="20" t="str">
        <f>B24</f>
        <v>Starting date (existing = 06/04/15)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42174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42175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42176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42177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42178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42179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42180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42181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42182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42183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42184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42185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42186</v>
      </c>
    </row>
    <row r="89" spans="1:23" ht="22.5" customHeight="1" thickBot="1" x14ac:dyDescent="0.3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42187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42188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42189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42190</v>
      </c>
    </row>
    <row r="93" spans="1:23" ht="14.4" thickTop="1" thickBot="1" x14ac:dyDescent="0.3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42191</v>
      </c>
    </row>
    <row r="94" spans="1:23" ht="13.2" thickTop="1" thickBot="1" x14ac:dyDescent="0.3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42192</v>
      </c>
    </row>
    <row r="95" spans="1:23" ht="13.2" thickTop="1" thickBot="1" x14ac:dyDescent="0.3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42193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42194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42195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42196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42197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42198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42199</v>
      </c>
    </row>
    <row r="102" spans="1:23" ht="13.2" thickTop="1" thickBot="1" x14ac:dyDescent="0.3">
      <c r="A102" s="18"/>
      <c r="B102" s="20" t="str">
        <f>B24</f>
        <v>Starting date (existing = 06/04/15)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42200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42201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42202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42203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42204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42205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42206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42207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42208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42209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42210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42211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42212</v>
      </c>
    </row>
    <row r="115" spans="1:23" ht="22.5" customHeight="1" thickBot="1" x14ac:dyDescent="0.3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42213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42214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42215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42216</v>
      </c>
    </row>
    <row r="119" spans="1:23" ht="14.4" thickTop="1" thickBot="1" x14ac:dyDescent="0.3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42217</v>
      </c>
    </row>
    <row r="120" spans="1:23" ht="13.2" thickTop="1" thickBot="1" x14ac:dyDescent="0.3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42218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42219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42220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42221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42222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42223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42224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42225</v>
      </c>
    </row>
    <row r="128" spans="1:23" ht="13.2" thickTop="1" thickBot="1" x14ac:dyDescent="0.3">
      <c r="A128" s="18"/>
      <c r="B128" s="20" t="str">
        <f>B24</f>
        <v>Starting date (existing = 06/04/15)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42226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42227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42228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42229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42230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42231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42232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42233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42234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42235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42236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42237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42238</v>
      </c>
    </row>
    <row r="141" spans="1:23" ht="22.5" customHeight="1" thickBot="1" x14ac:dyDescent="0.3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42239</v>
      </c>
    </row>
    <row r="142" spans="1:23" x14ac:dyDescent="0.25">
      <c r="W142" s="233">
        <f>Admin!B142</f>
        <v>42240</v>
      </c>
    </row>
    <row r="143" spans="1:23" x14ac:dyDescent="0.25">
      <c r="W143" s="233">
        <f>Admin!B143</f>
        <v>42241</v>
      </c>
    </row>
    <row r="144" spans="1:23" x14ac:dyDescent="0.25">
      <c r="W144" s="233">
        <f>Admin!B144</f>
        <v>42242</v>
      </c>
    </row>
    <row r="145" spans="23:23" x14ac:dyDescent="0.25">
      <c r="W145" s="233">
        <f>Admin!B145</f>
        <v>42243</v>
      </c>
    </row>
    <row r="146" spans="23:23" x14ac:dyDescent="0.25">
      <c r="W146" s="233">
        <f>Admin!B146</f>
        <v>42244</v>
      </c>
    </row>
    <row r="147" spans="23:23" x14ac:dyDescent="0.25">
      <c r="W147" s="233">
        <f>Admin!B147</f>
        <v>42245</v>
      </c>
    </row>
    <row r="148" spans="23:23" x14ac:dyDescent="0.25">
      <c r="W148" s="233">
        <f>Admin!B148</f>
        <v>42246</v>
      </c>
    </row>
    <row r="149" spans="23:23" x14ac:dyDescent="0.25">
      <c r="W149" s="233">
        <f>Admin!B149</f>
        <v>42247</v>
      </c>
    </row>
    <row r="150" spans="23:23" x14ac:dyDescent="0.25">
      <c r="W150" s="233">
        <f>Admin!B150</f>
        <v>42248</v>
      </c>
    </row>
    <row r="151" spans="23:23" x14ac:dyDescent="0.25">
      <c r="W151" s="233">
        <f>Admin!B151</f>
        <v>42249</v>
      </c>
    </row>
    <row r="152" spans="23:23" x14ac:dyDescent="0.25">
      <c r="W152" s="233">
        <f>Admin!B152</f>
        <v>42250</v>
      </c>
    </row>
    <row r="153" spans="23:23" x14ac:dyDescent="0.25">
      <c r="W153" s="233">
        <f>Admin!B153</f>
        <v>42251</v>
      </c>
    </row>
    <row r="154" spans="23:23" x14ac:dyDescent="0.25">
      <c r="W154" s="233">
        <f>Admin!B154</f>
        <v>42252</v>
      </c>
    </row>
    <row r="155" spans="23:23" x14ac:dyDescent="0.25">
      <c r="W155" s="233">
        <f>Admin!B155</f>
        <v>42253</v>
      </c>
    </row>
    <row r="156" spans="23:23" x14ac:dyDescent="0.25">
      <c r="W156" s="233">
        <f>Admin!B156</f>
        <v>42254</v>
      </c>
    </row>
    <row r="157" spans="23:23" x14ac:dyDescent="0.25">
      <c r="W157" s="233">
        <f>Admin!B157</f>
        <v>42255</v>
      </c>
    </row>
    <row r="158" spans="23:23" x14ac:dyDescent="0.25">
      <c r="W158" s="233">
        <f>Admin!B158</f>
        <v>42256</v>
      </c>
    </row>
    <row r="159" spans="23:23" x14ac:dyDescent="0.25">
      <c r="W159" s="233">
        <f>Admin!B159</f>
        <v>42257</v>
      </c>
    </row>
    <row r="160" spans="23:23" x14ac:dyDescent="0.25">
      <c r="W160" s="233">
        <f>Admin!B160</f>
        <v>42258</v>
      </c>
    </row>
    <row r="161" spans="23:23" x14ac:dyDescent="0.25">
      <c r="W161" s="233">
        <f>Admin!B161</f>
        <v>42259</v>
      </c>
    </row>
    <row r="162" spans="23:23" x14ac:dyDescent="0.25">
      <c r="W162" s="233">
        <f>Admin!B162</f>
        <v>42260</v>
      </c>
    </row>
    <row r="163" spans="23:23" x14ac:dyDescent="0.25">
      <c r="W163" s="233">
        <f>Admin!B163</f>
        <v>42261</v>
      </c>
    </row>
    <row r="164" spans="23:23" x14ac:dyDescent="0.25">
      <c r="W164" s="233">
        <f>Admin!B164</f>
        <v>42262</v>
      </c>
    </row>
    <row r="165" spans="23:23" x14ac:dyDescent="0.25">
      <c r="W165" s="233">
        <f>Admin!B165</f>
        <v>42263</v>
      </c>
    </row>
    <row r="166" spans="23:23" x14ac:dyDescent="0.25">
      <c r="W166" s="233">
        <f>Admin!B166</f>
        <v>42264</v>
      </c>
    </row>
    <row r="167" spans="23:23" x14ac:dyDescent="0.25">
      <c r="W167" s="233">
        <f>Admin!B167</f>
        <v>42265</v>
      </c>
    </row>
    <row r="168" spans="23:23" x14ac:dyDescent="0.25">
      <c r="W168" s="233">
        <f>Admin!B168</f>
        <v>42266</v>
      </c>
    </row>
    <row r="169" spans="23:23" x14ac:dyDescent="0.25">
      <c r="W169" s="233">
        <f>Admin!B169</f>
        <v>42267</v>
      </c>
    </row>
    <row r="170" spans="23:23" x14ac:dyDescent="0.25">
      <c r="W170" s="233">
        <f>Admin!B170</f>
        <v>42268</v>
      </c>
    </row>
    <row r="171" spans="23:23" x14ac:dyDescent="0.25">
      <c r="W171" s="233">
        <f>Admin!B171</f>
        <v>42269</v>
      </c>
    </row>
    <row r="172" spans="23:23" x14ac:dyDescent="0.25">
      <c r="W172" s="233">
        <f>Admin!B172</f>
        <v>42270</v>
      </c>
    </row>
    <row r="173" spans="23:23" x14ac:dyDescent="0.25">
      <c r="W173" s="233">
        <f>Admin!B173</f>
        <v>42271</v>
      </c>
    </row>
    <row r="174" spans="23:23" x14ac:dyDescent="0.25">
      <c r="W174" s="233">
        <f>Admin!B174</f>
        <v>42272</v>
      </c>
    </row>
    <row r="175" spans="23:23" x14ac:dyDescent="0.25">
      <c r="W175" s="233">
        <f>Admin!B175</f>
        <v>42273</v>
      </c>
    </row>
    <row r="176" spans="23:23" x14ac:dyDescent="0.25">
      <c r="W176" s="233">
        <f>Admin!B176</f>
        <v>42274</v>
      </c>
    </row>
    <row r="177" spans="23:23" x14ac:dyDescent="0.25">
      <c r="W177" s="233">
        <f>Admin!B177</f>
        <v>42275</v>
      </c>
    </row>
    <row r="178" spans="23:23" x14ac:dyDescent="0.25">
      <c r="W178" s="233">
        <f>Admin!B178</f>
        <v>42276</v>
      </c>
    </row>
    <row r="179" spans="23:23" x14ac:dyDescent="0.25">
      <c r="W179" s="233">
        <f>Admin!B179</f>
        <v>42277</v>
      </c>
    </row>
    <row r="180" spans="23:23" x14ac:dyDescent="0.25">
      <c r="W180" s="233">
        <f>Admin!B180</f>
        <v>42278</v>
      </c>
    </row>
    <row r="181" spans="23:23" x14ac:dyDescent="0.25">
      <c r="W181" s="233">
        <f>Admin!B181</f>
        <v>42279</v>
      </c>
    </row>
    <row r="182" spans="23:23" x14ac:dyDescent="0.25">
      <c r="W182" s="233">
        <f>Admin!B182</f>
        <v>42280</v>
      </c>
    </row>
    <row r="183" spans="23:23" x14ac:dyDescent="0.25">
      <c r="W183" s="233">
        <f>Admin!B183</f>
        <v>42281</v>
      </c>
    </row>
    <row r="184" spans="23:23" x14ac:dyDescent="0.25">
      <c r="W184" s="233">
        <f>Admin!B184</f>
        <v>42282</v>
      </c>
    </row>
    <row r="185" spans="23:23" x14ac:dyDescent="0.25">
      <c r="W185" s="233">
        <f>Admin!B185</f>
        <v>42283</v>
      </c>
    </row>
    <row r="186" spans="23:23" x14ac:dyDescent="0.25">
      <c r="W186" s="233">
        <f>Admin!B186</f>
        <v>42284</v>
      </c>
    </row>
    <row r="187" spans="23:23" x14ac:dyDescent="0.25">
      <c r="W187" s="233">
        <f>Admin!B187</f>
        <v>42285</v>
      </c>
    </row>
    <row r="188" spans="23:23" x14ac:dyDescent="0.25">
      <c r="W188" s="233">
        <f>Admin!B188</f>
        <v>42286</v>
      </c>
    </row>
    <row r="189" spans="23:23" x14ac:dyDescent="0.25">
      <c r="W189" s="233">
        <f>Admin!B189</f>
        <v>42287</v>
      </c>
    </row>
    <row r="190" spans="23:23" x14ac:dyDescent="0.25">
      <c r="W190" s="233">
        <f>Admin!B190</f>
        <v>42288</v>
      </c>
    </row>
    <row r="191" spans="23:23" x14ac:dyDescent="0.25">
      <c r="W191" s="233">
        <f>Admin!B191</f>
        <v>42289</v>
      </c>
    </row>
    <row r="192" spans="23:23" x14ac:dyDescent="0.25">
      <c r="W192" s="233">
        <f>Admin!B192</f>
        <v>42290</v>
      </c>
    </row>
    <row r="193" spans="23:23" x14ac:dyDescent="0.25">
      <c r="W193" s="233">
        <f>Admin!B193</f>
        <v>42291</v>
      </c>
    </row>
    <row r="194" spans="23:23" x14ac:dyDescent="0.25">
      <c r="W194" s="233">
        <f>Admin!B194</f>
        <v>42292</v>
      </c>
    </row>
    <row r="195" spans="23:23" x14ac:dyDescent="0.25">
      <c r="W195" s="233">
        <f>Admin!B195</f>
        <v>42293</v>
      </c>
    </row>
    <row r="196" spans="23:23" x14ac:dyDescent="0.25">
      <c r="W196" s="233">
        <f>Admin!B196</f>
        <v>42294</v>
      </c>
    </row>
    <row r="197" spans="23:23" x14ac:dyDescent="0.25">
      <c r="W197" s="233">
        <f>Admin!B197</f>
        <v>42295</v>
      </c>
    </row>
    <row r="198" spans="23:23" x14ac:dyDescent="0.25">
      <c r="W198" s="233">
        <f>Admin!B198</f>
        <v>42296</v>
      </c>
    </row>
    <row r="199" spans="23:23" x14ac:dyDescent="0.25">
      <c r="W199" s="233">
        <f>Admin!B199</f>
        <v>42297</v>
      </c>
    </row>
    <row r="200" spans="23:23" x14ac:dyDescent="0.25">
      <c r="W200" s="233">
        <f>Admin!B200</f>
        <v>42298</v>
      </c>
    </row>
    <row r="201" spans="23:23" x14ac:dyDescent="0.25">
      <c r="W201" s="233">
        <f>Admin!B201</f>
        <v>42299</v>
      </c>
    </row>
    <row r="202" spans="23:23" x14ac:dyDescent="0.25">
      <c r="W202" s="233">
        <f>Admin!B202</f>
        <v>42300</v>
      </c>
    </row>
    <row r="203" spans="23:23" x14ac:dyDescent="0.25">
      <c r="W203" s="233">
        <f>Admin!B203</f>
        <v>42301</v>
      </c>
    </row>
    <row r="204" spans="23:23" x14ac:dyDescent="0.25">
      <c r="W204" s="233">
        <f>Admin!B204</f>
        <v>42302</v>
      </c>
    </row>
    <row r="205" spans="23:23" x14ac:dyDescent="0.25">
      <c r="W205" s="233">
        <f>Admin!B205</f>
        <v>42303</v>
      </c>
    </row>
    <row r="206" spans="23:23" x14ac:dyDescent="0.25">
      <c r="W206" s="233">
        <f>Admin!B206</f>
        <v>42304</v>
      </c>
    </row>
    <row r="207" spans="23:23" x14ac:dyDescent="0.25">
      <c r="W207" s="233">
        <f>Admin!B207</f>
        <v>42305</v>
      </c>
    </row>
    <row r="208" spans="23:23" x14ac:dyDescent="0.25">
      <c r="W208" s="233">
        <f>Admin!B208</f>
        <v>42306</v>
      </c>
    </row>
    <row r="209" spans="23:23" x14ac:dyDescent="0.25">
      <c r="W209" s="233">
        <f>Admin!B209</f>
        <v>42307</v>
      </c>
    </row>
    <row r="210" spans="23:23" x14ac:dyDescent="0.25">
      <c r="W210" s="233">
        <f>Admin!B210</f>
        <v>42308</v>
      </c>
    </row>
    <row r="211" spans="23:23" x14ac:dyDescent="0.25">
      <c r="W211" s="233">
        <f>Admin!B211</f>
        <v>42309</v>
      </c>
    </row>
    <row r="212" spans="23:23" x14ac:dyDescent="0.25">
      <c r="W212" s="233">
        <f>Admin!B212</f>
        <v>42310</v>
      </c>
    </row>
    <row r="213" spans="23:23" x14ac:dyDescent="0.25">
      <c r="W213" s="233">
        <f>Admin!B213</f>
        <v>42311</v>
      </c>
    </row>
    <row r="214" spans="23:23" x14ac:dyDescent="0.25">
      <c r="W214" s="233">
        <f>Admin!B214</f>
        <v>42312</v>
      </c>
    </row>
    <row r="215" spans="23:23" x14ac:dyDescent="0.25">
      <c r="W215" s="233">
        <f>Admin!B215</f>
        <v>42313</v>
      </c>
    </row>
    <row r="216" spans="23:23" x14ac:dyDescent="0.25">
      <c r="W216" s="233">
        <f>Admin!B216</f>
        <v>42314</v>
      </c>
    </row>
    <row r="217" spans="23:23" x14ac:dyDescent="0.25">
      <c r="W217" s="233">
        <f>Admin!B217</f>
        <v>42315</v>
      </c>
    </row>
    <row r="218" spans="23:23" x14ac:dyDescent="0.25">
      <c r="W218" s="233">
        <f>Admin!B218</f>
        <v>42316</v>
      </c>
    </row>
    <row r="219" spans="23:23" x14ac:dyDescent="0.25">
      <c r="W219" s="233">
        <f>Admin!B219</f>
        <v>42317</v>
      </c>
    </row>
    <row r="220" spans="23:23" x14ac:dyDescent="0.25">
      <c r="W220" s="233">
        <f>Admin!B220</f>
        <v>42318</v>
      </c>
    </row>
    <row r="221" spans="23:23" x14ac:dyDescent="0.25">
      <c r="W221" s="233">
        <f>Admin!B221</f>
        <v>42319</v>
      </c>
    </row>
    <row r="222" spans="23:23" x14ac:dyDescent="0.25">
      <c r="W222" s="233">
        <f>Admin!B222</f>
        <v>42320</v>
      </c>
    </row>
    <row r="223" spans="23:23" x14ac:dyDescent="0.25">
      <c r="W223" s="233">
        <f>Admin!B223</f>
        <v>42321</v>
      </c>
    </row>
    <row r="224" spans="23:23" x14ac:dyDescent="0.25">
      <c r="W224" s="233">
        <f>Admin!B224</f>
        <v>42322</v>
      </c>
    </row>
    <row r="225" spans="23:23" x14ac:dyDescent="0.25">
      <c r="W225" s="233">
        <f>Admin!B225</f>
        <v>42323</v>
      </c>
    </row>
    <row r="226" spans="23:23" x14ac:dyDescent="0.25">
      <c r="W226" s="233">
        <f>Admin!B226</f>
        <v>42324</v>
      </c>
    </row>
    <row r="227" spans="23:23" x14ac:dyDescent="0.25">
      <c r="W227" s="233">
        <f>Admin!B227</f>
        <v>42325</v>
      </c>
    </row>
    <row r="228" spans="23:23" x14ac:dyDescent="0.25">
      <c r="W228" s="233">
        <f>Admin!B228</f>
        <v>42326</v>
      </c>
    </row>
    <row r="229" spans="23:23" x14ac:dyDescent="0.25">
      <c r="W229" s="233">
        <f>Admin!B229</f>
        <v>42327</v>
      </c>
    </row>
    <row r="230" spans="23:23" x14ac:dyDescent="0.25">
      <c r="W230" s="233">
        <f>Admin!B230</f>
        <v>42328</v>
      </c>
    </row>
    <row r="231" spans="23:23" x14ac:dyDescent="0.25">
      <c r="W231" s="233">
        <f>Admin!B231</f>
        <v>42329</v>
      </c>
    </row>
    <row r="232" spans="23:23" x14ac:dyDescent="0.25">
      <c r="W232" s="233">
        <f>Admin!B232</f>
        <v>42330</v>
      </c>
    </row>
    <row r="233" spans="23:23" x14ac:dyDescent="0.25">
      <c r="W233" s="233">
        <f>Admin!B233</f>
        <v>42331</v>
      </c>
    </row>
    <row r="234" spans="23:23" x14ac:dyDescent="0.25">
      <c r="W234" s="233">
        <f>Admin!B234</f>
        <v>42332</v>
      </c>
    </row>
    <row r="235" spans="23:23" x14ac:dyDescent="0.25">
      <c r="W235" s="233">
        <f>Admin!B235</f>
        <v>42333</v>
      </c>
    </row>
    <row r="236" spans="23:23" x14ac:dyDescent="0.25">
      <c r="W236" s="233">
        <f>Admin!B236</f>
        <v>42334</v>
      </c>
    </row>
    <row r="237" spans="23:23" x14ac:dyDescent="0.25">
      <c r="W237" s="233">
        <f>Admin!B237</f>
        <v>42335</v>
      </c>
    </row>
    <row r="238" spans="23:23" x14ac:dyDescent="0.25">
      <c r="W238" s="233">
        <f>Admin!B238</f>
        <v>42336</v>
      </c>
    </row>
    <row r="239" spans="23:23" x14ac:dyDescent="0.25">
      <c r="W239" s="233">
        <f>Admin!B239</f>
        <v>42337</v>
      </c>
    </row>
    <row r="240" spans="23:23" x14ac:dyDescent="0.25">
      <c r="W240" s="233">
        <f>Admin!B240</f>
        <v>42338</v>
      </c>
    </row>
    <row r="241" spans="23:23" x14ac:dyDescent="0.25">
      <c r="W241" s="233">
        <f>Admin!B241</f>
        <v>42339</v>
      </c>
    </row>
    <row r="242" spans="23:23" x14ac:dyDescent="0.25">
      <c r="W242" s="233">
        <f>Admin!B242</f>
        <v>42340</v>
      </c>
    </row>
    <row r="243" spans="23:23" x14ac:dyDescent="0.25">
      <c r="W243" s="233">
        <f>Admin!B243</f>
        <v>42341</v>
      </c>
    </row>
    <row r="244" spans="23:23" x14ac:dyDescent="0.25">
      <c r="W244" s="233">
        <f>Admin!B244</f>
        <v>42342</v>
      </c>
    </row>
    <row r="245" spans="23:23" x14ac:dyDescent="0.25">
      <c r="W245" s="233">
        <f>Admin!B245</f>
        <v>42343</v>
      </c>
    </row>
    <row r="246" spans="23:23" x14ac:dyDescent="0.25">
      <c r="W246" s="233">
        <f>Admin!B246</f>
        <v>42344</v>
      </c>
    </row>
    <row r="247" spans="23:23" x14ac:dyDescent="0.25">
      <c r="W247" s="233">
        <f>Admin!B247</f>
        <v>42345</v>
      </c>
    </row>
    <row r="248" spans="23:23" x14ac:dyDescent="0.25">
      <c r="W248" s="233">
        <f>Admin!B248</f>
        <v>42346</v>
      </c>
    </row>
    <row r="249" spans="23:23" x14ac:dyDescent="0.25">
      <c r="W249" s="233">
        <f>Admin!B249</f>
        <v>42347</v>
      </c>
    </row>
    <row r="250" spans="23:23" x14ac:dyDescent="0.25">
      <c r="W250" s="233">
        <f>Admin!B250</f>
        <v>42348</v>
      </c>
    </row>
    <row r="251" spans="23:23" x14ac:dyDescent="0.25">
      <c r="W251" s="233">
        <f>Admin!B251</f>
        <v>42349</v>
      </c>
    </row>
    <row r="252" spans="23:23" x14ac:dyDescent="0.25">
      <c r="W252" s="233">
        <f>Admin!B252</f>
        <v>42350</v>
      </c>
    </row>
    <row r="253" spans="23:23" x14ac:dyDescent="0.25">
      <c r="W253" s="233">
        <f>Admin!B253</f>
        <v>42351</v>
      </c>
    </row>
    <row r="254" spans="23:23" x14ac:dyDescent="0.25">
      <c r="W254" s="233">
        <f>Admin!B254</f>
        <v>42352</v>
      </c>
    </row>
    <row r="255" spans="23:23" x14ac:dyDescent="0.25">
      <c r="W255" s="233">
        <f>Admin!B255</f>
        <v>42353</v>
      </c>
    </row>
    <row r="256" spans="23:23" x14ac:dyDescent="0.25">
      <c r="W256" s="233">
        <f>Admin!B256</f>
        <v>42354</v>
      </c>
    </row>
    <row r="257" spans="23:23" x14ac:dyDescent="0.25">
      <c r="W257" s="233">
        <f>Admin!B257</f>
        <v>42355</v>
      </c>
    </row>
    <row r="258" spans="23:23" x14ac:dyDescent="0.25">
      <c r="W258" s="233">
        <f>Admin!B258</f>
        <v>42356</v>
      </c>
    </row>
    <row r="259" spans="23:23" x14ac:dyDescent="0.25">
      <c r="W259" s="233">
        <f>Admin!B259</f>
        <v>42357</v>
      </c>
    </row>
    <row r="260" spans="23:23" x14ac:dyDescent="0.25">
      <c r="W260" s="233">
        <f>Admin!B260</f>
        <v>42358</v>
      </c>
    </row>
    <row r="261" spans="23:23" x14ac:dyDescent="0.25">
      <c r="W261" s="233">
        <f>Admin!B261</f>
        <v>42359</v>
      </c>
    </row>
    <row r="262" spans="23:23" x14ac:dyDescent="0.25">
      <c r="W262" s="233">
        <f>Admin!B262</f>
        <v>42360</v>
      </c>
    </row>
    <row r="263" spans="23:23" x14ac:dyDescent="0.25">
      <c r="W263" s="233">
        <f>Admin!B263</f>
        <v>42361</v>
      </c>
    </row>
    <row r="264" spans="23:23" x14ac:dyDescent="0.25">
      <c r="W264" s="233">
        <f>Admin!B264</f>
        <v>42362</v>
      </c>
    </row>
    <row r="265" spans="23:23" x14ac:dyDescent="0.25">
      <c r="W265" s="233">
        <f>Admin!B265</f>
        <v>42363</v>
      </c>
    </row>
    <row r="266" spans="23:23" x14ac:dyDescent="0.25">
      <c r="W266" s="233">
        <f>Admin!B266</f>
        <v>42364</v>
      </c>
    </row>
    <row r="267" spans="23:23" x14ac:dyDescent="0.25">
      <c r="W267" s="233">
        <f>Admin!B267</f>
        <v>42365</v>
      </c>
    </row>
    <row r="268" spans="23:23" x14ac:dyDescent="0.25">
      <c r="W268" s="233">
        <f>Admin!B268</f>
        <v>42366</v>
      </c>
    </row>
    <row r="269" spans="23:23" x14ac:dyDescent="0.25">
      <c r="W269" s="233">
        <f>Admin!B269</f>
        <v>42367</v>
      </c>
    </row>
    <row r="270" spans="23:23" x14ac:dyDescent="0.25">
      <c r="W270" s="233">
        <f>Admin!B270</f>
        <v>42368</v>
      </c>
    </row>
    <row r="271" spans="23:23" x14ac:dyDescent="0.25">
      <c r="W271" s="233">
        <f>Admin!B271</f>
        <v>42369</v>
      </c>
    </row>
    <row r="272" spans="23:23" x14ac:dyDescent="0.25">
      <c r="W272" s="233">
        <f>Admin!B272</f>
        <v>42370</v>
      </c>
    </row>
    <row r="273" spans="23:23" x14ac:dyDescent="0.25">
      <c r="W273" s="233">
        <f>Admin!B273</f>
        <v>42371</v>
      </c>
    </row>
    <row r="274" spans="23:23" x14ac:dyDescent="0.25">
      <c r="W274" s="233">
        <f>Admin!B274</f>
        <v>42372</v>
      </c>
    </row>
    <row r="275" spans="23:23" x14ac:dyDescent="0.25">
      <c r="W275" s="233">
        <f>Admin!B275</f>
        <v>42373</v>
      </c>
    </row>
    <row r="276" spans="23:23" x14ac:dyDescent="0.25">
      <c r="W276" s="233">
        <f>Admin!B276</f>
        <v>42374</v>
      </c>
    </row>
    <row r="277" spans="23:23" x14ac:dyDescent="0.25">
      <c r="W277" s="233">
        <f>Admin!B277</f>
        <v>42375</v>
      </c>
    </row>
    <row r="278" spans="23:23" x14ac:dyDescent="0.25">
      <c r="W278" s="233">
        <f>Admin!B278</f>
        <v>42376</v>
      </c>
    </row>
    <row r="279" spans="23:23" x14ac:dyDescent="0.25">
      <c r="W279" s="233">
        <f>Admin!B279</f>
        <v>42377</v>
      </c>
    </row>
    <row r="280" spans="23:23" x14ac:dyDescent="0.25">
      <c r="W280" s="233">
        <f>Admin!B280</f>
        <v>42378</v>
      </c>
    </row>
    <row r="281" spans="23:23" x14ac:dyDescent="0.25">
      <c r="W281" s="233">
        <f>Admin!B281</f>
        <v>42379</v>
      </c>
    </row>
    <row r="282" spans="23:23" x14ac:dyDescent="0.25">
      <c r="W282" s="233">
        <f>Admin!B282</f>
        <v>42380</v>
      </c>
    </row>
    <row r="283" spans="23:23" x14ac:dyDescent="0.25">
      <c r="W283" s="233">
        <f>Admin!B283</f>
        <v>42381</v>
      </c>
    </row>
    <row r="284" spans="23:23" x14ac:dyDescent="0.25">
      <c r="W284" s="233">
        <f>Admin!B284</f>
        <v>42382</v>
      </c>
    </row>
    <row r="285" spans="23:23" x14ac:dyDescent="0.25">
      <c r="W285" s="233">
        <f>Admin!B285</f>
        <v>42383</v>
      </c>
    </row>
    <row r="286" spans="23:23" x14ac:dyDescent="0.25">
      <c r="W286" s="233">
        <f>Admin!B286</f>
        <v>42384</v>
      </c>
    </row>
    <row r="287" spans="23:23" x14ac:dyDescent="0.25">
      <c r="W287" s="233">
        <f>Admin!B287</f>
        <v>42385</v>
      </c>
    </row>
    <row r="288" spans="23:23" x14ac:dyDescent="0.25">
      <c r="W288" s="233">
        <f>Admin!B288</f>
        <v>42386</v>
      </c>
    </row>
    <row r="289" spans="23:23" x14ac:dyDescent="0.25">
      <c r="W289" s="233">
        <f>Admin!B289</f>
        <v>42387</v>
      </c>
    </row>
    <row r="290" spans="23:23" x14ac:dyDescent="0.25">
      <c r="W290" s="233">
        <f>Admin!B290</f>
        <v>42388</v>
      </c>
    </row>
    <row r="291" spans="23:23" x14ac:dyDescent="0.25">
      <c r="W291" s="233">
        <f>Admin!B291</f>
        <v>42389</v>
      </c>
    </row>
    <row r="292" spans="23:23" x14ac:dyDescent="0.25">
      <c r="W292" s="233">
        <f>Admin!B292</f>
        <v>42390</v>
      </c>
    </row>
    <row r="293" spans="23:23" x14ac:dyDescent="0.25">
      <c r="W293" s="233">
        <f>Admin!B293</f>
        <v>42391</v>
      </c>
    </row>
    <row r="294" spans="23:23" x14ac:dyDescent="0.25">
      <c r="W294" s="233">
        <f>Admin!B294</f>
        <v>42392</v>
      </c>
    </row>
    <row r="295" spans="23:23" x14ac:dyDescent="0.25">
      <c r="W295" s="233">
        <f>Admin!B295</f>
        <v>42393</v>
      </c>
    </row>
    <row r="296" spans="23:23" x14ac:dyDescent="0.25">
      <c r="W296" s="233">
        <f>Admin!B296</f>
        <v>42394</v>
      </c>
    </row>
    <row r="297" spans="23:23" x14ac:dyDescent="0.25">
      <c r="W297" s="233">
        <f>Admin!B297</f>
        <v>42395</v>
      </c>
    </row>
    <row r="298" spans="23:23" x14ac:dyDescent="0.25">
      <c r="W298" s="233">
        <f>Admin!B298</f>
        <v>42396</v>
      </c>
    </row>
    <row r="299" spans="23:23" x14ac:dyDescent="0.25">
      <c r="W299" s="233">
        <f>Admin!B299</f>
        <v>42397</v>
      </c>
    </row>
    <row r="300" spans="23:23" x14ac:dyDescent="0.25">
      <c r="W300" s="233">
        <f>Admin!B300</f>
        <v>42398</v>
      </c>
    </row>
    <row r="301" spans="23:23" x14ac:dyDescent="0.25">
      <c r="W301" s="233">
        <f>Admin!B301</f>
        <v>42399</v>
      </c>
    </row>
    <row r="302" spans="23:23" x14ac:dyDescent="0.25">
      <c r="W302" s="233">
        <f>Admin!B302</f>
        <v>42400</v>
      </c>
    </row>
    <row r="303" spans="23:23" x14ac:dyDescent="0.25">
      <c r="W303" s="233">
        <f>Admin!B303</f>
        <v>42401</v>
      </c>
    </row>
    <row r="304" spans="23:23" x14ac:dyDescent="0.25">
      <c r="W304" s="233">
        <f>Admin!B304</f>
        <v>42402</v>
      </c>
    </row>
    <row r="305" spans="23:23" x14ac:dyDescent="0.25">
      <c r="W305" s="233">
        <f>Admin!B305</f>
        <v>42403</v>
      </c>
    </row>
    <row r="306" spans="23:23" x14ac:dyDescent="0.25">
      <c r="W306" s="233">
        <f>Admin!B306</f>
        <v>42404</v>
      </c>
    </row>
    <row r="307" spans="23:23" x14ac:dyDescent="0.25">
      <c r="W307" s="233">
        <f>Admin!B307</f>
        <v>42405</v>
      </c>
    </row>
    <row r="308" spans="23:23" x14ac:dyDescent="0.25">
      <c r="W308" s="233">
        <f>Admin!B308</f>
        <v>42406</v>
      </c>
    </row>
    <row r="309" spans="23:23" x14ac:dyDescent="0.25">
      <c r="W309" s="233">
        <f>Admin!B309</f>
        <v>42407</v>
      </c>
    </row>
    <row r="310" spans="23:23" x14ac:dyDescent="0.25">
      <c r="W310" s="233">
        <f>Admin!B310</f>
        <v>42408</v>
      </c>
    </row>
    <row r="311" spans="23:23" x14ac:dyDescent="0.25">
      <c r="W311" s="233">
        <f>Admin!B311</f>
        <v>42409</v>
      </c>
    </row>
    <row r="312" spans="23:23" x14ac:dyDescent="0.25">
      <c r="W312" s="233">
        <f>Admin!B312</f>
        <v>42410</v>
      </c>
    </row>
    <row r="313" spans="23:23" x14ac:dyDescent="0.25">
      <c r="W313" s="233">
        <f>Admin!B313</f>
        <v>42411</v>
      </c>
    </row>
    <row r="314" spans="23:23" x14ac:dyDescent="0.25">
      <c r="W314" s="233">
        <f>Admin!B314</f>
        <v>42412</v>
      </c>
    </row>
    <row r="315" spans="23:23" x14ac:dyDescent="0.25">
      <c r="W315" s="233">
        <f>Admin!B315</f>
        <v>42413</v>
      </c>
    </row>
    <row r="316" spans="23:23" x14ac:dyDescent="0.25">
      <c r="W316" s="233">
        <f>Admin!B316</f>
        <v>42414</v>
      </c>
    </row>
    <row r="317" spans="23:23" x14ac:dyDescent="0.25">
      <c r="W317" s="233">
        <f>Admin!B317</f>
        <v>42415</v>
      </c>
    </row>
    <row r="318" spans="23:23" x14ac:dyDescent="0.25">
      <c r="W318" s="233">
        <f>Admin!B318</f>
        <v>42416</v>
      </c>
    </row>
    <row r="319" spans="23:23" x14ac:dyDescent="0.25">
      <c r="W319" s="233">
        <f>Admin!B319</f>
        <v>42417</v>
      </c>
    </row>
    <row r="320" spans="23:23" x14ac:dyDescent="0.25">
      <c r="W320" s="233">
        <f>Admin!B320</f>
        <v>42418</v>
      </c>
    </row>
    <row r="321" spans="23:23" x14ac:dyDescent="0.25">
      <c r="W321" s="233">
        <f>Admin!B321</f>
        <v>42419</v>
      </c>
    </row>
    <row r="322" spans="23:23" x14ac:dyDescent="0.25">
      <c r="W322" s="233">
        <f>Admin!B322</f>
        <v>42420</v>
      </c>
    </row>
    <row r="323" spans="23:23" x14ac:dyDescent="0.25">
      <c r="W323" s="233">
        <f>Admin!B323</f>
        <v>42421</v>
      </c>
    </row>
    <row r="324" spans="23:23" x14ac:dyDescent="0.25">
      <c r="W324" s="233">
        <f>Admin!B324</f>
        <v>42422</v>
      </c>
    </row>
    <row r="325" spans="23:23" x14ac:dyDescent="0.25">
      <c r="W325" s="233">
        <f>Admin!B325</f>
        <v>42423</v>
      </c>
    </row>
    <row r="326" spans="23:23" x14ac:dyDescent="0.25">
      <c r="W326" s="233">
        <f>Admin!B326</f>
        <v>42424</v>
      </c>
    </row>
    <row r="327" spans="23:23" x14ac:dyDescent="0.25">
      <c r="W327" s="233">
        <f>Admin!B327</f>
        <v>42425</v>
      </c>
    </row>
    <row r="328" spans="23:23" x14ac:dyDescent="0.25">
      <c r="W328" s="233">
        <f>Admin!B328</f>
        <v>42426</v>
      </c>
    </row>
    <row r="329" spans="23:23" x14ac:dyDescent="0.25">
      <c r="W329" s="233">
        <f>Admin!B329</f>
        <v>42427</v>
      </c>
    </row>
    <row r="330" spans="23:23" x14ac:dyDescent="0.25">
      <c r="W330" s="233">
        <f>Admin!B330</f>
        <v>42428</v>
      </c>
    </row>
    <row r="331" spans="23:23" x14ac:dyDescent="0.25">
      <c r="W331" s="233">
        <f>Admin!B331</f>
        <v>42429</v>
      </c>
    </row>
    <row r="332" spans="23:23" x14ac:dyDescent="0.25">
      <c r="W332" s="233">
        <f>Admin!B332</f>
        <v>42430</v>
      </c>
    </row>
    <row r="333" spans="23:23" x14ac:dyDescent="0.25">
      <c r="W333" s="233">
        <f>Admin!B333</f>
        <v>42431</v>
      </c>
    </row>
    <row r="334" spans="23:23" x14ac:dyDescent="0.25">
      <c r="W334" s="233">
        <f>Admin!B334</f>
        <v>42432</v>
      </c>
    </row>
    <row r="335" spans="23:23" x14ac:dyDescent="0.25">
      <c r="W335" s="233">
        <f>Admin!B335</f>
        <v>42433</v>
      </c>
    </row>
    <row r="336" spans="23:23" x14ac:dyDescent="0.25">
      <c r="W336" s="233">
        <f>Admin!B336</f>
        <v>42434</v>
      </c>
    </row>
    <row r="337" spans="23:23" x14ac:dyDescent="0.25">
      <c r="W337" s="233">
        <f>Admin!B337</f>
        <v>42435</v>
      </c>
    </row>
    <row r="338" spans="23:23" x14ac:dyDescent="0.25">
      <c r="W338" s="233">
        <f>Admin!B338</f>
        <v>42436</v>
      </c>
    </row>
    <row r="339" spans="23:23" x14ac:dyDescent="0.25">
      <c r="W339" s="233">
        <f>Admin!B339</f>
        <v>42437</v>
      </c>
    </row>
    <row r="340" spans="23:23" x14ac:dyDescent="0.25">
      <c r="W340" s="233">
        <f>Admin!B340</f>
        <v>42438</v>
      </c>
    </row>
    <row r="341" spans="23:23" x14ac:dyDescent="0.25">
      <c r="W341" s="233">
        <f>Admin!B341</f>
        <v>42439</v>
      </c>
    </row>
    <row r="342" spans="23:23" x14ac:dyDescent="0.25">
      <c r="W342" s="233">
        <f>Admin!B342</f>
        <v>42440</v>
      </c>
    </row>
    <row r="343" spans="23:23" x14ac:dyDescent="0.25">
      <c r="W343" s="233">
        <f>Admin!B343</f>
        <v>42441</v>
      </c>
    </row>
    <row r="344" spans="23:23" x14ac:dyDescent="0.25">
      <c r="W344" s="233">
        <f>Admin!B344</f>
        <v>42442</v>
      </c>
    </row>
    <row r="345" spans="23:23" x14ac:dyDescent="0.25">
      <c r="W345" s="233">
        <f>Admin!B345</f>
        <v>42443</v>
      </c>
    </row>
    <row r="346" spans="23:23" x14ac:dyDescent="0.25">
      <c r="W346" s="233">
        <f>Admin!B346</f>
        <v>42444</v>
      </c>
    </row>
    <row r="347" spans="23:23" x14ac:dyDescent="0.25">
      <c r="W347" s="233">
        <f>Admin!B347</f>
        <v>42445</v>
      </c>
    </row>
    <row r="348" spans="23:23" x14ac:dyDescent="0.25">
      <c r="W348" s="233">
        <f>Admin!B348</f>
        <v>42446</v>
      </c>
    </row>
    <row r="349" spans="23:23" x14ac:dyDescent="0.25">
      <c r="W349" s="233">
        <f>Admin!B349</f>
        <v>42447</v>
      </c>
    </row>
    <row r="350" spans="23:23" x14ac:dyDescent="0.25">
      <c r="W350" s="233">
        <f>Admin!B350</f>
        <v>42448</v>
      </c>
    </row>
    <row r="351" spans="23:23" x14ac:dyDescent="0.25">
      <c r="W351" s="233">
        <f>Admin!B351</f>
        <v>42449</v>
      </c>
    </row>
    <row r="352" spans="23:23" x14ac:dyDescent="0.25">
      <c r="W352" s="233">
        <f>Admin!B352</f>
        <v>42450</v>
      </c>
    </row>
    <row r="353" spans="23:23" x14ac:dyDescent="0.25">
      <c r="W353" s="233">
        <f>Admin!B353</f>
        <v>42451</v>
      </c>
    </row>
    <row r="354" spans="23:23" x14ac:dyDescent="0.25">
      <c r="W354" s="233">
        <f>Admin!B354</f>
        <v>42452</v>
      </c>
    </row>
    <row r="355" spans="23:23" x14ac:dyDescent="0.25">
      <c r="W355" s="233">
        <f>Admin!B355</f>
        <v>42453</v>
      </c>
    </row>
    <row r="356" spans="23:23" x14ac:dyDescent="0.25">
      <c r="W356" s="233">
        <f>Admin!B356</f>
        <v>42454</v>
      </c>
    </row>
    <row r="357" spans="23:23" x14ac:dyDescent="0.25">
      <c r="W357" s="233">
        <f>Admin!B357</f>
        <v>42455</v>
      </c>
    </row>
    <row r="358" spans="23:23" x14ac:dyDescent="0.25">
      <c r="W358" s="233">
        <f>Admin!B358</f>
        <v>42456</v>
      </c>
    </row>
    <row r="359" spans="23:23" x14ac:dyDescent="0.25">
      <c r="W359" s="233">
        <f>Admin!B359</f>
        <v>42457</v>
      </c>
    </row>
    <row r="360" spans="23:23" x14ac:dyDescent="0.25">
      <c r="W360" s="233">
        <f>Admin!B360</f>
        <v>42458</v>
      </c>
    </row>
    <row r="361" spans="23:23" x14ac:dyDescent="0.25">
      <c r="W361" s="233">
        <f>Admin!B361</f>
        <v>42459</v>
      </c>
    </row>
    <row r="362" spans="23:23" x14ac:dyDescent="0.25">
      <c r="W362" s="233">
        <f>Admin!B362</f>
        <v>42460</v>
      </c>
    </row>
    <row r="363" spans="23:23" x14ac:dyDescent="0.25">
      <c r="W363" s="233">
        <f>Admin!B363</f>
        <v>42461</v>
      </c>
    </row>
    <row r="364" spans="23:23" x14ac:dyDescent="0.25">
      <c r="W364" s="233">
        <f>Admin!B364</f>
        <v>42462</v>
      </c>
    </row>
    <row r="365" spans="23:23" x14ac:dyDescent="0.25">
      <c r="W365" s="233">
        <f>Admin!B365</f>
        <v>42463</v>
      </c>
    </row>
    <row r="366" spans="23:23" x14ac:dyDescent="0.25">
      <c r="W366" s="233">
        <f>Admin!B366</f>
        <v>42464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Admin!B240</f>
        <v>42338</v>
      </c>
      <c r="L9" s="230" t="s">
        <v>76</v>
      </c>
      <c r="M9" s="232">
        <f>Admin!B246</f>
        <v>42344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IF(T$9="Y",'Nov15'!H41,0)</f>
        <v>0</v>
      </c>
      <c r="I11" s="104">
        <f>IF(T$9="Y",'Nov15'!I41,0)</f>
        <v>0</v>
      </c>
      <c r="J11" s="104">
        <f>IF(T$9="Y",'Nov15'!J41,0)</f>
        <v>0</v>
      </c>
      <c r="K11" s="104">
        <f>IF(T$9="Y",'Nov15'!K41,I11*J11)</f>
        <v>0</v>
      </c>
      <c r="L11" s="139">
        <f>IF(T$9="Y",'Nov15'!L41,0)</f>
        <v>0</v>
      </c>
      <c r="M11" s="125" t="str">
        <f>IF(E11=" "," ",IF(T$9="Y",'Nov15'!M41,IF((H11+K11+L11)&gt;0,H11+K11+L11,"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IF(Employee!H$34=E$9,Employee!D$34+SUM(M11)+'Nov15'!V41,SUM(M11)+'Nov15'!V41)</f>
        <v>0</v>
      </c>
      <c r="W11" s="59">
        <f>IF(Employee!H$34=E$9,Employee!D$35+SUM(N11)+'Nov15'!W41,SUM(N11)+'Nov15'!W41)</f>
        <v>0</v>
      </c>
      <c r="X11" s="59">
        <f>IF(O11=" ",'Nov15'!X41,O11+'Nov15'!X41)</f>
        <v>0</v>
      </c>
      <c r="Y11" s="59">
        <f>IF(P11=" ",'Nov15'!Y41,P11+'Nov15'!Y41)</f>
        <v>0</v>
      </c>
      <c r="Z11" s="59">
        <f>IF(Q11=" ",'Nov15'!Z41,Q11+'Nov15'!Z41)</f>
        <v>0</v>
      </c>
      <c r="AA11" s="59">
        <f>IF(R11=" ",'Nov15'!AA41,R11+'Nov15'!AA41)</f>
        <v>0</v>
      </c>
      <c r="AB11" s="60"/>
      <c r="AC11" s="59">
        <f>IF(T11=" ",'Nov15'!AC41,T11+'Nov15'!AC41)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IF(T$9="Y",'Nov15'!H42,0)</f>
        <v>0</v>
      </c>
      <c r="I12" s="107">
        <f>IF(T$9="Y",'Nov15'!I42,0)</f>
        <v>0</v>
      </c>
      <c r="J12" s="107">
        <f>IF(T$9="Y",'Nov15'!J42,0)</f>
        <v>0</v>
      </c>
      <c r="K12" s="107">
        <f>IF(T$9="Y",'Nov15'!K42,I12*J12)</f>
        <v>0</v>
      </c>
      <c r="L12" s="140">
        <f>IF(T$9="Y",'Nov15'!L42,0)</f>
        <v>0</v>
      </c>
      <c r="M12" s="126" t="str">
        <f>IF(E12=" "," ",IF(T$9="Y",'Nov15'!M42,IF((H12+K12+L12)&gt;0,H12+K12+L12,"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IF(Employee!H$60=E$9,Employee!D$60+SUM(M12)+'Nov15'!V42,SUM(M12)+'Nov15'!V42)</f>
        <v>0</v>
      </c>
      <c r="W12" s="59">
        <f>IF(Employee!H$60=E$9,Employee!D$61+SUM(N12)+'Nov15'!W42,SUM(N12)+'Nov15'!W42)</f>
        <v>0</v>
      </c>
      <c r="X12" s="59">
        <f>IF(O12=" ",'Nov15'!X42,O12+'Nov15'!X42)</f>
        <v>0</v>
      </c>
      <c r="Y12" s="59">
        <f>IF(P12=" ",'Nov15'!Y42,P12+'Nov15'!Y42)</f>
        <v>0</v>
      </c>
      <c r="Z12" s="59">
        <f>IF(Q12=" ",'Nov15'!Z42,Q12+'Nov15'!Z42)</f>
        <v>0</v>
      </c>
      <c r="AA12" s="59">
        <f>IF(R12=" ",'Nov15'!AA42,R12+'Nov15'!AA42)</f>
        <v>0</v>
      </c>
      <c r="AB12" s="60"/>
      <c r="AC12" s="59">
        <f>IF(T12=" ",'Nov15'!AC42,T12+'Nov15'!AC42)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IF(T$9="Y",'Nov15'!H43,0)</f>
        <v>0</v>
      </c>
      <c r="I13" s="107">
        <f>IF(T$9="Y",'Nov15'!I43,0)</f>
        <v>0</v>
      </c>
      <c r="J13" s="107">
        <f>IF(T$9="Y",'Nov15'!J43,0)</f>
        <v>0</v>
      </c>
      <c r="K13" s="107">
        <f>IF(T$9="Y",'Nov15'!K43,I13*J13)</f>
        <v>0</v>
      </c>
      <c r="L13" s="140">
        <f>IF(T$9="Y",'Nov15'!L43,0)</f>
        <v>0</v>
      </c>
      <c r="M13" s="126" t="str">
        <f>IF(E13=" "," ",IF(T$9="Y",'Nov15'!M43,IF((H13+K13+L13)&gt;0,H13+K13+L13,"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IF(Employee!H$86=E$9,Employee!D$86+SUM(M13)+'Nov15'!V43,SUM(M13)+'Nov15'!V43)</f>
        <v>0</v>
      </c>
      <c r="W13" s="59">
        <f>IF(Employee!H$86=E$9,Employee!D$87+SUM(N13)+'Nov15'!W43,SUM(N13)+'Nov15'!W43)</f>
        <v>0</v>
      </c>
      <c r="X13" s="59">
        <f>IF(O13=" ",'Nov15'!X43,O13+'Nov15'!X43)</f>
        <v>0</v>
      </c>
      <c r="Y13" s="59">
        <f>IF(P13=" ",'Nov15'!Y43,P13+'Nov15'!Y43)</f>
        <v>0</v>
      </c>
      <c r="Z13" s="59">
        <f>IF(Q13=" ",'Nov15'!Z43,Q13+'Nov15'!Z43)</f>
        <v>0</v>
      </c>
      <c r="AA13" s="59">
        <f>IF(R13=" ",'Nov15'!AA43,R13+'Nov15'!AA43)</f>
        <v>0</v>
      </c>
      <c r="AB13" s="60"/>
      <c r="AC13" s="59">
        <f>IF(T13=" ",'Nov15'!AC43,T13+'Nov15'!AC43)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IF(T$9="Y",'Nov15'!H44,0)</f>
        <v>0</v>
      </c>
      <c r="I14" s="107">
        <f>IF(T$9="Y",'Nov15'!I44,0)</f>
        <v>0</v>
      </c>
      <c r="J14" s="107">
        <f>IF(T$9="Y",'Nov15'!J44,0)</f>
        <v>0</v>
      </c>
      <c r="K14" s="107">
        <f>IF(T$9="Y",'Nov15'!K44,I14*J14)</f>
        <v>0</v>
      </c>
      <c r="L14" s="140">
        <f>IF(T$9="Y",'Nov15'!L44,0)</f>
        <v>0</v>
      </c>
      <c r="M14" s="126" t="str">
        <f>IF(E14=" "," ",IF(T$9="Y",'Nov15'!M44,IF((H14+K14+L14)&gt;0,H14+K14+L14,"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IF(Employee!H$112=E$9,Employee!D$112+SUM(M14)+'Nov15'!V44,SUM(M14)+'Nov15'!V44)</f>
        <v>0</v>
      </c>
      <c r="W14" s="59">
        <f>IF(Employee!H$112=E$9,Employee!D$113+SUM(N14)+'Nov15'!W44,SUM(N14)+'Nov15'!W44)</f>
        <v>0</v>
      </c>
      <c r="X14" s="59">
        <f>IF(O14=" ",'Nov15'!X44,O14+'Nov15'!X44)</f>
        <v>0</v>
      </c>
      <c r="Y14" s="59">
        <f>IF(P14=" ",'Nov15'!Y44,P14+'Nov15'!Y44)</f>
        <v>0</v>
      </c>
      <c r="Z14" s="59">
        <f>IF(Q14=" ",'Nov15'!Z44,Q14+'Nov15'!Z44)</f>
        <v>0</v>
      </c>
      <c r="AA14" s="59">
        <f>IF(R14=" ",'Nov15'!AA44,R14+'Nov15'!AA44)</f>
        <v>0</v>
      </c>
      <c r="AB14" s="60"/>
      <c r="AC14" s="59">
        <f>IF(T14=" ",'Nov15'!AC44,T14+'Nov15'!AC44)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IF(T$9="Y",'Nov15'!H45,0)</f>
        <v>0</v>
      </c>
      <c r="I15" s="272">
        <f>IF(T$9="Y",'Nov15'!I45,0)</f>
        <v>0</v>
      </c>
      <c r="J15" s="272">
        <f>IF(T$9="Y",'Nov15'!J45,0)</f>
        <v>0</v>
      </c>
      <c r="K15" s="272">
        <f>IF(T$9="Y",'Nov15'!K45,I15*J15)</f>
        <v>0</v>
      </c>
      <c r="L15" s="273">
        <f>IF(T$9="Y",'Nov15'!L45,0)</f>
        <v>0</v>
      </c>
      <c r="M15" s="126" t="str">
        <f>IF(E15=" "," ",IF(T$9="Y",'Nov15'!M45,IF((H15+K15+L15)&gt;0,H15+K15+L15,"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IF(Employee!H$138=E$9,Employee!D$138+SUM(M15)+'Nov15'!V45,SUM(M15)+'Nov15'!V45)</f>
        <v>0</v>
      </c>
      <c r="W15" s="59">
        <f>IF(Employee!H$138=E$9,Employee!D$139+SUM(N15)+'Nov15'!W45,SUM(N15)+'Nov15'!W45)</f>
        <v>0</v>
      </c>
      <c r="X15" s="59">
        <f>IF(O15=" ",'Nov15'!X45,O15+'Nov15'!X45)</f>
        <v>0</v>
      </c>
      <c r="Y15" s="59">
        <f>IF(P15=" ",'Nov15'!Y45,P15+'Nov15'!Y45)</f>
        <v>0</v>
      </c>
      <c r="Z15" s="59">
        <f>IF(Q15=" ",'Nov15'!Z45,Q15+'Nov15'!Z45)</f>
        <v>0</v>
      </c>
      <c r="AA15" s="59">
        <f>IF(R15=" ",'Nov15'!AA45,R15+'Nov15'!AA45)</f>
        <v>0</v>
      </c>
      <c r="AB15" s="60"/>
      <c r="AC15" s="59">
        <f>IF(T15=" ",'Nov15'!AC45,T15+'Nov15'!AC45)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Admin!B247</f>
        <v>42345</v>
      </c>
      <c r="L19" s="230" t="s">
        <v>76</v>
      </c>
      <c r="M19" s="232">
        <f>Admin!B253</f>
        <v>42351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Admin!B254</f>
        <v>42352</v>
      </c>
      <c r="L29" s="230" t="s">
        <v>76</v>
      </c>
      <c r="M29" s="232">
        <f>Admin!B260</f>
        <v>42358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Admin!B261</f>
        <v>42359</v>
      </c>
      <c r="L39" s="230" t="s">
        <v>76</v>
      </c>
      <c r="M39" s="232">
        <f>Admin!B267</f>
        <v>42365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Admin!B268</f>
        <v>42366</v>
      </c>
      <c r="L49" s="230" t="s">
        <v>76</v>
      </c>
      <c r="M49" s="232">
        <f>Admin!B274</f>
        <v>42372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42344</v>
      </c>
      <c r="L59" s="230" t="s">
        <v>76</v>
      </c>
      <c r="M59" s="232">
        <f>Admin!B276</f>
        <v>42374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IF(T$59="Y",'Nov15'!H51,0)</f>
        <v>0</v>
      </c>
      <c r="I61" s="104">
        <f>IF(T$59="Y",'Nov15'!I51,0)</f>
        <v>0</v>
      </c>
      <c r="J61" s="104">
        <f>IF(T$59="Y",'Nov15'!J51,0)</f>
        <v>0</v>
      </c>
      <c r="K61" s="104">
        <f>IF(T$59="Y",'Nov15'!K51,I61*J61)</f>
        <v>0</v>
      </c>
      <c r="L61" s="139">
        <f>IF(T$59="Y",'Nov15'!L51,0)</f>
        <v>0</v>
      </c>
      <c r="M61" s="114" t="str">
        <f>IF(E61=" "," ",IF(T$59="Y",'Nov15'!M51,IF((H61+K61+L61)&gt;0,H61+K61+L61,"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IF(Employee!H$35=E$59,Employee!D$34+SUM(M61)+'Nov15'!V51,SUM(M61)+'Nov15'!V51)</f>
        <v>0</v>
      </c>
      <c r="W61" s="59">
        <f>IF(Employee!H$35=E$59,Employee!D$35+SUM(N61)+'Nov15'!W51,SUM(N61)+'Nov15'!W51)</f>
        <v>0</v>
      </c>
      <c r="X61" s="59">
        <f>IF(O61=" ",'Nov15'!X51,O61+'Nov15'!X51)</f>
        <v>0</v>
      </c>
      <c r="Y61" s="59">
        <f>IF(P61=" ",'Nov15'!Y51,P61+'Nov15'!Y51)</f>
        <v>0</v>
      </c>
      <c r="Z61" s="59">
        <f>IF(Q61=" ",'Nov15'!Z51,Q61+'Nov15'!Z51)</f>
        <v>0</v>
      </c>
      <c r="AA61" s="59">
        <f>IF(R61=" ",'Nov15'!AA51,R61+'Nov15'!AA51)</f>
        <v>0</v>
      </c>
      <c r="AB61" s="60"/>
      <c r="AC61" s="59">
        <f>IF(T61=" ",'Nov15'!AC51,T61+'Nov15'!AC51)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IF(T$59="Y",'Nov15'!H52,0)</f>
        <v>0</v>
      </c>
      <c r="I62" s="107">
        <f>IF(T$59="Y",'Nov15'!I52,0)</f>
        <v>0</v>
      </c>
      <c r="J62" s="107">
        <f>IF(T$59="Y",'Nov15'!J52,0)</f>
        <v>0</v>
      </c>
      <c r="K62" s="107">
        <f>IF(T$59="Y",'Nov15'!K52,I62*J62)</f>
        <v>0</v>
      </c>
      <c r="L62" s="140">
        <f>IF(T$59="Y",'Nov15'!L52,0)</f>
        <v>0</v>
      </c>
      <c r="M62" s="115" t="str">
        <f>IF(E62=" "," ",IF(T$59="Y",'Nov15'!M52,IF((H62+K62+L62)&gt;0,H62+K62+L62,"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IF(Employee!H$61=E$59,Employee!D$60+SUM(M62)+'Nov15'!V52,SUM(M62)+'Nov15'!V52)</f>
        <v>0</v>
      </c>
      <c r="W62" s="59">
        <f>IF(Employee!H$61=E$59,Employee!D$61+SUM(N62)+'Nov15'!W52,SUM(N62)+'Nov15'!W52)</f>
        <v>0</v>
      </c>
      <c r="X62" s="59">
        <f>IF(O62=" ",'Nov15'!X52,O62+'Nov15'!X52)</f>
        <v>0</v>
      </c>
      <c r="Y62" s="59">
        <f>IF(P62=" ",'Nov15'!Y52,P62+'Nov15'!Y52)</f>
        <v>0</v>
      </c>
      <c r="Z62" s="59">
        <f>IF(Q62=" ",'Nov15'!Z52,Q62+'Nov15'!Z52)</f>
        <v>0</v>
      </c>
      <c r="AA62" s="59">
        <f>IF(R62=" ",'Nov15'!AA52,R62+'Nov15'!AA52)</f>
        <v>0</v>
      </c>
      <c r="AB62" s="60"/>
      <c r="AC62" s="59">
        <f>IF(T62=" ",'Nov15'!AC52,T62+'Nov15'!AC52)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IF(T$59="Y",'Nov15'!H53,0)</f>
        <v>0</v>
      </c>
      <c r="I63" s="107">
        <f>IF(T$59="Y",'Nov15'!I53,0)</f>
        <v>0</v>
      </c>
      <c r="J63" s="107">
        <f>IF(T$59="Y",'Nov15'!J53,0)</f>
        <v>0</v>
      </c>
      <c r="K63" s="107">
        <f>IF(T$59="Y",'Nov15'!K53,I63*J63)</f>
        <v>0</v>
      </c>
      <c r="L63" s="140">
        <f>IF(T$59="Y",'Nov15'!L53,0)</f>
        <v>0</v>
      </c>
      <c r="M63" s="115" t="str">
        <f>IF(E63=" "," ",IF(T$59="Y",'Nov15'!M53,IF((H63+K63+L63)&gt;0,H63+K63+L63,"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IF(Employee!H$87=E$59,Employee!D$86+SUM(M63)+'Nov15'!V53,SUM(M63)+'Nov15'!V53)</f>
        <v>0</v>
      </c>
      <c r="W63" s="59">
        <f>IF(Employee!H$87=E$59,Employee!D$87+SUM(N63)+'Nov15'!W53,SUM(N63)+'Nov15'!W53)</f>
        <v>0</v>
      </c>
      <c r="X63" s="59">
        <f>IF(O63=" ",'Nov15'!X53,O63+'Nov15'!X53)</f>
        <v>0</v>
      </c>
      <c r="Y63" s="59">
        <f>IF(P63=" ",'Nov15'!Y53,P63+'Nov15'!Y53)</f>
        <v>0</v>
      </c>
      <c r="Z63" s="59">
        <f>IF(Q63=" ",'Nov15'!Z53,Q63+'Nov15'!Z53)</f>
        <v>0</v>
      </c>
      <c r="AA63" s="59">
        <f>IF(R63=" ",'Nov15'!AA53,R63+'Nov15'!AA53)</f>
        <v>0</v>
      </c>
      <c r="AB63" s="60"/>
      <c r="AC63" s="59">
        <f>IF(T63=" ",'Nov15'!AC53,T63+'Nov15'!AC53)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IF(T$59="Y",'Nov15'!H54,0)</f>
        <v>0</v>
      </c>
      <c r="I64" s="107">
        <f>IF(T$59="Y",'Nov15'!I54,0)</f>
        <v>0</v>
      </c>
      <c r="J64" s="107">
        <f>IF(T$59="Y",'Nov15'!J54,0)</f>
        <v>0</v>
      </c>
      <c r="K64" s="107">
        <f>IF(T$59="Y",'Nov15'!K54,I64*J64)</f>
        <v>0</v>
      </c>
      <c r="L64" s="140">
        <f>IF(T$59="Y",'Nov15'!L54,0)</f>
        <v>0</v>
      </c>
      <c r="M64" s="115" t="str">
        <f>IF(E64=" "," ",IF(T$59="Y",'Nov15'!M54,IF((H64+K64+L64)&gt;0,H64+K64+L64,"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IF(Employee!H$113=E$59,Employee!D$112+SUM(M64)+'Nov15'!V54,SUM(M64)+'Nov15'!V54)</f>
        <v>0</v>
      </c>
      <c r="W64" s="59">
        <f>IF(Employee!H$113=E$59,Employee!D$113+SUM(N64)+'Nov15'!W54,SUM(N64)+'Nov15'!W54)</f>
        <v>0</v>
      </c>
      <c r="X64" s="59">
        <f>IF(O64=" ",'Nov15'!X54,O64+'Nov15'!X54)</f>
        <v>0</v>
      </c>
      <c r="Y64" s="59">
        <f>IF(P64=" ",'Nov15'!Y54,P64+'Nov15'!Y54)</f>
        <v>0</v>
      </c>
      <c r="Z64" s="59">
        <f>IF(Q64=" ",'Nov15'!Z54,Q64+'Nov15'!Z54)</f>
        <v>0</v>
      </c>
      <c r="AA64" s="59">
        <f>IF(R64=" ",'Nov15'!AA54,R64+'Nov15'!AA54)</f>
        <v>0</v>
      </c>
      <c r="AB64" s="60"/>
      <c r="AC64" s="59">
        <f>IF(T64=" ",'Nov15'!AC54,T64+'Nov15'!AC54)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IF(T$59="Y",'Nov15'!H55,0)</f>
        <v>0</v>
      </c>
      <c r="I65" s="272">
        <f>IF(T$59="Y",'Nov15'!I55,0)</f>
        <v>0</v>
      </c>
      <c r="J65" s="272">
        <f>IF(T$59="Y",'Nov15'!J55,0)</f>
        <v>0</v>
      </c>
      <c r="K65" s="272">
        <f>IF(T$59="Y",'Nov15'!K55,I65*J65)</f>
        <v>0</v>
      </c>
      <c r="L65" s="273">
        <f>IF(T$59="Y",'Nov15'!L55,0)</f>
        <v>0</v>
      </c>
      <c r="M65" s="115" t="str">
        <f>IF(E65=" "," ",IF(T$59="Y",'Nov15'!M55,IF((H65+K65+L65)&gt;0,H65+K65+L65,"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IF(Employee!H$139=E$59,Employee!D$138+SUM(M65)+'Nov15'!V55,SUM(M65)+'Nov15'!V55)</f>
        <v>0</v>
      </c>
      <c r="W65" s="59">
        <f>IF(Employee!H$139=E$59,Employee!D$139+SUM(N65)+'Nov15'!W55,SUM(N65)+'Nov15'!W55)</f>
        <v>0</v>
      </c>
      <c r="X65" s="59">
        <f>IF(O65=" ",'Nov15'!X55,O65+'Nov15'!X55)</f>
        <v>0</v>
      </c>
      <c r="Y65" s="59">
        <f>IF(P65=" ",'Nov15'!Y55,P65+'Nov15'!Y55)</f>
        <v>0</v>
      </c>
      <c r="Z65" s="59">
        <f>IF(Q65=" ",'Nov15'!Z55,Q65+'Nov15'!Z55)</f>
        <v>0</v>
      </c>
      <c r="AA65" s="59">
        <f>IF(R65=" ",'Nov15'!AA55,R65+'Nov15'!AA55)</f>
        <v>0</v>
      </c>
      <c r="AB65" s="60"/>
      <c r="AC65" s="59">
        <f>IF(T65=" ",'Nov15'!AC55,T65+'Nov15'!AC55)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AD70+'Nov15'!AD65</f>
        <v>0</v>
      </c>
      <c r="AE75" s="177">
        <f>AE70+'Nov15'!AE65</f>
        <v>0</v>
      </c>
      <c r="AF75" s="177">
        <f>AF70+'Nov15'!AF65</f>
        <v>0</v>
      </c>
      <c r="AG75" s="177">
        <f>AG70+'Nov15'!AG65</f>
        <v>0</v>
      </c>
    </row>
    <row r="76" spans="1:34" ht="13.8" thickTop="1" x14ac:dyDescent="0.25"/>
    <row r="77" spans="1:34" x14ac:dyDescent="0.25">
      <c r="AD77" s="184"/>
      <c r="AE77" s="177">
        <f>AE72+'Nov15'!AE67</f>
        <v>0</v>
      </c>
      <c r="AF77" s="177">
        <f>AF72+'Nov15'!AF67</f>
        <v>0</v>
      </c>
      <c r="AG77" s="177">
        <f>AG72+'Nov15'!AG67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Admin!B275</f>
        <v>42373</v>
      </c>
      <c r="L9" s="230" t="s">
        <v>76</v>
      </c>
      <c r="M9" s="232">
        <f>Admin!B281</f>
        <v>42379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IF(T$9="Y",'Dec15'!H51,0)</f>
        <v>0</v>
      </c>
      <c r="I11" s="104">
        <f>IF(T$9="Y",'Dec15'!I51,0)</f>
        <v>0</v>
      </c>
      <c r="J11" s="104">
        <f>IF(T$9="Y",'Dec15'!J51,0)</f>
        <v>0</v>
      </c>
      <c r="K11" s="104">
        <f>IF(T$9="Y",'Dec15'!K51,I11*J11)</f>
        <v>0</v>
      </c>
      <c r="L11" s="139">
        <f>IF(T$9="Y",'Dec15'!L51,0)</f>
        <v>0</v>
      </c>
      <c r="M11" s="125" t="str">
        <f>IF(E11=" "," ",IF(T$9="Y",'Dec15'!M51,IF((H11+K11+L11)&gt;0,H11+K11+L11,"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IF(Employee!H$34=E$9,Employee!D$34+SUM(M11)+'Dec15'!V51,SUM(M11)+'Dec15'!V51)</f>
        <v>0</v>
      </c>
      <c r="W11" s="59">
        <f>IF(Employee!H$34=E$9,Employee!D$35+SUM(N11)+'Dec15'!W51,SUM(N11)+'Dec15'!W51)</f>
        <v>0</v>
      </c>
      <c r="X11" s="59">
        <f>IF(O11=" ",'Dec15'!X51,O11+'Dec15'!X51)</f>
        <v>0</v>
      </c>
      <c r="Y11" s="59">
        <f>IF(P11=" ",'Dec15'!Y51,P11+'Dec15'!Y51)</f>
        <v>0</v>
      </c>
      <c r="Z11" s="59">
        <f>IF(Q11=" ",'Dec15'!Z51,Q11+'Dec15'!Z51)</f>
        <v>0</v>
      </c>
      <c r="AA11" s="59">
        <f>IF(R11=" ",'Dec15'!AA51,R11+'Dec15'!AA51)</f>
        <v>0</v>
      </c>
      <c r="AB11" s="60"/>
      <c r="AC11" s="59">
        <f>IF(T11=" ",'Dec15'!AC51,T11+'Dec15'!AC51)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IF(T$9="Y",'Dec15'!H52,0)</f>
        <v>0</v>
      </c>
      <c r="I12" s="107">
        <f>IF(T$9="Y",'Dec15'!I52,0)</f>
        <v>0</v>
      </c>
      <c r="J12" s="107">
        <f>IF(T$9="Y",'Dec15'!J52,0)</f>
        <v>0</v>
      </c>
      <c r="K12" s="107">
        <f>IF(T$9="Y",'Dec15'!K52,I12*J12)</f>
        <v>0</v>
      </c>
      <c r="L12" s="140">
        <f>IF(T$9="Y",'Dec15'!L52,0)</f>
        <v>0</v>
      </c>
      <c r="M12" s="126" t="str">
        <f>IF(E12=" "," ",IF(T$9="Y",'Dec15'!M52,IF((H12+K12+L12)&gt;0,H12+K12+L12,"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IF(Employee!H$60=E$9,Employee!D$60+SUM(M12)+'Dec15'!V52,SUM(M12)+'Dec15'!V52)</f>
        <v>0</v>
      </c>
      <c r="W12" s="59">
        <f>IF(Employee!H$60=E$9,Employee!D$61+SUM(N12)+'Dec15'!W52,SUM(N12)+'Dec15'!W52)</f>
        <v>0</v>
      </c>
      <c r="X12" s="59">
        <f>IF(O12=" ",'Dec15'!X52,O12+'Dec15'!X52)</f>
        <v>0</v>
      </c>
      <c r="Y12" s="59">
        <f>IF(P12=" ",'Dec15'!Y52,P12+'Dec15'!Y52)</f>
        <v>0</v>
      </c>
      <c r="Z12" s="59">
        <f>IF(Q12=" ",'Dec15'!Z52,Q12+'Dec15'!Z52)</f>
        <v>0</v>
      </c>
      <c r="AA12" s="59">
        <f>IF(R12=" ",'Dec15'!AA52,R12+'Dec15'!AA52)</f>
        <v>0</v>
      </c>
      <c r="AB12" s="60"/>
      <c r="AC12" s="59">
        <f>IF(T12=" ",'Dec15'!AC52,T12+'Dec15'!AC52)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IF(T$9="Y",'Dec15'!H53,0)</f>
        <v>0</v>
      </c>
      <c r="I13" s="107">
        <f>IF(T$9="Y",'Dec15'!I53,0)</f>
        <v>0</v>
      </c>
      <c r="J13" s="107">
        <f>IF(T$9="Y",'Dec15'!J53,0)</f>
        <v>0</v>
      </c>
      <c r="K13" s="107">
        <f>IF(T$9="Y",'Dec15'!K53,I13*J13)</f>
        <v>0</v>
      </c>
      <c r="L13" s="140">
        <f>IF(T$9="Y",'Dec15'!L53,0)</f>
        <v>0</v>
      </c>
      <c r="M13" s="126" t="str">
        <f>IF(E13=" "," ",IF(T$9="Y",'Dec15'!M53,IF((H13+K13+L13)&gt;0,H13+K13+L13,"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IF(Employee!H$86=E$9,Employee!D$86+SUM(M13)+'Dec15'!V53,SUM(M13)+'Dec15'!V53)</f>
        <v>0</v>
      </c>
      <c r="W13" s="59">
        <f>IF(Employee!H$86=E$9,Employee!D$87+SUM(N13)+'Dec15'!W53,SUM(N13)+'Dec15'!W53)</f>
        <v>0</v>
      </c>
      <c r="X13" s="59">
        <f>IF(O13=" ",'Dec15'!X53,O13+'Dec15'!X53)</f>
        <v>0</v>
      </c>
      <c r="Y13" s="59">
        <f>IF(P13=" ",'Dec15'!Y53,P13+'Dec15'!Y53)</f>
        <v>0</v>
      </c>
      <c r="Z13" s="59">
        <f>IF(Q13=" ",'Dec15'!Z53,Q13+'Dec15'!Z53)</f>
        <v>0</v>
      </c>
      <c r="AA13" s="59">
        <f>IF(R13=" ",'Dec15'!AA53,R13+'Dec15'!AA53)</f>
        <v>0</v>
      </c>
      <c r="AB13" s="60"/>
      <c r="AC13" s="59">
        <f>IF(T13=" ",'Dec15'!AC53,T13+'Dec15'!AC53)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IF(T$9="Y",'Dec15'!H54,0)</f>
        <v>0</v>
      </c>
      <c r="I14" s="107">
        <f>IF(T$9="Y",'Dec15'!I54,0)</f>
        <v>0</v>
      </c>
      <c r="J14" s="107">
        <f>IF(T$9="Y",'Dec15'!J54,0)</f>
        <v>0</v>
      </c>
      <c r="K14" s="107">
        <f>IF(T$9="Y",'Dec15'!K54,I14*J14)</f>
        <v>0</v>
      </c>
      <c r="L14" s="140">
        <f>IF(T$9="Y",'Dec15'!L54,0)</f>
        <v>0</v>
      </c>
      <c r="M14" s="126" t="str">
        <f>IF(E14=" "," ",IF(T$9="Y",'Dec15'!M54,IF((H14+K14+L14)&gt;0,H14+K14+L14,"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IF(Employee!H$112=E$9,Employee!D$112+SUM(M14)+'Dec15'!V54,SUM(M14)+'Dec15'!V54)</f>
        <v>0</v>
      </c>
      <c r="W14" s="59">
        <f>IF(Employee!H$112=E$9,Employee!D$113+SUM(N14)+'Dec15'!W54,SUM(N14)+'Dec15'!W54)</f>
        <v>0</v>
      </c>
      <c r="X14" s="59">
        <f>IF(O14=" ",'Dec15'!X54,O14+'Dec15'!X54)</f>
        <v>0</v>
      </c>
      <c r="Y14" s="59">
        <f>IF(P14=" ",'Dec15'!Y54,P14+'Dec15'!Y54)</f>
        <v>0</v>
      </c>
      <c r="Z14" s="59">
        <f>IF(Q14=" ",'Dec15'!Z54,Q14+'Dec15'!Z54)</f>
        <v>0</v>
      </c>
      <c r="AA14" s="59">
        <f>IF(R14=" ",'Dec15'!AA54,R14+'Dec15'!AA54)</f>
        <v>0</v>
      </c>
      <c r="AB14" s="60"/>
      <c r="AC14" s="59">
        <f>IF(T14=" ",'Dec15'!AC54,T14+'Dec15'!AC54)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IF(T$9="Y",'Dec15'!H55,0)</f>
        <v>0</v>
      </c>
      <c r="I15" s="272">
        <f>IF(T$9="Y",'Dec15'!I55,0)</f>
        <v>0</v>
      </c>
      <c r="J15" s="272">
        <f>IF(T$9="Y",'Dec15'!J55,0)</f>
        <v>0</v>
      </c>
      <c r="K15" s="272">
        <f>IF(T$9="Y",'Dec15'!K55,I15*J15)</f>
        <v>0</v>
      </c>
      <c r="L15" s="273">
        <f>IF(T$9="Y",'Dec15'!L55,0)</f>
        <v>0</v>
      </c>
      <c r="M15" s="126" t="str">
        <f>IF(E15=" "," ",IF(T$9="Y",'Dec15'!M55,IF((H15+K15+L15)&gt;0,H15+K15+L15,"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IF(Employee!H$138=E$9,Employee!D$138+SUM(M15)+'Dec15'!V55,SUM(M15)+'Dec15'!V55)</f>
        <v>0</v>
      </c>
      <c r="W15" s="59">
        <f>IF(Employee!H$138=E$9,Employee!D$139+SUM(N15)+'Dec15'!W55,SUM(N15)+'Dec15'!W55)</f>
        <v>0</v>
      </c>
      <c r="X15" s="59">
        <f>IF(O15=" ",'Dec15'!X55,O15+'Dec15'!X55)</f>
        <v>0</v>
      </c>
      <c r="Y15" s="59">
        <f>IF(P15=" ",'Dec15'!Y55,P15+'Dec15'!Y55)</f>
        <v>0</v>
      </c>
      <c r="Z15" s="59">
        <f>IF(Q15=" ",'Dec15'!Z55,Q15+'Dec15'!Z55)</f>
        <v>0</v>
      </c>
      <c r="AA15" s="59">
        <f>IF(R15=" ",'Dec15'!AA55,R15+'Dec15'!AA55)</f>
        <v>0</v>
      </c>
      <c r="AB15" s="60"/>
      <c r="AC15" s="59">
        <f>IF(T15=" ",'Dec15'!AC55,T15+'Dec15'!AC55)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Admin!B282</f>
        <v>42380</v>
      </c>
      <c r="L19" s="230" t="s">
        <v>76</v>
      </c>
      <c r="M19" s="232">
        <f>Admin!B288</f>
        <v>42386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Admin!B289</f>
        <v>42387</v>
      </c>
      <c r="L29" s="230" t="s">
        <v>76</v>
      </c>
      <c r="M29" s="232">
        <f>Admin!B295</f>
        <v>42393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Admin!B296</f>
        <v>42394</v>
      </c>
      <c r="L39" s="230" t="s">
        <v>76</v>
      </c>
      <c r="M39" s="232">
        <f>Admin!B302</f>
        <v>42400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42375</v>
      </c>
      <c r="L49" s="230" t="s">
        <v>76</v>
      </c>
      <c r="M49" s="232">
        <f>Admin!B307</f>
        <v>42405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IF(T$49="Y",'Dec15'!H61,0)</f>
        <v>0</v>
      </c>
      <c r="I51" s="104">
        <f>IF(T$49="Y",'Dec15'!I61,0)</f>
        <v>0</v>
      </c>
      <c r="J51" s="104">
        <f>IF(T$49="Y",'Dec15'!J61,0)</f>
        <v>0</v>
      </c>
      <c r="K51" s="104">
        <f>IF(T$49="Y",'Dec15'!K61,I51*J51)</f>
        <v>0</v>
      </c>
      <c r="L51" s="139">
        <f>IF(T$49="Y",'Dec15'!L61,0)</f>
        <v>0</v>
      </c>
      <c r="M51" s="114" t="str">
        <f>IF(E51=" "," ",IF(T$49="Y",'Dec15'!M61,IF((H51+K51+L51)&gt;0,H51+K51+L51,"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IF(Employee!H$35=E$49,Employee!D$34+SUM(M51)+'Dec15'!V61,SUM(M51)+'Dec15'!V61)</f>
        <v>0</v>
      </c>
      <c r="W51" s="59">
        <f>IF(Employee!H$35=E$49,Employee!D$35+SUM(N51)+'Dec15'!W61,SUM(N51)+'Dec15'!W61)</f>
        <v>0</v>
      </c>
      <c r="X51" s="59">
        <f>IF(O51=" ",'Dec15'!X61,O51+'Dec15'!X61)</f>
        <v>0</v>
      </c>
      <c r="Y51" s="59">
        <f>IF(P51=" ",'Dec15'!Y61,P51+'Dec15'!Y61)</f>
        <v>0</v>
      </c>
      <c r="Z51" s="59">
        <f>IF(Q51=" ",'Dec15'!Z61,Q51+'Dec15'!Z61)</f>
        <v>0</v>
      </c>
      <c r="AA51" s="59">
        <f>IF(R51=" ",'Dec15'!AA61,R51+'Dec15'!AA61)</f>
        <v>0</v>
      </c>
      <c r="AB51" s="60"/>
      <c r="AC51" s="59">
        <f>IF(T51=" ",'Dec15'!AC61,T51+'Dec15'!AC61)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IF(T$49="Y",'Dec15'!H62,0)</f>
        <v>0</v>
      </c>
      <c r="I52" s="107">
        <f>IF(T$49="Y",'Dec15'!I62,0)</f>
        <v>0</v>
      </c>
      <c r="J52" s="107">
        <f>IF(T$49="Y",'Dec15'!J62,0)</f>
        <v>0</v>
      </c>
      <c r="K52" s="107">
        <f>IF(T$49="Y",'Dec15'!K62,I52*J52)</f>
        <v>0</v>
      </c>
      <c r="L52" s="140">
        <f>IF(T$49="Y",'Dec15'!L62,0)</f>
        <v>0</v>
      </c>
      <c r="M52" s="115" t="str">
        <f>IF(E52=" "," ",IF(T$49="Y",'Dec15'!M62,IF((H52+K52+L52)&gt;0,H52+K52+L52,"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IF(Employee!H$61=E$49,Employee!D$60+SUM(M52)+'Dec15'!V62,SUM(M52)+'Dec15'!V62)</f>
        <v>0</v>
      </c>
      <c r="W52" s="59">
        <f>IF(Employee!H$61=E$49,Employee!D$61+SUM(N52)+'Dec15'!W62,SUM(N52)+'Dec15'!W62)</f>
        <v>0</v>
      </c>
      <c r="X52" s="59">
        <f>IF(O52=" ",'Dec15'!X62,O52+'Dec15'!X62)</f>
        <v>0</v>
      </c>
      <c r="Y52" s="59">
        <f>IF(P52=" ",'Dec15'!Y62,P52+'Dec15'!Y62)</f>
        <v>0</v>
      </c>
      <c r="Z52" s="59">
        <f>IF(Q52=" ",'Dec15'!Z62,Q52+'Dec15'!Z62)</f>
        <v>0</v>
      </c>
      <c r="AA52" s="59">
        <f>IF(R52=" ",'Dec15'!AA62,R52+'Dec15'!AA62)</f>
        <v>0</v>
      </c>
      <c r="AB52" s="60"/>
      <c r="AC52" s="59">
        <f>IF(T52=" ",'Dec15'!AC62,T52+'Dec15'!AC62)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IF(T$49="Y",'Dec15'!H63,0)</f>
        <v>0</v>
      </c>
      <c r="I53" s="107">
        <f>IF(T$49="Y",'Dec15'!I63,0)</f>
        <v>0</v>
      </c>
      <c r="J53" s="107">
        <f>IF(T$49="Y",'Dec15'!J63,0)</f>
        <v>0</v>
      </c>
      <c r="K53" s="107">
        <f>IF(T$49="Y",'Dec15'!K63,I53*J53)</f>
        <v>0</v>
      </c>
      <c r="L53" s="140">
        <f>IF(T$49="Y",'Dec15'!L63,0)</f>
        <v>0</v>
      </c>
      <c r="M53" s="115" t="str">
        <f>IF(E53=" "," ",IF(T$49="Y",'Dec15'!M63,IF((H53+K53+L53)&gt;0,H53+K53+L53,"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IF(Employee!H$87=E$49,Employee!D$86+SUM(M53)+'Dec15'!V63,SUM(M53)+'Dec15'!V63)</f>
        <v>0</v>
      </c>
      <c r="W53" s="59">
        <f>IF(Employee!H$87=E$49,Employee!D$87+SUM(N53)+'Dec15'!W63,SUM(N53)+'Dec15'!W63)</f>
        <v>0</v>
      </c>
      <c r="X53" s="59">
        <f>IF(O53=" ",'Dec15'!X63,O53+'Dec15'!X63)</f>
        <v>0</v>
      </c>
      <c r="Y53" s="59">
        <f>IF(P53=" ",'Dec15'!Y63,P53+'Dec15'!Y63)</f>
        <v>0</v>
      </c>
      <c r="Z53" s="59">
        <f>IF(Q53=" ",'Dec15'!Z63,Q53+'Dec15'!Z63)</f>
        <v>0</v>
      </c>
      <c r="AA53" s="59">
        <f>IF(R53=" ",'Dec15'!AA63,R53+'Dec15'!AA63)</f>
        <v>0</v>
      </c>
      <c r="AB53" s="60"/>
      <c r="AC53" s="59">
        <f>IF(T53=" ",'Dec15'!AC63,T53+'Dec15'!AC63)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IF(T$49="Y",'Dec15'!H64,0)</f>
        <v>0</v>
      </c>
      <c r="I54" s="107">
        <f>IF(T$49="Y",'Dec15'!I64,0)</f>
        <v>0</v>
      </c>
      <c r="J54" s="107">
        <f>IF(T$49="Y",'Dec15'!J64,0)</f>
        <v>0</v>
      </c>
      <c r="K54" s="107">
        <f>IF(T$49="Y",'Dec15'!K64,I54*J54)</f>
        <v>0</v>
      </c>
      <c r="L54" s="140">
        <f>IF(T$49="Y",'Dec15'!L64,0)</f>
        <v>0</v>
      </c>
      <c r="M54" s="115" t="str">
        <f>IF(E54=" "," ",IF(T$49="Y",'Dec15'!M64,IF((H54+K54+L54)&gt;0,H54+K54+L54,"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IF(Employee!H$113=E$49,Employee!D$112+SUM(M54)+'Dec15'!V64,SUM(M54)+'Dec15'!V64)</f>
        <v>0</v>
      </c>
      <c r="W54" s="59">
        <f>IF(Employee!H$113=E$49,Employee!D$113+SUM(N54)+'Dec15'!W64,SUM(N54)+'Dec15'!W64)</f>
        <v>0</v>
      </c>
      <c r="X54" s="59">
        <f>IF(O54=" ",'Dec15'!X64,O54+'Dec15'!X64)</f>
        <v>0</v>
      </c>
      <c r="Y54" s="59">
        <f>IF(P54=" ",'Dec15'!Y64,P54+'Dec15'!Y64)</f>
        <v>0</v>
      </c>
      <c r="Z54" s="59">
        <f>IF(Q54=" ",'Dec15'!Z64,Q54+'Dec15'!Z64)</f>
        <v>0</v>
      </c>
      <c r="AA54" s="59">
        <f>IF(R54=" ",'Dec15'!AA64,R54+'Dec15'!AA64)</f>
        <v>0</v>
      </c>
      <c r="AB54" s="60"/>
      <c r="AC54" s="59">
        <f>IF(T54=" ",'Dec15'!AC64,T54+'Dec15'!AC64)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IF(T$49="Y",'Dec15'!H65,0)</f>
        <v>0</v>
      </c>
      <c r="I55" s="272">
        <f>IF(T$49="Y",'Dec15'!I65,0)</f>
        <v>0</v>
      </c>
      <c r="J55" s="272">
        <f>IF(T$49="Y",'Dec15'!J65,0)</f>
        <v>0</v>
      </c>
      <c r="K55" s="272">
        <f>IF(T$49="Y",'Dec15'!K65,I55*J55)</f>
        <v>0</v>
      </c>
      <c r="L55" s="273">
        <f>IF(T$49="Y",'Dec15'!L65,0)</f>
        <v>0</v>
      </c>
      <c r="M55" s="115" t="str">
        <f>IF(E55=" "," ",IF(T$49="Y",'Dec15'!M65,IF((H55+K55+L55)&gt;0,H55+K55+L55,"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IF(Employee!H$139=E$49,Employee!D$138+SUM(M55)+'Dec15'!V65,SUM(M55)+'Dec15'!V65)</f>
        <v>0</v>
      </c>
      <c r="W55" s="59">
        <f>IF(Employee!H$139=E$49,Employee!D$139+SUM(N55)+'Dec15'!W65,SUM(N55)+'Dec15'!W65)</f>
        <v>0</v>
      </c>
      <c r="X55" s="59">
        <f>IF(O55=" ",'Dec15'!X65,O55+'Dec15'!X65)</f>
        <v>0</v>
      </c>
      <c r="Y55" s="59">
        <f>IF(P55=" ",'Dec15'!Y65,P55+'Dec15'!Y65)</f>
        <v>0</v>
      </c>
      <c r="Z55" s="59">
        <f>IF(Q55=" ",'Dec15'!Z65,Q55+'Dec15'!Z65)</f>
        <v>0</v>
      </c>
      <c r="AA55" s="59">
        <f>IF(R55=" ",'Dec15'!AA65,R55+'Dec15'!AA65)</f>
        <v>0</v>
      </c>
      <c r="AB55" s="60"/>
      <c r="AC55" s="59">
        <f>IF(T55=" ",'Dec15'!AC65,T55+'Dec15'!AC65)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AD60+'Dec15'!AD75</f>
        <v>0</v>
      </c>
      <c r="AE65" s="177">
        <f>AE60+'Dec15'!AE75</f>
        <v>0</v>
      </c>
      <c r="AF65" s="177">
        <f>AF60+'Dec15'!AF75</f>
        <v>0</v>
      </c>
      <c r="AG65" s="177">
        <f>AG60+'Dec15'!AG75</f>
        <v>0</v>
      </c>
    </row>
    <row r="66" spans="6:33" ht="13.8" thickTop="1" x14ac:dyDescent="0.25"/>
    <row r="67" spans="6:33" x14ac:dyDescent="0.25">
      <c r="AD67" s="184"/>
      <c r="AE67" s="177">
        <f>AE62+'Dec15'!AE77</f>
        <v>0</v>
      </c>
      <c r="AF67" s="177">
        <f>AF62+'Dec15'!AF77</f>
        <v>0</v>
      </c>
      <c r="AG67" s="177">
        <f>AG62+'Dec15'!AG77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Admin!B303</f>
        <v>42401</v>
      </c>
      <c r="L9" s="230" t="s">
        <v>76</v>
      </c>
      <c r="M9" s="232">
        <f>Admin!B309</f>
        <v>42407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IF(T$9="Y",'Jan16'!H41,0)</f>
        <v>0</v>
      </c>
      <c r="I11" s="104">
        <f>IF(T$9="Y",'Jan16'!I41,0)</f>
        <v>0</v>
      </c>
      <c r="J11" s="104">
        <f>IF(T$9="Y",'Jan16'!J41,0)</f>
        <v>0</v>
      </c>
      <c r="K11" s="104">
        <f>IF(T$9="Y",'Jan16'!K41,I11*J11)</f>
        <v>0</v>
      </c>
      <c r="L11" s="139">
        <f>IF(T$9="Y",'Jan16'!L41,0)</f>
        <v>0</v>
      </c>
      <c r="M11" s="125" t="str">
        <f>IF(E11=" "," ",IF(T$9="Y",'Jan16'!M41,IF((H11+K11+L11)&gt;0,H11+K11+L11,"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IF(Employee!H$34=E$9,Employee!D$34+SUM(M11)+'Jan16'!V41,SUM(M11)+'Jan16'!V41)</f>
        <v>0</v>
      </c>
      <c r="W11" s="59">
        <f>IF(Employee!H$34=E$9,Employee!D$35+SUM(N11)+'Jan16'!W41,SUM(N11)+'Jan16'!W41)</f>
        <v>0</v>
      </c>
      <c r="X11" s="59">
        <f>IF(O11=" ",'Jan16'!X41,O11+'Jan16'!X41)</f>
        <v>0</v>
      </c>
      <c r="Y11" s="59">
        <f>IF(P11=" ",'Jan16'!Y41,P11+'Jan16'!Y41)</f>
        <v>0</v>
      </c>
      <c r="Z11" s="59">
        <f>IF(Q11=" ",'Jan16'!Z41,Q11+'Jan16'!Z41)</f>
        <v>0</v>
      </c>
      <c r="AA11" s="59">
        <f>IF(R11=" ",'Jan16'!AA41,R11+'Jan16'!AA41)</f>
        <v>0</v>
      </c>
      <c r="AB11" s="60"/>
      <c r="AC11" s="59">
        <f>IF(T11=" ",'Jan16'!AC41,T11+'Jan16'!AC41)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IF(T$9="Y",'Jan16'!H42,0)</f>
        <v>0</v>
      </c>
      <c r="I12" s="107">
        <f>IF(T$9="Y",'Jan16'!I42,0)</f>
        <v>0</v>
      </c>
      <c r="J12" s="107">
        <f>IF(T$9="Y",'Jan16'!J42,0)</f>
        <v>0</v>
      </c>
      <c r="K12" s="107">
        <f>IF(T$9="Y",'Jan16'!K42,I12*J12)</f>
        <v>0</v>
      </c>
      <c r="L12" s="140">
        <f>IF(T$9="Y",'Jan16'!L42,0)</f>
        <v>0</v>
      </c>
      <c r="M12" s="126" t="str">
        <f>IF(E12=" "," ",IF(T$9="Y",'Jan16'!M42,IF((H12+K12+L12)&gt;0,H12+K12+L12,"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IF(Employee!H$60=E$9,Employee!D$60+SUM(M12)+'Jan16'!V42,SUM(M12)+'Jan16'!V42)</f>
        <v>0</v>
      </c>
      <c r="W12" s="59">
        <f>IF(Employee!H$60=E$9,Employee!D$61+SUM(N12)+'Jan16'!W42,SUM(N12)+'Jan16'!W42)</f>
        <v>0</v>
      </c>
      <c r="X12" s="59">
        <f>IF(O12=" ",'Jan16'!X42,O12+'Jan16'!X42)</f>
        <v>0</v>
      </c>
      <c r="Y12" s="59">
        <f>IF(P12=" ",'Jan16'!Y42,P12+'Jan16'!Y42)</f>
        <v>0</v>
      </c>
      <c r="Z12" s="59">
        <f>IF(Q12=" ",'Jan16'!Z42,Q12+'Jan16'!Z42)</f>
        <v>0</v>
      </c>
      <c r="AA12" s="59">
        <f>IF(R12=" ",'Jan16'!AA42,R12+'Jan16'!AA42)</f>
        <v>0</v>
      </c>
      <c r="AB12" s="60"/>
      <c r="AC12" s="59">
        <f>IF(T12=" ",'Jan16'!AC42,T12+'Jan16'!AC42)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IF(T$9="Y",'Jan16'!H43,0)</f>
        <v>0</v>
      </c>
      <c r="I13" s="107">
        <f>IF(T$9="Y",'Jan16'!I43,0)</f>
        <v>0</v>
      </c>
      <c r="J13" s="107">
        <f>IF(T$9="Y",'Jan16'!J43,0)</f>
        <v>0</v>
      </c>
      <c r="K13" s="107">
        <f>IF(T$9="Y",'Jan16'!K43,I13*J13)</f>
        <v>0</v>
      </c>
      <c r="L13" s="140">
        <f>IF(T$9="Y",'Jan16'!L43,0)</f>
        <v>0</v>
      </c>
      <c r="M13" s="126" t="str">
        <f>IF(E13=" "," ",IF(T$9="Y",'Jan16'!M43,IF((H13+K13+L13)&gt;0,H13+K13+L13,"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IF(Employee!H$86=E$9,Employee!D$86+SUM(M13)+'Jan16'!V43,SUM(M13)+'Jan16'!V43)</f>
        <v>0</v>
      </c>
      <c r="W13" s="59">
        <f>IF(Employee!H$86=E$9,Employee!D$87+SUM(N13)+'Jan16'!W43,SUM(N13)+'Jan16'!W43)</f>
        <v>0</v>
      </c>
      <c r="X13" s="59">
        <f>IF(O13=" ",'Jan16'!X43,O13+'Jan16'!X43)</f>
        <v>0</v>
      </c>
      <c r="Y13" s="59">
        <f>IF(P13=" ",'Jan16'!Y43,P13+'Jan16'!Y43)</f>
        <v>0</v>
      </c>
      <c r="Z13" s="59">
        <f>IF(Q13=" ",'Jan16'!Z43,Q13+'Jan16'!Z43)</f>
        <v>0</v>
      </c>
      <c r="AA13" s="59">
        <f>IF(R13=" ",'Jan16'!AA43,R13+'Jan16'!AA43)</f>
        <v>0</v>
      </c>
      <c r="AB13" s="60"/>
      <c r="AC13" s="59">
        <f>IF(T13=" ",'Jan16'!AC43,T13+'Jan16'!AC43)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IF(T$9="Y",'Jan16'!H44,0)</f>
        <v>0</v>
      </c>
      <c r="I14" s="107">
        <f>IF(T$9="Y",'Jan16'!I44,0)</f>
        <v>0</v>
      </c>
      <c r="J14" s="107">
        <f>IF(T$9="Y",'Jan16'!J44,0)</f>
        <v>0</v>
      </c>
      <c r="K14" s="107">
        <f>IF(T$9="Y",'Jan16'!K44,I14*J14)</f>
        <v>0</v>
      </c>
      <c r="L14" s="140">
        <f>IF(T$9="Y",'Jan16'!L44,0)</f>
        <v>0</v>
      </c>
      <c r="M14" s="126" t="str">
        <f>IF(E14=" "," ",IF(T$9="Y",'Jan16'!M44,IF((H14+K14+L14)&gt;0,H14+K14+L14,"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IF(Employee!H$112=E$9,Employee!D$112+SUM(M14)+'Jan16'!V44,SUM(M14)+'Jan16'!V44)</f>
        <v>0</v>
      </c>
      <c r="W14" s="59">
        <f>IF(Employee!H$112=E$9,Employee!D$113+SUM(N14)+'Jan16'!W44,SUM(N14)+'Jan16'!W44)</f>
        <v>0</v>
      </c>
      <c r="X14" s="59">
        <f>IF(O14=" ",'Jan16'!X44,O14+'Jan16'!X44)</f>
        <v>0</v>
      </c>
      <c r="Y14" s="59">
        <f>IF(P14=" ",'Jan16'!Y44,P14+'Jan16'!Y44)</f>
        <v>0</v>
      </c>
      <c r="Z14" s="59">
        <f>IF(Q14=" ",'Jan16'!Z44,Q14+'Jan16'!Z44)</f>
        <v>0</v>
      </c>
      <c r="AA14" s="59">
        <f>IF(R14=" ",'Jan16'!AA44,R14+'Jan16'!AA44)</f>
        <v>0</v>
      </c>
      <c r="AB14" s="60"/>
      <c r="AC14" s="59">
        <f>IF(T14=" ",'Jan16'!AC44,T14+'Jan16'!AC44)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IF(T$9="Y",'Jan16'!H45,0)</f>
        <v>0</v>
      </c>
      <c r="I15" s="272">
        <f>IF(T$9="Y",'Jan16'!I45,0)</f>
        <v>0</v>
      </c>
      <c r="J15" s="272">
        <f>IF(T$9="Y",'Jan16'!J45,0)</f>
        <v>0</v>
      </c>
      <c r="K15" s="272">
        <f>IF(T$9="Y",'Jan16'!K45,I15*J15)</f>
        <v>0</v>
      </c>
      <c r="L15" s="273">
        <f>IF(T$19="Y",'Jan16'!L45,0)</f>
        <v>0</v>
      </c>
      <c r="M15" s="126" t="str">
        <f>IF(E15=" "," ",IF(T$9="Y",'Jan16'!M45,IF((H15+K15+L15)&gt;0,H15+K15+L15,"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IF(Employee!H$138=E$9,Employee!D$138+SUM(M15)+'Jan16'!V45,SUM(M15)+'Jan16'!V45)</f>
        <v>0</v>
      </c>
      <c r="W15" s="59">
        <f>IF(Employee!H$138=E$9,Employee!D$139+SUM(N15)+'Jan16'!W45,SUM(N15)+'Jan16'!W45)</f>
        <v>0</v>
      </c>
      <c r="X15" s="59">
        <f>IF(O15=" ",'Jan16'!X45,O15+'Jan16'!X45)</f>
        <v>0</v>
      </c>
      <c r="Y15" s="59">
        <f>IF(P15=" ",'Jan16'!Y45,P15+'Jan16'!Y45)</f>
        <v>0</v>
      </c>
      <c r="Z15" s="59">
        <f>IF(Q15=" ",'Jan16'!Z45,Q15+'Jan16'!Z45)</f>
        <v>0</v>
      </c>
      <c r="AA15" s="59">
        <f>IF(R15=" ",'Jan16'!AA45,R15+'Jan16'!AA45)</f>
        <v>0</v>
      </c>
      <c r="AB15" s="60"/>
      <c r="AC15" s="59">
        <f>IF(T15=" ",'Jan16'!AC45,T15+'Jan16'!AC45)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Admin!B310</f>
        <v>42408</v>
      </c>
      <c r="L19" s="230" t="s">
        <v>76</v>
      </c>
      <c r="M19" s="232">
        <f>Admin!B316</f>
        <v>42414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Admin!B317</f>
        <v>42415</v>
      </c>
      <c r="L29" s="230" t="s">
        <v>76</v>
      </c>
      <c r="M29" s="232">
        <f>Admin!B323</f>
        <v>42421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Admin!B324</f>
        <v>42422</v>
      </c>
      <c r="L39" s="230" t="s">
        <v>76</v>
      </c>
      <c r="M39" s="232">
        <f>Admin!B330</f>
        <v>42428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42406</v>
      </c>
      <c r="L49" s="230" t="s">
        <v>76</v>
      </c>
      <c r="M49" s="232">
        <f>Admin!B336</f>
        <v>42434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IF(T$49="Y",'Jan16'!H51,0)</f>
        <v>0</v>
      </c>
      <c r="I51" s="104">
        <f>IF(T$49="Y",'Jan16'!I51,0)</f>
        <v>0</v>
      </c>
      <c r="J51" s="104">
        <f>IF(T$49="Y",'Jan16'!J51,0)</f>
        <v>0</v>
      </c>
      <c r="K51" s="104">
        <f>IF(T$49="Y",'Jan16'!K51,I51*J51)</f>
        <v>0</v>
      </c>
      <c r="L51" s="139">
        <f>IF(T$49="Y",'Jan16'!L51,0)</f>
        <v>0</v>
      </c>
      <c r="M51" s="114" t="str">
        <f>IF(E51=" "," ",IF(T$49="Y",'Jan16'!M51,IF((H51+K51+L51)&gt;0,H51+K51+L51,"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IF(Employee!H$35=E$49,Employee!D$34+SUM(M51)+'Jan16'!V51,SUM(M51)+'Jan16'!V51)</f>
        <v>0</v>
      </c>
      <c r="W51" s="59">
        <f>IF(Employee!H$35=E$49,Employee!D$35+SUM(N51)+'Jan16'!W51,SUM(N51)+'Jan16'!W51)</f>
        <v>0</v>
      </c>
      <c r="X51" s="59">
        <f>IF(O51=" ",'Jan16'!X51,O51+'Jan16'!X51)</f>
        <v>0</v>
      </c>
      <c r="Y51" s="59">
        <f>IF(P51=" ",'Jan16'!Y51,P51+'Jan16'!Y51)</f>
        <v>0</v>
      </c>
      <c r="Z51" s="59">
        <f>IF(Q51=" ",'Jan16'!Z51,Q51+'Jan16'!Z51)</f>
        <v>0</v>
      </c>
      <c r="AA51" s="59">
        <f>IF(R51=" ",'Jan16'!AA51,R51+'Jan16'!AA51)</f>
        <v>0</v>
      </c>
      <c r="AB51" s="60"/>
      <c r="AC51" s="59">
        <f>IF(T51=" ",'Jan16'!AC51,T51+'Jan16'!AC51)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IF(T$49="Y",'Jan16'!H52,0)</f>
        <v>0</v>
      </c>
      <c r="I52" s="107">
        <f>IF(T$49="Y",'Jan16'!I52,0)</f>
        <v>0</v>
      </c>
      <c r="J52" s="107">
        <f>IF(T$49="Y",'Jan16'!J52,0)</f>
        <v>0</v>
      </c>
      <c r="K52" s="107">
        <f>IF(T$49="Y",'Jan16'!K52,I52*J52)</f>
        <v>0</v>
      </c>
      <c r="L52" s="140">
        <f>IF(T$49="Y",'Jan16'!L52,0)</f>
        <v>0</v>
      </c>
      <c r="M52" s="115" t="str">
        <f>IF(E52=" "," ",IF(T$49="Y",'Jan16'!M52,IF((H52+K52+L52)&gt;0,H52+K52+L52,"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IF(Employee!H$61=E$49,Employee!D$60+SUM(M52)+'Jan16'!V52,SUM(M52)+'Jan16'!V52)</f>
        <v>0</v>
      </c>
      <c r="W52" s="59">
        <f>IF(Employee!H$61=E$49,Employee!D$61+SUM(N52)+'Jan16'!W52,SUM(N52)+'Jan16'!W52)</f>
        <v>0</v>
      </c>
      <c r="X52" s="59">
        <f>IF(O52=" ",'Jan16'!X52,O52+'Jan16'!X52)</f>
        <v>0</v>
      </c>
      <c r="Y52" s="59">
        <f>IF(P52=" ",'Jan16'!Y52,P52+'Jan16'!Y52)</f>
        <v>0</v>
      </c>
      <c r="Z52" s="59">
        <f>IF(Q52=" ",'Jan16'!Z52,Q52+'Jan16'!Z52)</f>
        <v>0</v>
      </c>
      <c r="AA52" s="59">
        <f>IF(R52=" ",'Jan16'!AA52,R52+'Jan16'!AA52)</f>
        <v>0</v>
      </c>
      <c r="AB52" s="60"/>
      <c r="AC52" s="59">
        <f>IF(T52=" ",'Jan16'!AC52,T52+'Jan16'!AC52)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IF(T$49="Y",'Jan16'!H53,0)</f>
        <v>0</v>
      </c>
      <c r="I53" s="107">
        <f>IF(T$49="Y",'Jan16'!I53,0)</f>
        <v>0</v>
      </c>
      <c r="J53" s="107">
        <f>IF(T$49="Y",'Jan16'!J53,0)</f>
        <v>0</v>
      </c>
      <c r="K53" s="107">
        <f>IF(T$49="Y",'Jan16'!K53,I53*J53)</f>
        <v>0</v>
      </c>
      <c r="L53" s="140">
        <f>IF(T$49="Y",'Jan16'!L53,0)</f>
        <v>0</v>
      </c>
      <c r="M53" s="115" t="str">
        <f>IF(E53=" "," ",IF(T$49="Y",'Jan16'!M53,IF((H53+K53+L53)&gt;0,H53+K53+L53,"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IF(Employee!H$87=E$49,Employee!D$86+SUM(M53)+'Jan16'!V53,SUM(M53)+'Jan16'!V53)</f>
        <v>0</v>
      </c>
      <c r="W53" s="59">
        <f>IF(Employee!H$87=E$49,Employee!D$87+SUM(N53)+'Jan16'!W53,SUM(N53)+'Jan16'!W53)</f>
        <v>0</v>
      </c>
      <c r="X53" s="59">
        <f>IF(O53=" ",'Jan16'!X53,O53+'Jan16'!X53)</f>
        <v>0</v>
      </c>
      <c r="Y53" s="59">
        <f>IF(P53=" ",'Jan16'!Y53,P53+'Jan16'!Y53)</f>
        <v>0</v>
      </c>
      <c r="Z53" s="59">
        <f>IF(Q53=" ",'Jan16'!Z53,Q53+'Jan16'!Z53)</f>
        <v>0</v>
      </c>
      <c r="AA53" s="59">
        <f>IF(R53=" ",'Jan16'!AA53,R53+'Jan16'!AA53)</f>
        <v>0</v>
      </c>
      <c r="AB53" s="60"/>
      <c r="AC53" s="59">
        <f>IF(T53=" ",'Jan16'!AC53,T53+'Jan16'!AC53)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IF(T$49="Y",'Jan16'!H54,0)</f>
        <v>0</v>
      </c>
      <c r="I54" s="107">
        <f>IF(T$49="Y",'Jan16'!I54,0)</f>
        <v>0</v>
      </c>
      <c r="J54" s="107">
        <f>IF(T$49="Y",'Jan16'!J54,0)</f>
        <v>0</v>
      </c>
      <c r="K54" s="107">
        <f>IF(T$49="Y",'Jan16'!K54,I54*J54)</f>
        <v>0</v>
      </c>
      <c r="L54" s="140">
        <f>IF(T$49="Y",'Jan16'!L54,0)</f>
        <v>0</v>
      </c>
      <c r="M54" s="115" t="str">
        <f>IF(E54=" "," ",IF(T$49="Y",'Jan16'!M54,IF((H54+K54+L54)&gt;0,H54+K54+L54,"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IF(Employee!H$113=E$49,Employee!D$112+SUM(M54)+'Jan16'!V54,SUM(M54)+'Jan16'!V54)</f>
        <v>0</v>
      </c>
      <c r="W54" s="59">
        <f>IF(Employee!H$113=E$49,Employee!D$113+SUM(N54)+'Jan16'!W54,SUM(N54)+'Jan16'!W54)</f>
        <v>0</v>
      </c>
      <c r="X54" s="59">
        <f>IF(O54=" ",'Jan16'!X54,O54+'Jan16'!X54)</f>
        <v>0</v>
      </c>
      <c r="Y54" s="59">
        <f>IF(P54=" ",'Jan16'!Y54,P54+'Jan16'!Y54)</f>
        <v>0</v>
      </c>
      <c r="Z54" s="59">
        <f>IF(Q54=" ",'Jan16'!Z54,Q54+'Jan16'!Z54)</f>
        <v>0</v>
      </c>
      <c r="AA54" s="59">
        <f>IF(R54=" ",'Jan16'!AA54,R54+'Jan16'!AA54)</f>
        <v>0</v>
      </c>
      <c r="AB54" s="60"/>
      <c r="AC54" s="59">
        <f>IF(T54=" ",'Jan16'!AC54,T54+'Jan16'!AC54)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IF(T$49="Y",'Jan16'!H55,0)</f>
        <v>0</v>
      </c>
      <c r="I55" s="272">
        <f>IF(T$49="Y",'Jan16'!I55,0)</f>
        <v>0</v>
      </c>
      <c r="J55" s="272">
        <f>IF(T$49="Y",'Jan16'!J55,0)</f>
        <v>0</v>
      </c>
      <c r="K55" s="272">
        <f>IF(T$49="Y",'Jan16'!K55,I55*J55)</f>
        <v>0</v>
      </c>
      <c r="L55" s="273">
        <f>IF(T$49="Y",'Jan16'!L55,0)</f>
        <v>0</v>
      </c>
      <c r="M55" s="115" t="str">
        <f>IF(E55=" "," ",IF(T$49="Y",'Jan16'!M55,IF((H55+K55+L55)&gt;0,H55+K55+L55,"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IF(Employee!H$139=E$49,Employee!D$138+SUM(M55)+'Jan16'!V55,SUM(M55)+'Jan16'!V55)</f>
        <v>0</v>
      </c>
      <c r="W55" s="59">
        <f>IF(Employee!H$139=E$49,Employee!D$139+SUM(N55)+'Jan16'!W55,SUM(N55)+'Jan16'!W55)</f>
        <v>0</v>
      </c>
      <c r="X55" s="59">
        <f>IF(O55=" ",'Jan16'!X55,O55+'Jan16'!X55)</f>
        <v>0</v>
      </c>
      <c r="Y55" s="59">
        <f>IF(P55=" ",'Jan16'!Y55,P55+'Jan16'!Y55)</f>
        <v>0</v>
      </c>
      <c r="Z55" s="59">
        <f>IF(Q55=" ",'Jan16'!Z55,Q55+'Jan16'!Z55)</f>
        <v>0</v>
      </c>
      <c r="AA55" s="59">
        <f>IF(R55=" ",'Jan16'!AA55,R55+'Jan16'!AA55)</f>
        <v>0</v>
      </c>
      <c r="AB55" s="60"/>
      <c r="AC55" s="59">
        <f>IF(T55=" ",'Jan16'!AC55,T55+'Jan16'!AC55)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AD60+'Jan16'!AD65</f>
        <v>0</v>
      </c>
      <c r="AE65" s="177">
        <f>AE60+'Jan16'!AE65</f>
        <v>0</v>
      </c>
      <c r="AF65" s="177">
        <f>AF60+'Jan16'!AF65</f>
        <v>0</v>
      </c>
      <c r="AG65" s="177">
        <f>AG60+'Jan16'!AG65</f>
        <v>0</v>
      </c>
    </row>
    <row r="66" spans="6:33" ht="13.8" thickTop="1" x14ac:dyDescent="0.25"/>
    <row r="67" spans="6:33" x14ac:dyDescent="0.25">
      <c r="AD67" s="184"/>
      <c r="AE67" s="177">
        <f>AE62+'Jan16'!AE67</f>
        <v>0</v>
      </c>
      <c r="AF67" s="177">
        <f>AF62+'Jan16'!AF67</f>
        <v>0</v>
      </c>
      <c r="AG67" s="177">
        <f>AG62+'Jan16'!AG67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Admin!B331</f>
        <v>42429</v>
      </c>
      <c r="L9" s="230" t="s">
        <v>76</v>
      </c>
      <c r="M9" s="232">
        <f>Admin!B337</f>
        <v>42435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IF(T$9="Y",'Feb16'!H41,0)</f>
        <v>0</v>
      </c>
      <c r="I11" s="104">
        <f>IF(T$9="Y",'Feb16'!I41,0)</f>
        <v>0</v>
      </c>
      <c r="J11" s="104">
        <f>IF(T$9="Y",'Feb16'!J41,0)</f>
        <v>0</v>
      </c>
      <c r="K11" s="104">
        <f>IF(T$9="Y",'Feb16'!K41,I11*J11)</f>
        <v>0</v>
      </c>
      <c r="L11" s="139">
        <f>IF(T$9="Y",'Feb16'!L41,0)</f>
        <v>0</v>
      </c>
      <c r="M11" s="125" t="str">
        <f>IF(E11=" "," ",IF(T$9="Y",'Feb16'!M41,IF((H11+K11+L11)&gt;0,H11+K11+L11,"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IF(Employee!H$34=E$9,Employee!D$34+SUM(M11)+'Feb16'!V41,SUM(M11)+'Feb16'!V41)</f>
        <v>0</v>
      </c>
      <c r="W11" s="59">
        <f>IF(Employee!H$34=E$9,Employee!D$35+SUM(N11)+'Feb16'!W41,SUM(N11)+'Feb16'!W41)</f>
        <v>0</v>
      </c>
      <c r="X11" s="59">
        <f>IF(O11=" ",'Feb16'!X41,O11+'Feb16'!X41)</f>
        <v>0</v>
      </c>
      <c r="Y11" s="59">
        <f>IF(P11=" ",'Feb16'!Y41,P11+'Feb16'!Y41)</f>
        <v>0</v>
      </c>
      <c r="Z11" s="59">
        <f>IF(Q11=" ",'Feb16'!Z41,Q11+'Feb16'!Z41)</f>
        <v>0</v>
      </c>
      <c r="AA11" s="59">
        <f>IF(R11=" ",'Feb16'!AA41,R11+'Feb16'!AA41)</f>
        <v>0</v>
      </c>
      <c r="AB11" s="60"/>
      <c r="AC11" s="59">
        <f>IF(T11=" ",'Feb16'!AC41,T11+'Feb16'!AC41)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IF(T$9="Y",'Feb16'!H42,0)</f>
        <v>0</v>
      </c>
      <c r="I12" s="107">
        <f>IF(T$9="Y",'Feb16'!I42,0)</f>
        <v>0</v>
      </c>
      <c r="J12" s="107">
        <f>IF(T$9="Y",'Feb16'!J42,0)</f>
        <v>0</v>
      </c>
      <c r="K12" s="107">
        <f>IF(T$9="Y",'Feb16'!K42,I12*J12)</f>
        <v>0</v>
      </c>
      <c r="L12" s="140">
        <f>IF(T$9="Y",'Feb16'!L42,0)</f>
        <v>0</v>
      </c>
      <c r="M12" s="126" t="str">
        <f>IF(E12=" "," ",IF(T$9="Y",'Feb16'!M42,IF((H12+K12+L12)&gt;0,H12+K12+L12,"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IF(Employee!H$60=E$9,Employee!D$60+SUM(M12)+'Feb16'!V42,SUM(M12)+'Feb16'!V42)</f>
        <v>0</v>
      </c>
      <c r="W12" s="59">
        <f>IF(Employee!H$60=E$9,Employee!D$61+SUM(N12)+'Feb16'!W42,SUM(N12)+'Feb16'!W42)</f>
        <v>0</v>
      </c>
      <c r="X12" s="59">
        <f>IF(O12=" ",'Feb16'!X42,O12+'Feb16'!X42)</f>
        <v>0</v>
      </c>
      <c r="Y12" s="59">
        <f>IF(P12=" ",'Feb16'!Y42,P12+'Feb16'!Y42)</f>
        <v>0</v>
      </c>
      <c r="Z12" s="59">
        <f>IF(Q12=" ",'Feb16'!Z42,Q12+'Feb16'!Z42)</f>
        <v>0</v>
      </c>
      <c r="AA12" s="59">
        <f>IF(R12=" ",'Feb16'!AA42,R12+'Feb16'!AA42)</f>
        <v>0</v>
      </c>
      <c r="AB12" s="60"/>
      <c r="AC12" s="59">
        <f>IF(T12=" ",'Feb16'!AC42,T12+'Feb16'!AC42)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IF(T$9="Y",'Feb16'!H43,0)</f>
        <v>0</v>
      </c>
      <c r="I13" s="107">
        <f>IF(T$9="Y",'Feb16'!I43,0)</f>
        <v>0</v>
      </c>
      <c r="J13" s="107">
        <f>IF(T$9="Y",'Feb16'!J43,0)</f>
        <v>0</v>
      </c>
      <c r="K13" s="107">
        <f>IF(T$9="Y",'Feb16'!K43,I13*J13)</f>
        <v>0</v>
      </c>
      <c r="L13" s="140">
        <f>IF(T$9="Y",'Feb16'!L43,0)</f>
        <v>0</v>
      </c>
      <c r="M13" s="126" t="str">
        <f>IF(E13=" "," ",IF(T$9="Y",'Feb16'!M43,IF((H13+K13+L13)&gt;0,H13+K13+L13,"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IF(Employee!H$86=E$9,Employee!D$86+SUM(M13)+'Feb16'!V43,SUM(M13)+'Feb16'!V43)</f>
        <v>0</v>
      </c>
      <c r="W13" s="59">
        <f>IF(Employee!H$86=E$9,Employee!D$87+SUM(N13)+'Feb16'!W43,SUM(N13)+'Feb16'!W43)</f>
        <v>0</v>
      </c>
      <c r="X13" s="59">
        <f>IF(O13=" ",'Feb16'!X43,O13+'Feb16'!X43)</f>
        <v>0</v>
      </c>
      <c r="Y13" s="59">
        <f>IF(P13=" ",'Feb16'!Y43,P13+'Feb16'!Y43)</f>
        <v>0</v>
      </c>
      <c r="Z13" s="59">
        <f>IF(Q13=" ",'Feb16'!Z43,Q13+'Feb16'!Z43)</f>
        <v>0</v>
      </c>
      <c r="AA13" s="59">
        <f>IF(R13=" ",'Feb16'!AA43,R13+'Feb16'!AA43)</f>
        <v>0</v>
      </c>
      <c r="AB13" s="60"/>
      <c r="AC13" s="59">
        <f>IF(T13=" ",'Feb16'!AC43,T13+'Feb16'!AC43)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IF(T$9="Y",'Feb16'!H44,0)</f>
        <v>0</v>
      </c>
      <c r="I14" s="107">
        <f>IF(T$9="Y",'Feb16'!I44,0)</f>
        <v>0</v>
      </c>
      <c r="J14" s="107">
        <f>IF(T$9="Y",'Feb16'!J44,0)</f>
        <v>0</v>
      </c>
      <c r="K14" s="107">
        <f>IF(T$9="Y",'Feb16'!K44,I14*J14)</f>
        <v>0</v>
      </c>
      <c r="L14" s="140">
        <f>IF(T$9="Y",'Feb16'!L44,0)</f>
        <v>0</v>
      </c>
      <c r="M14" s="126" t="str">
        <f>IF(E14=" "," ",IF(T$9="Y",'Feb16'!M44,IF((H14+K14+L14)&gt;0,H14+K14+L14,"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IF(Employee!H$112=E$9,Employee!D$112+SUM(M14)+'Feb16'!V44,SUM(M14)+'Feb16'!V44)</f>
        <v>0</v>
      </c>
      <c r="W14" s="59">
        <f>IF(Employee!H$112=E$9,Employee!D$113+SUM(N14)+'Feb16'!W44,SUM(N14)+'Feb16'!W44)</f>
        <v>0</v>
      </c>
      <c r="X14" s="59">
        <f>IF(O14=" ",'Feb16'!X44,O14+'Feb16'!X44)</f>
        <v>0</v>
      </c>
      <c r="Y14" s="59">
        <f>IF(P14=" ",'Feb16'!Y44,P14+'Feb16'!Y44)</f>
        <v>0</v>
      </c>
      <c r="Z14" s="59">
        <f>IF(Q14=" ",'Feb16'!Z44,Q14+'Feb16'!Z44)</f>
        <v>0</v>
      </c>
      <c r="AA14" s="59">
        <f>IF(R14=" ",'Feb16'!AA44,R14+'Feb16'!AA44)</f>
        <v>0</v>
      </c>
      <c r="AB14" s="60"/>
      <c r="AC14" s="59">
        <f>IF(T14=" ",'Feb16'!AC44,T14+'Feb16'!AC44)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IF(T$9="Y",'Feb16'!H45,0)</f>
        <v>0</v>
      </c>
      <c r="I15" s="272">
        <f>IF(T$9="Y",'Feb16'!I45,0)</f>
        <v>0</v>
      </c>
      <c r="J15" s="272">
        <f>IF(T$9="Y",'Feb16'!J45,0)</f>
        <v>0</v>
      </c>
      <c r="K15" s="272">
        <f>IF(T$9="Y",'Feb16'!K45,I15*J15)</f>
        <v>0</v>
      </c>
      <c r="L15" s="273">
        <f>IF(T$9="Y",'Feb16'!L45,0)</f>
        <v>0</v>
      </c>
      <c r="M15" s="126" t="str">
        <f>IF(E15=" "," ",IF(T$9="Y",'Feb16'!M45,IF((H15+K15+L15)&gt;0,H15+K15+L15,"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IF(Employee!H$138=E$9,Employee!D$138+SUM(M15)+'Feb16'!V45,SUM(M15)+'Feb16'!V45)</f>
        <v>0</v>
      </c>
      <c r="W15" s="59">
        <f>IF(Employee!H$138=E$9,Employee!D$139+SUM(N15)+'Feb16'!W45,SUM(N15)+'Feb16'!W45)</f>
        <v>0</v>
      </c>
      <c r="X15" s="59">
        <f>IF(O15=" ",'Feb16'!X45,O15+'Feb16'!X45)</f>
        <v>0</v>
      </c>
      <c r="Y15" s="59">
        <f>IF(P15=" ",'Feb16'!Y45,P15+'Feb16'!Y45)</f>
        <v>0</v>
      </c>
      <c r="Z15" s="59">
        <f>IF(Q15=" ",'Feb16'!Z45,Q15+'Feb16'!Z45)</f>
        <v>0</v>
      </c>
      <c r="AA15" s="59">
        <f>IF(R15=" ",'Feb16'!AA45,R15+'Feb16'!AA45)</f>
        <v>0</v>
      </c>
      <c r="AB15" s="60"/>
      <c r="AC15" s="59">
        <f>IF(T15=" ",'Feb16'!AC45,T15+'Feb16'!AC45)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Admin!B338</f>
        <v>42436</v>
      </c>
      <c r="L19" s="230" t="s">
        <v>76</v>
      </c>
      <c r="M19" s="232">
        <f>Admin!B344</f>
        <v>42442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Admin!B345</f>
        <v>42443</v>
      </c>
      <c r="L29" s="230" t="s">
        <v>76</v>
      </c>
      <c r="M29" s="232">
        <f>Admin!B351</f>
        <v>42449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Admin!B352</f>
        <v>42450</v>
      </c>
      <c r="L39" s="230" t="s">
        <v>76</v>
      </c>
      <c r="M39" s="232">
        <f>Admin!B358</f>
        <v>42456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Admin!B359</f>
        <v>42457</v>
      </c>
      <c r="L49" s="230" t="s">
        <v>76</v>
      </c>
      <c r="M49" s="232">
        <f>Admin!B365</f>
        <v>42463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Admin!B366</f>
        <v>42464</v>
      </c>
      <c r="L59" s="230" t="s">
        <v>76</v>
      </c>
      <c r="M59" s="232">
        <f>Admin!B367</f>
        <v>42465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3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42434</v>
      </c>
      <c r="L69" s="230" t="s">
        <v>76</v>
      </c>
      <c r="M69" s="232">
        <f>Admin!B367</f>
        <v>42465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IF(T$69="Y",'Feb16'!H51,0)</f>
        <v>0</v>
      </c>
      <c r="I71" s="104">
        <f>IF(T$69="Y",'Feb16'!I51,0)</f>
        <v>0</v>
      </c>
      <c r="J71" s="104">
        <f>IF(T$69="Y",'Feb16'!J51,0)</f>
        <v>0</v>
      </c>
      <c r="K71" s="104">
        <f>IF(T$69="Y",'Feb16'!K51,I71*J71)</f>
        <v>0</v>
      </c>
      <c r="L71" s="139">
        <f>IF(T$69="Y",'Feb16'!L51,0)</f>
        <v>0</v>
      </c>
      <c r="M71" s="114" t="str">
        <f>IF(E71=" "," ",IF(T$69="Y",'Feb16'!M51,IF((H71+K71+L71)&gt;0,H71+K71+L71,"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IF(Employee!H$35=E$69,Employee!D$34+SUM(M71)+'Feb16'!V51,SUM(M71)+'Feb16'!V51)</f>
        <v>0</v>
      </c>
      <c r="W71" s="59">
        <f>IF(Employee!H$35=E$69,Employee!D$35+SUM(N71)+'Feb16'!W51,SUM(N71)+'Feb16'!W51)</f>
        <v>0</v>
      </c>
      <c r="X71" s="59">
        <f>IF(O71=" ",'Feb16'!X51,O71+'Feb16'!X51)</f>
        <v>0</v>
      </c>
      <c r="Y71" s="59">
        <f>IF(P71=" ",'Feb16'!Y51,P71+'Feb16'!Y51)</f>
        <v>0</v>
      </c>
      <c r="Z71" s="59">
        <f>IF(Q71=" ",'Feb16'!Z51,Q71+'Feb16'!Z51)</f>
        <v>0</v>
      </c>
      <c r="AA71" s="59">
        <f>IF(R71=" ",'Feb16'!AA51,R71+'Feb16'!AA51)</f>
        <v>0</v>
      </c>
      <c r="AB71" s="60"/>
      <c r="AC71" s="59">
        <f>IF(T71=" ",'Feb16'!AC51,T71+'Feb16'!AC51)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IF(T$69="Y",'Feb16'!H52,0)</f>
        <v>0</v>
      </c>
      <c r="I72" s="107">
        <f>IF(T$69="Y",'Feb16'!I52,0)</f>
        <v>0</v>
      </c>
      <c r="J72" s="107">
        <f>IF(T$69="Y",'Feb16'!J52,0)</f>
        <v>0</v>
      </c>
      <c r="K72" s="107">
        <f>IF(T$69="Y",'Feb16'!K52,I72*J72)</f>
        <v>0</v>
      </c>
      <c r="L72" s="140">
        <f>IF(T$69="Y",'Feb16'!L52,0)</f>
        <v>0</v>
      </c>
      <c r="M72" s="115" t="str">
        <f>IF(E72=" "," ",IF(T$69="Y",'Feb16'!M52,IF((H72+K72+L72)&gt;0,H72+K72+L72,"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IF(Employee!H$61=E$69,Employee!D$60+SUM(M72)+'Feb16'!V52,SUM(M72)+'Feb16'!V52)</f>
        <v>0</v>
      </c>
      <c r="W72" s="59">
        <f>IF(Employee!H$61=E$69,Employee!D$61+SUM(N72)+'Feb16'!W52,SUM(N72)+'Feb16'!W52)</f>
        <v>0</v>
      </c>
      <c r="X72" s="59">
        <f>IF(O72=" ",'Feb16'!X52,O72+'Feb16'!X52)</f>
        <v>0</v>
      </c>
      <c r="Y72" s="59">
        <f>IF(P72=" ",'Feb16'!Y52,P72+'Feb16'!Y52)</f>
        <v>0</v>
      </c>
      <c r="Z72" s="59">
        <f>IF(Q72=" ",'Feb16'!Z52,Q72+'Feb16'!Z52)</f>
        <v>0</v>
      </c>
      <c r="AA72" s="59">
        <f>IF(R72=" ",'Feb16'!AA52,R72+'Feb16'!AA52)</f>
        <v>0</v>
      </c>
      <c r="AB72" s="60"/>
      <c r="AC72" s="59">
        <f>IF(T72=" ",'Feb16'!AC52,T72+'Feb16'!AC52)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IF(T$69="Y",'Feb16'!H53,0)</f>
        <v>0</v>
      </c>
      <c r="I73" s="107">
        <f>IF(T$69="Y",'Feb16'!I53,0)</f>
        <v>0</v>
      </c>
      <c r="J73" s="107">
        <f>IF(T$69="Y",'Feb16'!J53,0)</f>
        <v>0</v>
      </c>
      <c r="K73" s="107">
        <f>IF(T$69="Y",'Feb16'!K53,I73*J73)</f>
        <v>0</v>
      </c>
      <c r="L73" s="140">
        <f>IF(T$69="Y",'Feb16'!L53,0)</f>
        <v>0</v>
      </c>
      <c r="M73" s="115" t="str">
        <f>IF(E73=" "," ",IF(T$69="Y",'Feb16'!M53,IF((H73+K73+L73)&gt;0,H73+K73+L73,"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IF(Employee!H$87=E$69,Employee!D$86+SUM(M73)+'Feb16'!V53,SUM(M73)+'Feb16'!V53)</f>
        <v>0</v>
      </c>
      <c r="W73" s="59">
        <f>IF(Employee!H$87=E$69,Employee!D$87+SUM(N73)+'Feb16'!W53,SUM(N73)+'Feb16'!W53)</f>
        <v>0</v>
      </c>
      <c r="X73" s="59">
        <f>IF(O73=" ",'Feb16'!X53,O73+'Feb16'!X53)</f>
        <v>0</v>
      </c>
      <c r="Y73" s="59">
        <f>IF(P73=" ",'Feb16'!Y53,P73+'Feb16'!Y53)</f>
        <v>0</v>
      </c>
      <c r="Z73" s="59">
        <f>IF(Q73=" ",'Feb16'!Z53,Q73+'Feb16'!Z53)</f>
        <v>0</v>
      </c>
      <c r="AA73" s="59">
        <f>IF(R73=" ",'Feb16'!AA53,R73+'Feb16'!AA53)</f>
        <v>0</v>
      </c>
      <c r="AB73" s="60"/>
      <c r="AC73" s="59">
        <f>IF(T73=" ",'Feb16'!AC53,T73+'Feb16'!AC53)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IF(T$69="Y",'Feb16'!H54,0)</f>
        <v>0</v>
      </c>
      <c r="I74" s="107">
        <f>IF(T$69="Y",'Feb16'!I54,0)</f>
        <v>0</v>
      </c>
      <c r="J74" s="107">
        <f>IF(T$69="Y",'Feb16'!J54,0)</f>
        <v>0</v>
      </c>
      <c r="K74" s="107">
        <f>IF(T$69="Y",'Feb16'!K54,I74*J74)</f>
        <v>0</v>
      </c>
      <c r="L74" s="140">
        <f>IF(T$69="Y",'Feb16'!L54,0)</f>
        <v>0</v>
      </c>
      <c r="M74" s="115" t="str">
        <f>IF(E74=" "," ",IF(T$69="Y",'Feb16'!M54,IF((H74+K74+L74)&gt;0,H74+K74+L74,"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IF(Employee!H$113=E$69,Employee!D$112+SUM(M74)+'Feb16'!V54,SUM(M74)+'Feb16'!V54)</f>
        <v>0</v>
      </c>
      <c r="W74" s="59">
        <f>IF(Employee!H$113=E$69,Employee!D$113+SUM(N74)+'Feb16'!W54,SUM(N74)+'Feb16'!W54)</f>
        <v>0</v>
      </c>
      <c r="X74" s="59">
        <f>IF(O74=" ",'Feb16'!X54,O74+'Feb16'!X54)</f>
        <v>0</v>
      </c>
      <c r="Y74" s="59">
        <f>IF(P74=" ",'Feb16'!Y54,P74+'Feb16'!Y54)</f>
        <v>0</v>
      </c>
      <c r="Z74" s="59">
        <f>IF(Q74=" ",'Feb16'!Z54,Q74+'Feb16'!Z54)</f>
        <v>0</v>
      </c>
      <c r="AA74" s="59">
        <f>IF(R74=" ",'Feb16'!AA54,R74+'Feb16'!AA54)</f>
        <v>0</v>
      </c>
      <c r="AB74" s="60"/>
      <c r="AC74" s="59">
        <f>IF(T74=" ",'Feb16'!AC54,T74+'Feb16'!AC54)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IF(T$69="Y",'Feb16'!H55,0)</f>
        <v>0</v>
      </c>
      <c r="I75" s="272">
        <f>IF(T$69="Y",'Feb16'!I55,0)</f>
        <v>0</v>
      </c>
      <c r="J75" s="272">
        <f>IF(T$69="Y",'Feb16'!J55,0)</f>
        <v>0</v>
      </c>
      <c r="K75" s="272">
        <f>IF(T$69="Y",'Feb16'!K55,I75*J75)</f>
        <v>0</v>
      </c>
      <c r="L75" s="273">
        <f>IF(T$69="Y",'Feb16'!L55,0)</f>
        <v>0</v>
      </c>
      <c r="M75" s="115" t="str">
        <f>IF(E75=" "," ",IF(T$69="Y",'Feb16'!M55,IF((H75+K75+L75)&gt;0,H75+K75+L75,"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IF(Employee!H$139=E$69,Employee!D$138+SUM(M75)+'Feb16'!V55,SUM(M75)+'Feb16'!V55)</f>
        <v>0</v>
      </c>
      <c r="W75" s="59">
        <f>IF(Employee!H$139=E$69,Employee!D$139+SUM(N75)+'Feb16'!W55,SUM(N75)+'Feb16'!W55)</f>
        <v>0</v>
      </c>
      <c r="X75" s="59">
        <f>IF(O75=" ",'Feb16'!X55,O75+'Feb16'!X55)</f>
        <v>0</v>
      </c>
      <c r="Y75" s="59">
        <f>IF(P75=" ",'Feb16'!Y55,P75+'Feb16'!Y55)</f>
        <v>0</v>
      </c>
      <c r="Z75" s="59">
        <f>IF(Q75=" ",'Feb16'!Z55,Q75+'Feb16'!Z55)</f>
        <v>0</v>
      </c>
      <c r="AA75" s="59">
        <f>IF(R75=" ",'Feb16'!AA55,R75+'Feb16'!AA55)</f>
        <v>0</v>
      </c>
      <c r="AB75" s="60"/>
      <c r="AC75" s="59">
        <f>IF(T75=" ",'Feb16'!AC55,T75+'Feb16'!AC55)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AD80+'Feb16'!AD65</f>
        <v>0</v>
      </c>
      <c r="AE85" s="177">
        <f>AE80+'Feb16'!AE65</f>
        <v>0</v>
      </c>
      <c r="AF85" s="177">
        <f>AF80+'Feb16'!AF65</f>
        <v>0</v>
      </c>
      <c r="AG85" s="177">
        <f>AG80+'Feb16'!AG65</f>
        <v>0</v>
      </c>
    </row>
    <row r="86" spans="6:33" ht="13.8" thickTop="1" x14ac:dyDescent="0.25"/>
    <row r="87" spans="6:33" x14ac:dyDescent="0.25">
      <c r="AD87" s="184"/>
      <c r="AE87" s="177">
        <f>AE82+'Feb16'!AE67</f>
        <v>0</v>
      </c>
      <c r="AF87" s="177">
        <f>AF82+'Feb16'!AF67</f>
        <v>0</v>
      </c>
      <c r="AG87" s="177">
        <f>AG82+'Feb16'!AG67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Apr15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6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" customHeight="1" x14ac:dyDescent="0.3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2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42106</v>
      </c>
      <c r="J9" s="500" t="s">
        <v>6</v>
      </c>
      <c r="K9" s="50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2">
      <c r="A12" s="287"/>
      <c r="B12" s="492" t="s">
        <v>122</v>
      </c>
      <c r="C12" s="493"/>
      <c r="D12" s="493"/>
      <c r="E12" s="493"/>
      <c r="F12" s="493"/>
      <c r="G12" s="494" t="s">
        <v>121</v>
      </c>
      <c r="H12" s="501" t="s">
        <v>120</v>
      </c>
      <c r="I12" s="501"/>
      <c r="J12" s="501"/>
      <c r="K12" s="501"/>
      <c r="L12" s="501"/>
      <c r="M12" s="505" t="s">
        <v>119</v>
      </c>
      <c r="N12" s="291"/>
    </row>
    <row r="13" spans="1:14" s="298" customFormat="1" ht="21" customHeight="1" x14ac:dyDescent="0.2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5"/>
      <c r="H13" s="280" t="s">
        <v>128</v>
      </c>
      <c r="I13" s="281" t="s">
        <v>112</v>
      </c>
      <c r="J13" s="481" t="s">
        <v>111</v>
      </c>
      <c r="K13" s="481"/>
      <c r="L13" s="277" t="s">
        <v>2</v>
      </c>
      <c r="M13" s="494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90" t="s">
        <v>110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474" t="s">
        <v>109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108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" customHeight="1" x14ac:dyDescent="0.3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2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42106</v>
      </c>
      <c r="J23" s="500" t="s">
        <v>6</v>
      </c>
      <c r="K23" s="50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125</v>
      </c>
      <c r="C24" s="296">
        <f>Employee!$D$55</f>
        <v>2</v>
      </c>
      <c r="D24" s="279"/>
      <c r="E24" s="315"/>
      <c r="F24" s="477"/>
      <c r="G24" s="477"/>
      <c r="H24" s="282" t="s">
        <v>124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2">
      <c r="A26" s="287"/>
      <c r="B26" s="492" t="s">
        <v>122</v>
      </c>
      <c r="C26" s="493"/>
      <c r="D26" s="493"/>
      <c r="E26" s="493"/>
      <c r="F26" s="493"/>
      <c r="G26" s="494" t="s">
        <v>121</v>
      </c>
      <c r="H26" s="492" t="s">
        <v>120</v>
      </c>
      <c r="I26" s="501"/>
      <c r="J26" s="501"/>
      <c r="K26" s="501"/>
      <c r="L26" s="501"/>
      <c r="M26" s="479" t="s">
        <v>119</v>
      </c>
      <c r="N26" s="291"/>
    </row>
    <row r="27" spans="1:14" s="298" customFormat="1" ht="21" customHeight="1" x14ac:dyDescent="0.2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5"/>
      <c r="H27" s="281" t="s">
        <v>128</v>
      </c>
      <c r="I27" s="281" t="s">
        <v>112</v>
      </c>
      <c r="J27" s="481" t="s">
        <v>111</v>
      </c>
      <c r="K27" s="481"/>
      <c r="L27" s="277" t="s">
        <v>2</v>
      </c>
      <c r="M27" s="480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90" t="s">
        <v>110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474" t="s">
        <v>109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108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" customHeight="1" x14ac:dyDescent="0.3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2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42106</v>
      </c>
      <c r="J38" s="500" t="s">
        <v>6</v>
      </c>
      <c r="K38" s="50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125</v>
      </c>
      <c r="C39" s="296">
        <f>Employee!$D$81</f>
        <v>3</v>
      </c>
      <c r="D39" s="279"/>
      <c r="E39" s="315"/>
      <c r="F39" s="477"/>
      <c r="G39" s="477"/>
      <c r="H39" s="282" t="s">
        <v>124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2">
      <c r="A41" s="287"/>
      <c r="B41" s="492" t="s">
        <v>122</v>
      </c>
      <c r="C41" s="493"/>
      <c r="D41" s="493"/>
      <c r="E41" s="493"/>
      <c r="F41" s="493"/>
      <c r="G41" s="494" t="s">
        <v>121</v>
      </c>
      <c r="H41" s="492" t="s">
        <v>120</v>
      </c>
      <c r="I41" s="501"/>
      <c r="J41" s="501"/>
      <c r="K41" s="501"/>
      <c r="L41" s="501"/>
      <c r="M41" s="479" t="s">
        <v>119</v>
      </c>
      <c r="N41" s="291"/>
    </row>
    <row r="42" spans="1:14" s="298" customFormat="1" ht="21" customHeight="1" x14ac:dyDescent="0.2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5"/>
      <c r="H42" s="281" t="s">
        <v>128</v>
      </c>
      <c r="I42" s="281" t="s">
        <v>112</v>
      </c>
      <c r="J42" s="481" t="s">
        <v>111</v>
      </c>
      <c r="K42" s="481"/>
      <c r="L42" s="277" t="s">
        <v>2</v>
      </c>
      <c r="M42" s="480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90" t="s">
        <v>110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474" t="s">
        <v>109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108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" customHeight="1" x14ac:dyDescent="0.3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2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42106</v>
      </c>
      <c r="J52" s="500" t="s">
        <v>6</v>
      </c>
      <c r="K52" s="50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125</v>
      </c>
      <c r="C53" s="296">
        <f>Employee!$D$107</f>
        <v>4</v>
      </c>
      <c r="D53" s="279"/>
      <c r="E53" s="315"/>
      <c r="F53" s="477"/>
      <c r="G53" s="477"/>
      <c r="H53" s="282" t="s">
        <v>124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2">
      <c r="A55" s="287"/>
      <c r="B55" s="492" t="s">
        <v>122</v>
      </c>
      <c r="C55" s="493"/>
      <c r="D55" s="493"/>
      <c r="E55" s="493"/>
      <c r="F55" s="493"/>
      <c r="G55" s="494" t="s">
        <v>121</v>
      </c>
      <c r="H55" s="492" t="s">
        <v>120</v>
      </c>
      <c r="I55" s="501"/>
      <c r="J55" s="501"/>
      <c r="K55" s="501"/>
      <c r="L55" s="501"/>
      <c r="M55" s="479" t="s">
        <v>119</v>
      </c>
      <c r="N55" s="291"/>
    </row>
    <row r="56" spans="1:14" s="298" customFormat="1" ht="21" customHeight="1" x14ac:dyDescent="0.2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5"/>
      <c r="H56" s="281" t="s">
        <v>128</v>
      </c>
      <c r="I56" s="281" t="s">
        <v>112</v>
      </c>
      <c r="J56" s="481" t="s">
        <v>111</v>
      </c>
      <c r="K56" s="481"/>
      <c r="L56" s="277" t="s">
        <v>2</v>
      </c>
      <c r="M56" s="480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90" t="s">
        <v>110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474" t="s">
        <v>109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108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2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" customHeight="1" x14ac:dyDescent="0.3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2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42106</v>
      </c>
      <c r="J67" s="500" t="s">
        <v>6</v>
      </c>
      <c r="K67" s="50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125</v>
      </c>
      <c r="C68" s="296">
        <f>Employee!$D$133</f>
        <v>5</v>
      </c>
      <c r="D68" s="279"/>
      <c r="E68" s="315"/>
      <c r="F68" s="477"/>
      <c r="G68" s="477"/>
      <c r="H68" s="282" t="s">
        <v>124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2">
      <c r="A70" s="287"/>
      <c r="B70" s="492" t="s">
        <v>122</v>
      </c>
      <c r="C70" s="493"/>
      <c r="D70" s="493"/>
      <c r="E70" s="493"/>
      <c r="F70" s="493"/>
      <c r="G70" s="494" t="s">
        <v>121</v>
      </c>
      <c r="H70" s="492" t="s">
        <v>120</v>
      </c>
      <c r="I70" s="501"/>
      <c r="J70" s="501"/>
      <c r="K70" s="501"/>
      <c r="L70" s="501"/>
      <c r="M70" s="479" t="s">
        <v>119</v>
      </c>
      <c r="N70" s="291"/>
    </row>
    <row r="71" spans="1:14" s="298" customFormat="1" ht="21" customHeight="1" x14ac:dyDescent="0.2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5"/>
      <c r="H71" s="281" t="s">
        <v>113</v>
      </c>
      <c r="I71" s="281" t="s">
        <v>112</v>
      </c>
      <c r="J71" s="481" t="s">
        <v>111</v>
      </c>
      <c r="K71" s="481"/>
      <c r="L71" s="277" t="s">
        <v>2</v>
      </c>
      <c r="M71" s="480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90" t="s">
        <v>110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474" t="s">
        <v>109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108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42124</v>
      </c>
      <c r="C4" s="256">
        <f>Admin!$B$45</f>
        <v>42143</v>
      </c>
      <c r="D4" s="254">
        <f>'Apr15'!T1+'Apr15'!O1</f>
        <v>0</v>
      </c>
      <c r="E4" s="255">
        <f>'Apr15'!N1</f>
        <v>0</v>
      </c>
      <c r="F4" s="255">
        <f>'Apr15'!AD60+'Apr15'!AE60+'Apr15'!AF60+'Apr15'!AG60</f>
        <v>0</v>
      </c>
      <c r="G4" s="255">
        <f>'Apr15'!AE62+'Apr15'!AF62+'Apr15'!AG62</f>
        <v>0</v>
      </c>
      <c r="H4" s="255">
        <f>'Apr15'!P1</f>
        <v>0</v>
      </c>
      <c r="I4" s="254">
        <f t="shared" ref="I4:I15" si="0">D4+E4-F4-G4+H4</f>
        <v>0</v>
      </c>
      <c r="M4" s="239">
        <f>(YEAR(Admin!B2)-1999)*100+1</f>
        <v>1601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42155</v>
      </c>
      <c r="C5" s="256">
        <f>Admin!$B$76</f>
        <v>42174</v>
      </c>
      <c r="D5" s="254">
        <f>'May15'!T1+'May15'!O1</f>
        <v>0</v>
      </c>
      <c r="E5" s="255">
        <f>'May15'!N1</f>
        <v>0</v>
      </c>
      <c r="F5" s="255">
        <f>'May15'!AD60+'May15'!AE60+'May15'!AF60+'May15'!AG60</f>
        <v>0</v>
      </c>
      <c r="G5" s="255">
        <f>'May15'!AE62+'May15'!AF62+'May15'!AG62</f>
        <v>0</v>
      </c>
      <c r="H5" s="255">
        <f>'May15'!P1</f>
        <v>0</v>
      </c>
      <c r="I5" s="254">
        <f t="shared" si="0"/>
        <v>0</v>
      </c>
      <c r="M5" s="239">
        <f>M4+1</f>
        <v>1602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42185</v>
      </c>
      <c r="C6" s="256">
        <f>Admin!$B$106</f>
        <v>42204</v>
      </c>
      <c r="D6" s="254">
        <f>'Jun15'!T1+'Jun15'!O1</f>
        <v>0</v>
      </c>
      <c r="E6" s="255">
        <f>'Jun15'!N1</f>
        <v>0</v>
      </c>
      <c r="F6" s="255">
        <f>'Jun15'!AD70+'Jun15'!AE70+'Jun15'!AF70+'Jun15'!AG70</f>
        <v>0</v>
      </c>
      <c r="G6" s="255">
        <f>'Jun15'!AE72+'Jun15'!AF72+'Jun15'!AG72</f>
        <v>0</v>
      </c>
      <c r="H6" s="255">
        <f>'Jun15'!P1</f>
        <v>0</v>
      </c>
      <c r="I6" s="254">
        <f t="shared" si="0"/>
        <v>0</v>
      </c>
      <c r="M6" s="239">
        <f t="shared" ref="M6:M15" si="2">M5+1</f>
        <v>1603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42216</v>
      </c>
      <c r="C7" s="256">
        <f>Admin!$B$137</f>
        <v>42235</v>
      </c>
      <c r="D7" s="254">
        <f>'Jul15'!T1+'Jul15'!O1</f>
        <v>0</v>
      </c>
      <c r="E7" s="255">
        <f>'Jul15'!N1</f>
        <v>0</v>
      </c>
      <c r="F7" s="255">
        <f>'Jul15'!AD60+'Jul15'!AE60+'Jul15'!AF60+'Jul15'!AG60</f>
        <v>0</v>
      </c>
      <c r="G7" s="255">
        <f>'Jul15'!AE62+'Jul15'!AF62+'Jul15'!AG62</f>
        <v>0</v>
      </c>
      <c r="H7" s="255">
        <f>'Jul15'!P1</f>
        <v>0</v>
      </c>
      <c r="I7" s="254">
        <f t="shared" si="0"/>
        <v>0</v>
      </c>
      <c r="M7" s="239">
        <f t="shared" si="2"/>
        <v>1604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42247</v>
      </c>
      <c r="C8" s="256">
        <f>Admin!$B$168</f>
        <v>42266</v>
      </c>
      <c r="D8" s="254">
        <f>'Aug15'!T1+'Aug15'!O1</f>
        <v>0</v>
      </c>
      <c r="E8" s="255">
        <f>'Aug15'!N1</f>
        <v>0</v>
      </c>
      <c r="F8" s="255">
        <f>'Aug15'!AD60+'Aug15'!AE60+'Aug15'!AF60+'Aug15'!AG60</f>
        <v>0</v>
      </c>
      <c r="G8" s="255">
        <f>'Aug15'!AE62+'Aug15'!AF62+'Aug15'!AG62</f>
        <v>0</v>
      </c>
      <c r="H8" s="255">
        <f>'Aug15'!P1</f>
        <v>0</v>
      </c>
      <c r="I8" s="254">
        <f t="shared" si="0"/>
        <v>0</v>
      </c>
      <c r="M8" s="239">
        <f t="shared" si="2"/>
        <v>1605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42277</v>
      </c>
      <c r="C9" s="256">
        <f>Admin!$B$198</f>
        <v>42296</v>
      </c>
      <c r="D9" s="254">
        <f>'Sep15'!T1+'Sep15'!O1</f>
        <v>0</v>
      </c>
      <c r="E9" s="255">
        <f>'Sep15'!N1</f>
        <v>0</v>
      </c>
      <c r="F9" s="255">
        <f>'Sep15'!AD70+'Sep15'!AE70+'Sep15'!AF70+'Sep15'!AG70</f>
        <v>0</v>
      </c>
      <c r="G9" s="255">
        <f>'Sep15'!AE72+'Sep15'!AF72+'Sep15'!AG72</f>
        <v>0</v>
      </c>
      <c r="H9" s="255">
        <f>'Sep15'!P1</f>
        <v>0</v>
      </c>
      <c r="I9" s="254">
        <f t="shared" si="0"/>
        <v>0</v>
      </c>
      <c r="M9" s="239">
        <f t="shared" si="2"/>
        <v>1606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42308</v>
      </c>
      <c r="C10" s="256">
        <f>Admin!$B$229</f>
        <v>42327</v>
      </c>
      <c r="D10" s="254">
        <f>'Oct15'!T1+'Oct15'!O1</f>
        <v>0</v>
      </c>
      <c r="E10" s="255">
        <f>'Oct15'!N1</f>
        <v>0</v>
      </c>
      <c r="F10" s="255">
        <f>'Oct15'!AD60+'Oct15'!AE60+'Oct15'!AF60+'Oct15'!AG60</f>
        <v>0</v>
      </c>
      <c r="G10" s="255">
        <f>'Oct15'!AE62+'Oct15'!AF62+'Oct15'!AG62</f>
        <v>0</v>
      </c>
      <c r="H10" s="255">
        <f>'Oct15'!P1</f>
        <v>0</v>
      </c>
      <c r="I10" s="254">
        <f t="shared" si="0"/>
        <v>0</v>
      </c>
      <c r="M10" s="239">
        <f t="shared" si="2"/>
        <v>1607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42338</v>
      </c>
      <c r="C11" s="256">
        <f>Admin!$B$259</f>
        <v>42357</v>
      </c>
      <c r="D11" s="254">
        <f>'Nov15'!T1+'Nov15'!O1</f>
        <v>0</v>
      </c>
      <c r="E11" s="255">
        <f>'Nov15'!N1</f>
        <v>0</v>
      </c>
      <c r="F11" s="255">
        <f>'Nov15'!AD60+'Nov15'!AE60+'Nov15'!AF60+'Nov15'!AG60</f>
        <v>0</v>
      </c>
      <c r="G11" s="255">
        <f>'Nov15'!AE62+'Nov15'!AF62+'Nov15'!AG62</f>
        <v>0</v>
      </c>
      <c r="H11" s="255">
        <f>'Nov15'!P1</f>
        <v>0</v>
      </c>
      <c r="I11" s="254">
        <f t="shared" si="0"/>
        <v>0</v>
      </c>
      <c r="M11" s="239">
        <f t="shared" si="2"/>
        <v>1608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42369</v>
      </c>
      <c r="C12" s="256">
        <f>Admin!$B$290</f>
        <v>42388</v>
      </c>
      <c r="D12" s="254">
        <f>'Dec15'!T1+'Dec15'!O1</f>
        <v>0</v>
      </c>
      <c r="E12" s="255">
        <f>'Dec15'!N1</f>
        <v>0</v>
      </c>
      <c r="F12" s="255">
        <f>'Dec15'!AD70+'Dec15'!AE70+'Dec15'!AF70+'Dec15'!AG70</f>
        <v>0</v>
      </c>
      <c r="G12" s="255">
        <f>'Dec15'!AE72+'Dec15'!AF72+'Dec15'!AG72</f>
        <v>0</v>
      </c>
      <c r="H12" s="255">
        <f>'Dec15'!P1</f>
        <v>0</v>
      </c>
      <c r="I12" s="254">
        <f t="shared" si="0"/>
        <v>0</v>
      </c>
      <c r="M12" s="239">
        <f t="shared" si="2"/>
        <v>1609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42400</v>
      </c>
      <c r="C13" s="256">
        <f>Admin!$B$321</f>
        <v>42419</v>
      </c>
      <c r="D13" s="254">
        <f>'Jan16'!T1+'Jan16'!O1</f>
        <v>0</v>
      </c>
      <c r="E13" s="255">
        <f>'Jan16'!N1</f>
        <v>0</v>
      </c>
      <c r="F13" s="255">
        <f>'Jan16'!AD60+'Jan16'!AE60+'Jan16'!AF60+'Jan16'!AG60</f>
        <v>0</v>
      </c>
      <c r="G13" s="255">
        <f>'Jan16'!AE62+'Jan16'!AF62+'Jan16'!AG62</f>
        <v>0</v>
      </c>
      <c r="H13" s="255">
        <f>'Jan16'!P1</f>
        <v>0</v>
      </c>
      <c r="I13" s="254">
        <f t="shared" si="0"/>
        <v>0</v>
      </c>
      <c r="M13" s="239">
        <f t="shared" si="2"/>
        <v>1610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42428</v>
      </c>
      <c r="C14" s="256">
        <f>Admin!$B$350</f>
        <v>42448</v>
      </c>
      <c r="D14" s="254">
        <f>'Feb16'!T1+'Feb16'!O1</f>
        <v>0</v>
      </c>
      <c r="E14" s="255">
        <f>'Feb16'!N1</f>
        <v>0</v>
      </c>
      <c r="F14" s="255">
        <f>'Feb16'!AD60+'Feb16'!AE60+'Feb16'!AF60+'Feb16'!AG60</f>
        <v>0</v>
      </c>
      <c r="G14" s="255">
        <f>'Feb16'!AE62+'Feb16'!AF62+'Feb16'!AG62</f>
        <v>0</v>
      </c>
      <c r="H14" s="255">
        <f>'Feb16'!P1</f>
        <v>0</v>
      </c>
      <c r="I14" s="254">
        <f t="shared" si="0"/>
        <v>0</v>
      </c>
      <c r="M14" s="239">
        <f t="shared" si="2"/>
        <v>1611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42459</v>
      </c>
      <c r="C15" s="256">
        <f>Admin!$B$381</f>
        <v>42479</v>
      </c>
      <c r="D15" s="254">
        <f>'Mar16'!T1+'Mar16'!O1</f>
        <v>0</v>
      </c>
      <c r="E15" s="255">
        <f>'Mar16'!N1</f>
        <v>0</v>
      </c>
      <c r="F15" s="255">
        <f>'Mar16'!AD80+'Mar16'!AE80+'Mar16'!AF80+'Mar16'!AG80</f>
        <v>0</v>
      </c>
      <c r="G15" s="255">
        <f>'Mar16'!AE82+'Mar16'!AF82+'Mar16'!AG82</f>
        <v>0</v>
      </c>
      <c r="H15" s="255">
        <f>'Mar16'!P1</f>
        <v>0</v>
      </c>
      <c r="I15" s="254">
        <f t="shared" si="0"/>
        <v>0</v>
      </c>
      <c r="M15" s="239">
        <f t="shared" si="2"/>
        <v>1612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workbookViewId="0">
      <pane ySplit="1" topLeftCell="A2" activePane="bottomLeft" state="frozen"/>
      <selection pane="bottomLeft" activeCell="I1" sqref="I1:J1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42464</v>
      </c>
      <c r="J1" s="512"/>
      <c r="K1" s="332"/>
      <c r="L1" s="332"/>
      <c r="M1" s="333"/>
      <c r="N1" s="334" t="str">
        <f>TEXT(YEAR(I1)-1,"0") &amp; "-" &amp; TEXT(YEAR(I1)-2000,"0")</f>
        <v>2015-16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Apr15</v>
      </c>
      <c r="B2" s="337">
        <v>42100</v>
      </c>
      <c r="C2" s="338">
        <v>1</v>
      </c>
      <c r="D2" s="338">
        <v>1</v>
      </c>
      <c r="E2" s="339">
        <f>B2</f>
        <v>42100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Apr15</v>
      </c>
      <c r="B3" s="337">
        <f>B2+1</f>
        <v>42101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Apr15</v>
      </c>
      <c r="B4" s="337">
        <f t="shared" ref="B4:B67" si="1">B3+1</f>
        <v>42102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Apr15</v>
      </c>
      <c r="B5" s="337">
        <f t="shared" si="1"/>
        <v>42103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Apr15</v>
      </c>
      <c r="B6" s="337">
        <f t="shared" si="1"/>
        <v>42104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Apr15</v>
      </c>
      <c r="B7" s="337">
        <f t="shared" si="1"/>
        <v>42105</v>
      </c>
      <c r="C7" s="338">
        <v>1</v>
      </c>
      <c r="D7" s="338">
        <v>1</v>
      </c>
      <c r="E7" s="341"/>
      <c r="F7" s="342">
        <v>1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Apr15</v>
      </c>
      <c r="B8" s="337">
        <f t="shared" si="1"/>
        <v>42106</v>
      </c>
      <c r="C8" s="338">
        <v>1</v>
      </c>
      <c r="D8" s="338">
        <v>1</v>
      </c>
      <c r="E8" s="341"/>
      <c r="F8" s="342">
        <v>1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Apr15</v>
      </c>
      <c r="B9" s="337">
        <f t="shared" si="1"/>
        <v>42107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Apr15</v>
      </c>
      <c r="B10" s="337">
        <f t="shared" si="1"/>
        <v>42108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Apr15</v>
      </c>
      <c r="B11" s="337">
        <f t="shared" si="1"/>
        <v>42109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Apr15</v>
      </c>
      <c r="B12" s="337">
        <f t="shared" si="1"/>
        <v>42110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Apr15</v>
      </c>
      <c r="B13" s="337">
        <f t="shared" si="1"/>
        <v>42111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Apr15</v>
      </c>
      <c r="B14" s="337">
        <f t="shared" si="1"/>
        <v>42112</v>
      </c>
      <c r="C14" s="338">
        <v>2</v>
      </c>
      <c r="D14" s="338">
        <v>1</v>
      </c>
      <c r="E14" s="341"/>
      <c r="F14" s="342">
        <v>2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Apr15</v>
      </c>
      <c r="B15" s="337">
        <f t="shared" si="1"/>
        <v>42113</v>
      </c>
      <c r="C15" s="338">
        <v>2</v>
      </c>
      <c r="D15" s="338">
        <v>1</v>
      </c>
      <c r="E15" s="341"/>
      <c r="F15" s="342">
        <v>2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Apr15</v>
      </c>
      <c r="B16" s="337">
        <f t="shared" si="1"/>
        <v>42114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Apr15</v>
      </c>
      <c r="B17" s="337">
        <f t="shared" si="1"/>
        <v>42115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Apr15</v>
      </c>
      <c r="B18" s="337">
        <f t="shared" si="1"/>
        <v>42116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Apr15</v>
      </c>
      <c r="B19" s="337">
        <f t="shared" si="1"/>
        <v>42117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Apr15</v>
      </c>
      <c r="B20" s="337">
        <f t="shared" si="1"/>
        <v>42118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Apr15</v>
      </c>
      <c r="B21" s="337">
        <f t="shared" si="1"/>
        <v>42119</v>
      </c>
      <c r="C21" s="338">
        <v>3</v>
      </c>
      <c r="D21" s="338">
        <v>1</v>
      </c>
      <c r="E21" s="341"/>
      <c r="F21" s="342">
        <v>3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Apr15</v>
      </c>
      <c r="B22" s="337">
        <f t="shared" si="1"/>
        <v>42120</v>
      </c>
      <c r="C22" s="338">
        <v>3</v>
      </c>
      <c r="D22" s="338">
        <v>1</v>
      </c>
      <c r="E22" s="341"/>
      <c r="F22" s="342">
        <v>3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Apr15</v>
      </c>
      <c r="B23" s="337">
        <f t="shared" si="1"/>
        <v>42121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Apr15</v>
      </c>
      <c r="B24" s="337">
        <f t="shared" si="1"/>
        <v>42122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Apr15</v>
      </c>
      <c r="B25" s="337">
        <f t="shared" si="1"/>
        <v>42123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Apr15</v>
      </c>
      <c r="B26" s="337">
        <f t="shared" si="1"/>
        <v>42124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Apr15</v>
      </c>
      <c r="B27" s="337">
        <f t="shared" si="1"/>
        <v>42125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Apr15</v>
      </c>
      <c r="B28" s="337">
        <f t="shared" si="1"/>
        <v>42126</v>
      </c>
      <c r="C28" s="338">
        <v>4</v>
      </c>
      <c r="D28" s="338">
        <v>1</v>
      </c>
      <c r="E28" s="341"/>
      <c r="F28" s="342">
        <v>4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Apr15</v>
      </c>
      <c r="B29" s="337">
        <f t="shared" si="1"/>
        <v>42127</v>
      </c>
      <c r="C29" s="338">
        <v>4</v>
      </c>
      <c r="D29" s="338">
        <v>1</v>
      </c>
      <c r="E29" s="341"/>
      <c r="F29" s="342">
        <v>4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Apr15</v>
      </c>
      <c r="B30" s="337">
        <f t="shared" si="1"/>
        <v>42128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Apr15</v>
      </c>
      <c r="B31" s="337">
        <f t="shared" si="1"/>
        <v>42129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May15</v>
      </c>
      <c r="B32" s="337">
        <f t="shared" si="1"/>
        <v>42130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May15</v>
      </c>
      <c r="B33" s="337">
        <f t="shared" si="1"/>
        <v>42131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May15</v>
      </c>
      <c r="B34" s="337">
        <f t="shared" si="1"/>
        <v>42132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May15</v>
      </c>
      <c r="B35" s="337">
        <f t="shared" si="1"/>
        <v>42133</v>
      </c>
      <c r="C35" s="338">
        <v>5</v>
      </c>
      <c r="D35" s="338">
        <v>2</v>
      </c>
      <c r="E35" s="341"/>
      <c r="F35" s="342">
        <v>1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May15</v>
      </c>
      <c r="B36" s="337">
        <f t="shared" si="1"/>
        <v>42134</v>
      </c>
      <c r="C36" s="338">
        <v>5</v>
      </c>
      <c r="D36" s="338">
        <v>2</v>
      </c>
      <c r="E36" s="341"/>
      <c r="F36" s="342">
        <v>1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May15</v>
      </c>
      <c r="B37" s="337">
        <f t="shared" si="1"/>
        <v>42135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May15</v>
      </c>
      <c r="B38" s="337">
        <f t="shared" si="1"/>
        <v>42136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May15</v>
      </c>
      <c r="B39" s="337">
        <f t="shared" si="1"/>
        <v>42137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May15</v>
      </c>
      <c r="B40" s="337">
        <f t="shared" si="1"/>
        <v>42138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May15</v>
      </c>
      <c r="B41" s="337">
        <f t="shared" si="1"/>
        <v>42139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May15</v>
      </c>
      <c r="B42" s="337">
        <f t="shared" si="1"/>
        <v>42140</v>
      </c>
      <c r="C42" s="338">
        <v>6</v>
      </c>
      <c r="D42" s="338">
        <v>2</v>
      </c>
      <c r="E42" s="341"/>
      <c r="F42" s="342">
        <v>2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May15</v>
      </c>
      <c r="B43" s="337">
        <f t="shared" si="1"/>
        <v>42141</v>
      </c>
      <c r="C43" s="338">
        <v>6</v>
      </c>
      <c r="D43" s="338">
        <v>2</v>
      </c>
      <c r="E43" s="341"/>
      <c r="F43" s="342">
        <v>2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May15</v>
      </c>
      <c r="B44" s="337">
        <f t="shared" si="1"/>
        <v>42142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May15</v>
      </c>
      <c r="B45" s="337">
        <f t="shared" si="1"/>
        <v>42143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May15</v>
      </c>
      <c r="B46" s="337">
        <f t="shared" si="1"/>
        <v>42144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May15</v>
      </c>
      <c r="B47" s="337">
        <f t="shared" si="1"/>
        <v>42145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May15</v>
      </c>
      <c r="B48" s="337">
        <f t="shared" si="1"/>
        <v>42146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May15</v>
      </c>
      <c r="B49" s="337">
        <f t="shared" si="1"/>
        <v>42147</v>
      </c>
      <c r="C49" s="338">
        <v>7</v>
      </c>
      <c r="D49" s="338">
        <v>2</v>
      </c>
      <c r="E49" s="341"/>
      <c r="F49" s="342">
        <v>3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May15</v>
      </c>
      <c r="B50" s="337">
        <f t="shared" si="1"/>
        <v>42148</v>
      </c>
      <c r="C50" s="338">
        <v>7</v>
      </c>
      <c r="D50" s="338">
        <v>2</v>
      </c>
      <c r="E50" s="341"/>
      <c r="F50" s="342">
        <v>3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May15</v>
      </c>
      <c r="B51" s="337">
        <f t="shared" si="1"/>
        <v>42149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May15</v>
      </c>
      <c r="B52" s="337">
        <f t="shared" si="1"/>
        <v>42150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May15</v>
      </c>
      <c r="B53" s="337">
        <f t="shared" si="1"/>
        <v>42151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May15</v>
      </c>
      <c r="B54" s="337">
        <f t="shared" si="1"/>
        <v>42152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May15</v>
      </c>
      <c r="B55" s="337">
        <f t="shared" si="1"/>
        <v>42153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May15</v>
      </c>
      <c r="B56" s="337">
        <f t="shared" si="1"/>
        <v>42154</v>
      </c>
      <c r="C56" s="338">
        <v>8</v>
      </c>
      <c r="D56" s="338">
        <v>2</v>
      </c>
      <c r="E56" s="341"/>
      <c r="F56" s="342">
        <v>4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May15</v>
      </c>
      <c r="B57" s="337">
        <f t="shared" si="1"/>
        <v>42155</v>
      </c>
      <c r="C57" s="338">
        <v>8</v>
      </c>
      <c r="D57" s="338">
        <v>2</v>
      </c>
      <c r="E57" s="341"/>
      <c r="F57" s="342">
        <v>4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May15</v>
      </c>
      <c r="B58" s="337">
        <f t="shared" si="1"/>
        <v>42156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May15</v>
      </c>
      <c r="B59" s="337">
        <f t="shared" si="1"/>
        <v>42157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May15</v>
      </c>
      <c r="B60" s="337">
        <f t="shared" si="1"/>
        <v>42158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May15</v>
      </c>
      <c r="B61" s="337">
        <f t="shared" si="1"/>
        <v>42159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May15</v>
      </c>
      <c r="B62" s="337">
        <f t="shared" si="1"/>
        <v>42160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Jun15</v>
      </c>
      <c r="B63" s="337">
        <f t="shared" si="1"/>
        <v>42161</v>
      </c>
      <c r="C63" s="346">
        <v>9</v>
      </c>
      <c r="D63" s="346">
        <v>3</v>
      </c>
      <c r="E63" s="347"/>
      <c r="F63" s="342">
        <v>1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Jun15</v>
      </c>
      <c r="B64" s="337">
        <f t="shared" si="1"/>
        <v>42162</v>
      </c>
      <c r="C64" s="338">
        <v>9</v>
      </c>
      <c r="D64" s="338">
        <v>3</v>
      </c>
      <c r="E64" s="341"/>
      <c r="F64" s="342">
        <v>1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Jun15</v>
      </c>
      <c r="B65" s="337">
        <f t="shared" si="1"/>
        <v>42163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Jun15</v>
      </c>
      <c r="B66" s="337">
        <f t="shared" si="1"/>
        <v>42164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Jun15</v>
      </c>
      <c r="B67" s="337">
        <f t="shared" si="1"/>
        <v>42165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Jun15</v>
      </c>
      <c r="B68" s="337">
        <f t="shared" ref="B68:B131" si="3">B67+1</f>
        <v>42166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Jun15</v>
      </c>
      <c r="B69" s="337">
        <f t="shared" si="3"/>
        <v>42167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Jun15</v>
      </c>
      <c r="B70" s="337">
        <f t="shared" si="3"/>
        <v>42168</v>
      </c>
      <c r="C70" s="338">
        <v>10</v>
      </c>
      <c r="D70" s="338">
        <v>3</v>
      </c>
      <c r="E70" s="341"/>
      <c r="F70" s="342">
        <v>2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Jun15</v>
      </c>
      <c r="B71" s="337">
        <f t="shared" si="3"/>
        <v>42169</v>
      </c>
      <c r="C71" s="338">
        <v>10</v>
      </c>
      <c r="D71" s="338">
        <v>3</v>
      </c>
      <c r="E71" s="341"/>
      <c r="F71" s="342">
        <v>2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Jun15</v>
      </c>
      <c r="B72" s="337">
        <f t="shared" si="3"/>
        <v>42170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Jun15</v>
      </c>
      <c r="B73" s="337">
        <f t="shared" si="3"/>
        <v>42171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Jun15</v>
      </c>
      <c r="B74" s="337">
        <f t="shared" si="3"/>
        <v>42172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Jun15</v>
      </c>
      <c r="B75" s="337">
        <f t="shared" si="3"/>
        <v>42173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Jun15</v>
      </c>
      <c r="B76" s="337">
        <f t="shared" si="3"/>
        <v>42174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Jun15</v>
      </c>
      <c r="B77" s="337">
        <f t="shared" si="3"/>
        <v>42175</v>
      </c>
      <c r="C77" s="338">
        <v>11</v>
      </c>
      <c r="D77" s="338">
        <v>3</v>
      </c>
      <c r="E77" s="341"/>
      <c r="F77" s="342">
        <v>3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Jun15</v>
      </c>
      <c r="B78" s="337">
        <f t="shared" si="3"/>
        <v>42176</v>
      </c>
      <c r="C78" s="338">
        <v>11</v>
      </c>
      <c r="D78" s="338">
        <v>3</v>
      </c>
      <c r="E78" s="341"/>
      <c r="F78" s="342">
        <v>3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Jun15</v>
      </c>
      <c r="B79" s="337">
        <f t="shared" si="3"/>
        <v>42177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Jun15</v>
      </c>
      <c r="B80" s="337">
        <f t="shared" si="3"/>
        <v>42178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Jun15</v>
      </c>
      <c r="B81" s="337">
        <f t="shared" si="3"/>
        <v>42179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Jun15</v>
      </c>
      <c r="B82" s="337">
        <f t="shared" si="3"/>
        <v>42180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Jun15</v>
      </c>
      <c r="B83" s="337">
        <f t="shared" si="3"/>
        <v>42181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Jun15</v>
      </c>
      <c r="B84" s="337">
        <f t="shared" si="3"/>
        <v>42182</v>
      </c>
      <c r="C84" s="338">
        <v>12</v>
      </c>
      <c r="D84" s="338">
        <v>3</v>
      </c>
      <c r="E84" s="341"/>
      <c r="F84" s="342">
        <v>4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Jun15</v>
      </c>
      <c r="B85" s="337">
        <f t="shared" si="3"/>
        <v>42183</v>
      </c>
      <c r="C85" s="338">
        <v>12</v>
      </c>
      <c r="D85" s="338">
        <v>3</v>
      </c>
      <c r="E85" s="341"/>
      <c r="F85" s="342">
        <v>4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Jun15</v>
      </c>
      <c r="B86" s="337">
        <f t="shared" si="3"/>
        <v>42184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Jun15</v>
      </c>
      <c r="B87" s="337">
        <f t="shared" si="3"/>
        <v>42185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Jun15</v>
      </c>
      <c r="B88" s="337">
        <f t="shared" si="3"/>
        <v>42186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Jun15</v>
      </c>
      <c r="B89" s="337">
        <f t="shared" si="3"/>
        <v>42187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Jun15</v>
      </c>
      <c r="B90" s="337">
        <f t="shared" si="3"/>
        <v>42188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Jun15</v>
      </c>
      <c r="B91" s="337">
        <f t="shared" si="3"/>
        <v>42189</v>
      </c>
      <c r="C91" s="338">
        <v>13</v>
      </c>
      <c r="D91" s="338">
        <v>3</v>
      </c>
      <c r="E91" s="341"/>
      <c r="F91" s="342">
        <v>5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Jun15</v>
      </c>
      <c r="B92" s="337">
        <f t="shared" si="3"/>
        <v>42190</v>
      </c>
      <c r="C92" s="338">
        <v>13</v>
      </c>
      <c r="D92" s="338">
        <v>3</v>
      </c>
      <c r="E92" s="341"/>
      <c r="F92" s="342">
        <v>5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Jul15</v>
      </c>
      <c r="B93" s="337">
        <f t="shared" si="3"/>
        <v>42191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Jul15</v>
      </c>
      <c r="B94" s="337">
        <f t="shared" si="3"/>
        <v>42192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Jul15</v>
      </c>
      <c r="B95" s="337">
        <f t="shared" si="3"/>
        <v>42193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Jul15</v>
      </c>
      <c r="B96" s="337">
        <f t="shared" si="3"/>
        <v>42194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Jul15</v>
      </c>
      <c r="B97" s="337">
        <f t="shared" si="3"/>
        <v>42195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Jul15</v>
      </c>
      <c r="B98" s="337">
        <f t="shared" si="3"/>
        <v>42196</v>
      </c>
      <c r="C98" s="338">
        <v>14</v>
      </c>
      <c r="D98" s="338">
        <v>4</v>
      </c>
      <c r="E98" s="341"/>
      <c r="F98" s="342">
        <v>1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Jul15</v>
      </c>
      <c r="B99" s="337">
        <f t="shared" si="3"/>
        <v>42197</v>
      </c>
      <c r="C99" s="338">
        <v>14</v>
      </c>
      <c r="D99" s="338">
        <v>4</v>
      </c>
      <c r="E99" s="341"/>
      <c r="F99" s="342">
        <v>1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Jul15</v>
      </c>
      <c r="B100" s="337">
        <f t="shared" si="3"/>
        <v>42198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Jul15</v>
      </c>
      <c r="B101" s="337">
        <f t="shared" si="3"/>
        <v>42199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Jul15</v>
      </c>
      <c r="B102" s="337">
        <f t="shared" si="3"/>
        <v>42200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Jul15</v>
      </c>
      <c r="B103" s="337">
        <f t="shared" si="3"/>
        <v>42201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Jul15</v>
      </c>
      <c r="B104" s="337">
        <f t="shared" si="3"/>
        <v>42202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Jul15</v>
      </c>
      <c r="B105" s="337">
        <f t="shared" si="3"/>
        <v>42203</v>
      </c>
      <c r="C105" s="338">
        <v>15</v>
      </c>
      <c r="D105" s="338">
        <v>4</v>
      </c>
      <c r="E105" s="341"/>
      <c r="F105" s="342">
        <v>2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Jul15</v>
      </c>
      <c r="B106" s="337">
        <f t="shared" si="3"/>
        <v>42204</v>
      </c>
      <c r="C106" s="338">
        <v>15</v>
      </c>
      <c r="D106" s="338">
        <v>4</v>
      </c>
      <c r="E106" s="341"/>
      <c r="F106" s="342">
        <v>2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Jul15</v>
      </c>
      <c r="B107" s="337">
        <f t="shared" si="3"/>
        <v>42205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Jul15</v>
      </c>
      <c r="B108" s="337">
        <f t="shared" si="3"/>
        <v>42206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Jul15</v>
      </c>
      <c r="B109" s="337">
        <f t="shared" si="3"/>
        <v>42207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Jul15</v>
      </c>
      <c r="B110" s="337">
        <f t="shared" si="3"/>
        <v>42208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Jul15</v>
      </c>
      <c r="B111" s="337">
        <f t="shared" si="3"/>
        <v>42209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Jul15</v>
      </c>
      <c r="B112" s="337">
        <f t="shared" si="3"/>
        <v>42210</v>
      </c>
      <c r="C112" s="338">
        <v>16</v>
      </c>
      <c r="D112" s="338">
        <v>4</v>
      </c>
      <c r="E112" s="341"/>
      <c r="F112" s="342">
        <v>3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Jul15</v>
      </c>
      <c r="B113" s="337">
        <f t="shared" si="3"/>
        <v>42211</v>
      </c>
      <c r="C113" s="338">
        <v>16</v>
      </c>
      <c r="D113" s="338">
        <v>4</v>
      </c>
      <c r="E113" s="341"/>
      <c r="F113" s="342">
        <v>3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Jul15</v>
      </c>
      <c r="B114" s="337">
        <f t="shared" si="3"/>
        <v>42212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Jul15</v>
      </c>
      <c r="B115" s="337">
        <f t="shared" si="3"/>
        <v>42213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Jul15</v>
      </c>
      <c r="B116" s="337">
        <f t="shared" si="3"/>
        <v>42214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Jul15</v>
      </c>
      <c r="B117" s="337">
        <f t="shared" si="3"/>
        <v>42215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Jul15</v>
      </c>
      <c r="B118" s="337">
        <f t="shared" si="3"/>
        <v>42216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Jul15</v>
      </c>
      <c r="B119" s="337">
        <f t="shared" si="3"/>
        <v>42217</v>
      </c>
      <c r="C119" s="338">
        <v>17</v>
      </c>
      <c r="D119" s="338">
        <v>4</v>
      </c>
      <c r="E119" s="341"/>
      <c r="F119" s="342">
        <v>4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Jul15</v>
      </c>
      <c r="B120" s="337">
        <f t="shared" si="3"/>
        <v>42218</v>
      </c>
      <c r="C120" s="338">
        <v>17</v>
      </c>
      <c r="D120" s="338">
        <v>4</v>
      </c>
      <c r="E120" s="341"/>
      <c r="F120" s="342">
        <v>4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Jul15</v>
      </c>
      <c r="B121" s="337">
        <f t="shared" si="3"/>
        <v>42219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Jul15</v>
      </c>
      <c r="B122" s="337">
        <f t="shared" si="3"/>
        <v>42220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Jul15</v>
      </c>
      <c r="B123" s="337">
        <f t="shared" si="3"/>
        <v>42221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Aug15</v>
      </c>
      <c r="B124" s="337">
        <f t="shared" si="3"/>
        <v>42222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Aug15</v>
      </c>
      <c r="B125" s="337">
        <f t="shared" si="3"/>
        <v>42223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Aug15</v>
      </c>
      <c r="B126" s="337">
        <f t="shared" si="3"/>
        <v>42224</v>
      </c>
      <c r="C126" s="338">
        <v>18</v>
      </c>
      <c r="D126" s="338">
        <v>5</v>
      </c>
      <c r="E126" s="341"/>
      <c r="F126" s="342">
        <v>1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Aug15</v>
      </c>
      <c r="B127" s="337">
        <f t="shared" si="3"/>
        <v>42225</v>
      </c>
      <c r="C127" s="338">
        <v>18</v>
      </c>
      <c r="D127" s="338">
        <v>5</v>
      </c>
      <c r="E127" s="341"/>
      <c r="F127" s="342">
        <v>1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Aug15</v>
      </c>
      <c r="B128" s="337">
        <f t="shared" si="3"/>
        <v>42226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Aug15</v>
      </c>
      <c r="B129" s="337">
        <f t="shared" si="3"/>
        <v>42227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Aug15</v>
      </c>
      <c r="B130" s="337">
        <f t="shared" si="3"/>
        <v>42228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Aug15</v>
      </c>
      <c r="B131" s="337">
        <f t="shared" si="3"/>
        <v>42229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Aug15</v>
      </c>
      <c r="B132" s="337">
        <f t="shared" ref="B132:B195" si="5">B131+1</f>
        <v>42230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Aug15</v>
      </c>
      <c r="B133" s="337">
        <f t="shared" si="5"/>
        <v>42231</v>
      </c>
      <c r="C133" s="338">
        <v>19</v>
      </c>
      <c r="D133" s="338">
        <v>5</v>
      </c>
      <c r="E133" s="341"/>
      <c r="F133" s="342">
        <v>2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Aug15</v>
      </c>
      <c r="B134" s="337">
        <f t="shared" si="5"/>
        <v>42232</v>
      </c>
      <c r="C134" s="338">
        <v>19</v>
      </c>
      <c r="D134" s="338">
        <v>5</v>
      </c>
      <c r="E134" s="341"/>
      <c r="F134" s="342">
        <v>2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Aug15</v>
      </c>
      <c r="B135" s="337">
        <f t="shared" si="5"/>
        <v>42233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Aug15</v>
      </c>
      <c r="B136" s="337">
        <f t="shared" si="5"/>
        <v>42234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Aug15</v>
      </c>
      <c r="B137" s="337">
        <f t="shared" si="5"/>
        <v>42235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Aug15</v>
      </c>
      <c r="B138" s="337">
        <f t="shared" si="5"/>
        <v>42236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Aug15</v>
      </c>
      <c r="B139" s="337">
        <f t="shared" si="5"/>
        <v>42237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Aug15</v>
      </c>
      <c r="B140" s="337">
        <f t="shared" si="5"/>
        <v>42238</v>
      </c>
      <c r="C140" s="338">
        <v>20</v>
      </c>
      <c r="D140" s="338">
        <v>5</v>
      </c>
      <c r="E140" s="341"/>
      <c r="F140" s="342">
        <v>3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Aug15</v>
      </c>
      <c r="B141" s="337">
        <f t="shared" si="5"/>
        <v>42239</v>
      </c>
      <c r="C141" s="338">
        <v>20</v>
      </c>
      <c r="D141" s="338">
        <v>5</v>
      </c>
      <c r="E141" s="341"/>
      <c r="F141" s="342">
        <v>3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Aug15</v>
      </c>
      <c r="B142" s="337">
        <f t="shared" si="5"/>
        <v>42240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Aug15</v>
      </c>
      <c r="B143" s="337">
        <f t="shared" si="5"/>
        <v>42241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Aug15</v>
      </c>
      <c r="B144" s="337">
        <f t="shared" si="5"/>
        <v>42242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Aug15</v>
      </c>
      <c r="B145" s="337">
        <f t="shared" si="5"/>
        <v>42243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Aug15</v>
      </c>
      <c r="B146" s="337">
        <f t="shared" si="5"/>
        <v>42244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Aug15</v>
      </c>
      <c r="B147" s="337">
        <f t="shared" si="5"/>
        <v>42245</v>
      </c>
      <c r="C147" s="338">
        <v>21</v>
      </c>
      <c r="D147" s="338">
        <v>5</v>
      </c>
      <c r="E147" s="341"/>
      <c r="F147" s="342">
        <v>4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Aug15</v>
      </c>
      <c r="B148" s="337">
        <f t="shared" si="5"/>
        <v>42246</v>
      </c>
      <c r="C148" s="338">
        <v>21</v>
      </c>
      <c r="D148" s="338">
        <v>5</v>
      </c>
      <c r="E148" s="341"/>
      <c r="F148" s="342">
        <v>4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Aug15</v>
      </c>
      <c r="B149" s="337">
        <f t="shared" si="5"/>
        <v>42247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Aug15</v>
      </c>
      <c r="B150" s="337">
        <f t="shared" si="5"/>
        <v>42248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Aug15</v>
      </c>
      <c r="B151" s="337">
        <f t="shared" si="5"/>
        <v>42249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Aug15</v>
      </c>
      <c r="B152" s="337">
        <f t="shared" si="5"/>
        <v>42250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Aug15</v>
      </c>
      <c r="B153" s="337">
        <f t="shared" si="5"/>
        <v>42251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Aug15</v>
      </c>
      <c r="B154" s="337">
        <f t="shared" si="5"/>
        <v>42252</v>
      </c>
      <c r="C154" s="338">
        <v>22</v>
      </c>
      <c r="D154" s="338">
        <v>5</v>
      </c>
      <c r="E154" s="341"/>
      <c r="F154" s="342">
        <v>1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Sep15</v>
      </c>
      <c r="B155" s="337">
        <f t="shared" si="5"/>
        <v>42253</v>
      </c>
      <c r="C155" s="346">
        <v>22</v>
      </c>
      <c r="D155" s="346">
        <v>6</v>
      </c>
      <c r="E155" s="347"/>
      <c r="F155" s="342">
        <v>1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Sep15</v>
      </c>
      <c r="B156" s="337">
        <f t="shared" si="5"/>
        <v>42254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Sep15</v>
      </c>
      <c r="B157" s="337">
        <f t="shared" si="5"/>
        <v>42255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Sep15</v>
      </c>
      <c r="B158" s="337">
        <f t="shared" si="5"/>
        <v>42256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Sep15</v>
      </c>
      <c r="B159" s="337">
        <f t="shared" si="5"/>
        <v>42257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Sep15</v>
      </c>
      <c r="B160" s="337">
        <f t="shared" si="5"/>
        <v>42258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Sep15</v>
      </c>
      <c r="B161" s="337">
        <f t="shared" si="5"/>
        <v>42259</v>
      </c>
      <c r="C161" s="338">
        <v>23</v>
      </c>
      <c r="D161" s="338">
        <v>6</v>
      </c>
      <c r="E161" s="341"/>
      <c r="F161" s="342">
        <v>2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Sep15</v>
      </c>
      <c r="B162" s="337">
        <f t="shared" si="5"/>
        <v>42260</v>
      </c>
      <c r="C162" s="338">
        <v>23</v>
      </c>
      <c r="D162" s="338">
        <v>6</v>
      </c>
      <c r="E162" s="341"/>
      <c r="F162" s="342">
        <v>2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Sep15</v>
      </c>
      <c r="B163" s="337">
        <f t="shared" si="5"/>
        <v>42261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Sep15</v>
      </c>
      <c r="B164" s="337">
        <f t="shared" si="5"/>
        <v>42262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Sep15</v>
      </c>
      <c r="B165" s="337">
        <f t="shared" si="5"/>
        <v>42263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Sep15</v>
      </c>
      <c r="B166" s="337">
        <f t="shared" si="5"/>
        <v>42264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Sep15</v>
      </c>
      <c r="B167" s="337">
        <f t="shared" si="5"/>
        <v>42265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Sep15</v>
      </c>
      <c r="B168" s="337">
        <f t="shared" si="5"/>
        <v>42266</v>
      </c>
      <c r="C168" s="338">
        <v>24</v>
      </c>
      <c r="D168" s="338">
        <v>6</v>
      </c>
      <c r="E168" s="341"/>
      <c r="F168" s="342">
        <v>3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Sep15</v>
      </c>
      <c r="B169" s="337">
        <f t="shared" si="5"/>
        <v>42267</v>
      </c>
      <c r="C169" s="338">
        <v>24</v>
      </c>
      <c r="D169" s="338">
        <v>6</v>
      </c>
      <c r="E169" s="341"/>
      <c r="F169" s="342">
        <v>3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Sep15</v>
      </c>
      <c r="B170" s="337">
        <f t="shared" si="5"/>
        <v>42268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Sep15</v>
      </c>
      <c r="B171" s="337">
        <f t="shared" si="5"/>
        <v>42269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Sep15</v>
      </c>
      <c r="B172" s="337">
        <f t="shared" si="5"/>
        <v>42270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Sep15</v>
      </c>
      <c r="B173" s="337">
        <f t="shared" si="5"/>
        <v>42271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Sep15</v>
      </c>
      <c r="B174" s="337">
        <f t="shared" si="5"/>
        <v>42272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Sep15</v>
      </c>
      <c r="B175" s="337">
        <f t="shared" si="5"/>
        <v>42273</v>
      </c>
      <c r="C175" s="338">
        <v>25</v>
      </c>
      <c r="D175" s="338">
        <v>6</v>
      </c>
      <c r="E175" s="341"/>
      <c r="F175" s="342">
        <v>4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Sep15</v>
      </c>
      <c r="B176" s="337">
        <f t="shared" si="5"/>
        <v>42274</v>
      </c>
      <c r="C176" s="338">
        <v>25</v>
      </c>
      <c r="D176" s="338">
        <v>6</v>
      </c>
      <c r="E176" s="341"/>
      <c r="F176" s="342">
        <v>4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Sep15</v>
      </c>
      <c r="B177" s="337">
        <f t="shared" si="5"/>
        <v>42275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Sep15</v>
      </c>
      <c r="B178" s="337">
        <f t="shared" si="5"/>
        <v>42276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Sep15</v>
      </c>
      <c r="B179" s="337">
        <f t="shared" si="5"/>
        <v>42277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Sep15</v>
      </c>
      <c r="B180" s="337">
        <f t="shared" si="5"/>
        <v>42278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Sep15</v>
      </c>
      <c r="B181" s="337">
        <f t="shared" si="5"/>
        <v>42279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Sep15</v>
      </c>
      <c r="B182" s="337">
        <f t="shared" si="5"/>
        <v>42280</v>
      </c>
      <c r="C182" s="338">
        <v>26</v>
      </c>
      <c r="D182" s="338">
        <v>6</v>
      </c>
      <c r="E182" s="341"/>
      <c r="F182" s="342">
        <v>5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Sep15</v>
      </c>
      <c r="B183" s="337">
        <f t="shared" si="5"/>
        <v>42281</v>
      </c>
      <c r="C183" s="338">
        <v>26</v>
      </c>
      <c r="D183" s="338">
        <v>6</v>
      </c>
      <c r="E183" s="341"/>
      <c r="F183" s="342">
        <v>5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Sep15</v>
      </c>
      <c r="B184" s="337">
        <f t="shared" si="5"/>
        <v>42282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Oct15</v>
      </c>
      <c r="B185" s="337">
        <f t="shared" si="5"/>
        <v>42283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Oct15</v>
      </c>
      <c r="B186" s="337">
        <f t="shared" si="5"/>
        <v>42284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Oct15</v>
      </c>
      <c r="B187" s="337">
        <f t="shared" si="5"/>
        <v>42285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Oct15</v>
      </c>
      <c r="B188" s="337">
        <f t="shared" si="5"/>
        <v>42286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Oct15</v>
      </c>
      <c r="B189" s="337">
        <f t="shared" si="5"/>
        <v>42287</v>
      </c>
      <c r="C189" s="338">
        <v>27</v>
      </c>
      <c r="D189" s="338">
        <v>7</v>
      </c>
      <c r="E189" s="341"/>
      <c r="F189" s="342">
        <v>1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Oct15</v>
      </c>
      <c r="B190" s="337">
        <f t="shared" si="5"/>
        <v>42288</v>
      </c>
      <c r="C190" s="338">
        <v>27</v>
      </c>
      <c r="D190" s="338">
        <v>7</v>
      </c>
      <c r="E190" s="341"/>
      <c r="F190" s="342">
        <v>1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Oct15</v>
      </c>
      <c r="B191" s="337">
        <f t="shared" si="5"/>
        <v>42289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Oct15</v>
      </c>
      <c r="B192" s="337">
        <f t="shared" si="5"/>
        <v>42290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Oct15</v>
      </c>
      <c r="B193" s="337">
        <f t="shared" si="5"/>
        <v>42291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Oct15</v>
      </c>
      <c r="B194" s="337">
        <f t="shared" si="5"/>
        <v>42292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Oct15</v>
      </c>
      <c r="B195" s="337">
        <f t="shared" si="5"/>
        <v>42293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Oct15</v>
      </c>
      <c r="B196" s="337">
        <f t="shared" ref="B196:B259" si="7">B195+1</f>
        <v>42294</v>
      </c>
      <c r="C196" s="338">
        <v>28</v>
      </c>
      <c r="D196" s="338">
        <v>7</v>
      </c>
      <c r="E196" s="341"/>
      <c r="F196" s="342">
        <v>2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Oct15</v>
      </c>
      <c r="B197" s="337">
        <f t="shared" si="7"/>
        <v>42295</v>
      </c>
      <c r="C197" s="338">
        <v>28</v>
      </c>
      <c r="D197" s="338">
        <v>7</v>
      </c>
      <c r="E197" s="341"/>
      <c r="F197" s="342">
        <v>2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Oct15</v>
      </c>
      <c r="B198" s="337">
        <f t="shared" si="7"/>
        <v>42296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Oct15</v>
      </c>
      <c r="B199" s="337">
        <f t="shared" si="7"/>
        <v>42297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Oct15</v>
      </c>
      <c r="B200" s="337">
        <f t="shared" si="7"/>
        <v>42298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Oct15</v>
      </c>
      <c r="B201" s="337">
        <f t="shared" si="7"/>
        <v>42299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Oct15</v>
      </c>
      <c r="B202" s="337">
        <f t="shared" si="7"/>
        <v>42300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Oct15</v>
      </c>
      <c r="B203" s="337">
        <f t="shared" si="7"/>
        <v>42301</v>
      </c>
      <c r="C203" s="338">
        <v>29</v>
      </c>
      <c r="D203" s="338">
        <v>7</v>
      </c>
      <c r="E203" s="341"/>
      <c r="F203" s="342">
        <v>3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Oct15</v>
      </c>
      <c r="B204" s="337">
        <f t="shared" si="7"/>
        <v>42302</v>
      </c>
      <c r="C204" s="338">
        <v>29</v>
      </c>
      <c r="D204" s="338">
        <v>7</v>
      </c>
      <c r="E204" s="341"/>
      <c r="F204" s="342">
        <v>3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Oct15</v>
      </c>
      <c r="B205" s="337">
        <f t="shared" si="7"/>
        <v>42303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Oct15</v>
      </c>
      <c r="B206" s="337">
        <f t="shared" si="7"/>
        <v>42304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Oct15</v>
      </c>
      <c r="B207" s="337">
        <f t="shared" si="7"/>
        <v>42305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Oct15</v>
      </c>
      <c r="B208" s="337">
        <f t="shared" si="7"/>
        <v>42306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Oct15</v>
      </c>
      <c r="B209" s="337">
        <f t="shared" si="7"/>
        <v>42307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Oct15</v>
      </c>
      <c r="B210" s="337">
        <f t="shared" si="7"/>
        <v>42308</v>
      </c>
      <c r="C210" s="338">
        <v>30</v>
      </c>
      <c r="D210" s="338">
        <v>7</v>
      </c>
      <c r="E210" s="341"/>
      <c r="F210" s="342">
        <v>4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Oct15</v>
      </c>
      <c r="B211" s="337">
        <f t="shared" si="7"/>
        <v>42309</v>
      </c>
      <c r="C211" s="338">
        <v>30</v>
      </c>
      <c r="D211" s="338">
        <v>7</v>
      </c>
      <c r="E211" s="341"/>
      <c r="F211" s="342">
        <v>4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Oct15</v>
      </c>
      <c r="B212" s="337">
        <f t="shared" si="7"/>
        <v>42310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Oct15</v>
      </c>
      <c r="B213" s="337">
        <f t="shared" si="7"/>
        <v>42311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Oct15</v>
      </c>
      <c r="B214" s="337">
        <f t="shared" si="7"/>
        <v>42312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Oct15</v>
      </c>
      <c r="B215" s="337">
        <f t="shared" si="7"/>
        <v>42313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Nov15</v>
      </c>
      <c r="B216" s="337">
        <f t="shared" si="7"/>
        <v>42314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Nov15</v>
      </c>
      <c r="B217" s="337">
        <f t="shared" si="7"/>
        <v>42315</v>
      </c>
      <c r="C217" s="338">
        <v>31</v>
      </c>
      <c r="D217" s="338">
        <v>8</v>
      </c>
      <c r="E217" s="341"/>
      <c r="F217" s="342">
        <v>1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Nov15</v>
      </c>
      <c r="B218" s="337">
        <f t="shared" si="7"/>
        <v>42316</v>
      </c>
      <c r="C218" s="338">
        <v>31</v>
      </c>
      <c r="D218" s="338">
        <v>8</v>
      </c>
      <c r="E218" s="341"/>
      <c r="F218" s="342">
        <v>1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Nov15</v>
      </c>
      <c r="B219" s="337">
        <f t="shared" si="7"/>
        <v>42317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Nov15</v>
      </c>
      <c r="B220" s="337">
        <f t="shared" si="7"/>
        <v>42318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Nov15</v>
      </c>
      <c r="B221" s="337">
        <f t="shared" si="7"/>
        <v>42319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Nov15</v>
      </c>
      <c r="B222" s="337">
        <f t="shared" si="7"/>
        <v>42320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Nov15</v>
      </c>
      <c r="B223" s="337">
        <f t="shared" si="7"/>
        <v>42321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Nov15</v>
      </c>
      <c r="B224" s="337">
        <f t="shared" si="7"/>
        <v>42322</v>
      </c>
      <c r="C224" s="338">
        <v>32</v>
      </c>
      <c r="D224" s="338">
        <v>8</v>
      </c>
      <c r="E224" s="341"/>
      <c r="F224" s="342">
        <v>2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Nov15</v>
      </c>
      <c r="B225" s="337">
        <f t="shared" si="7"/>
        <v>42323</v>
      </c>
      <c r="C225" s="338">
        <v>32</v>
      </c>
      <c r="D225" s="338">
        <v>8</v>
      </c>
      <c r="E225" s="341"/>
      <c r="F225" s="342">
        <v>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Nov15</v>
      </c>
      <c r="B226" s="337">
        <f t="shared" si="7"/>
        <v>42324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Nov15</v>
      </c>
      <c r="B227" s="337">
        <f t="shared" si="7"/>
        <v>42325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Nov15</v>
      </c>
      <c r="B228" s="337">
        <f t="shared" si="7"/>
        <v>42326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Nov15</v>
      </c>
      <c r="B229" s="337">
        <f t="shared" si="7"/>
        <v>42327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Nov15</v>
      </c>
      <c r="B230" s="337">
        <f t="shared" si="7"/>
        <v>42328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Nov15</v>
      </c>
      <c r="B231" s="337">
        <f t="shared" si="7"/>
        <v>42329</v>
      </c>
      <c r="C231" s="338">
        <v>33</v>
      </c>
      <c r="D231" s="338">
        <v>8</v>
      </c>
      <c r="E231" s="341"/>
      <c r="F231" s="342">
        <v>3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Nov15</v>
      </c>
      <c r="B232" s="337">
        <f t="shared" si="7"/>
        <v>42330</v>
      </c>
      <c r="C232" s="338">
        <v>33</v>
      </c>
      <c r="D232" s="338">
        <v>8</v>
      </c>
      <c r="E232" s="341"/>
      <c r="F232" s="342">
        <v>3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Nov15</v>
      </c>
      <c r="B233" s="337">
        <f t="shared" si="7"/>
        <v>42331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Nov15</v>
      </c>
      <c r="B234" s="337">
        <f t="shared" si="7"/>
        <v>42332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Nov15</v>
      </c>
      <c r="B235" s="337">
        <f t="shared" si="7"/>
        <v>42333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Nov15</v>
      </c>
      <c r="B236" s="337">
        <f t="shared" si="7"/>
        <v>42334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Nov15</v>
      </c>
      <c r="B237" s="337">
        <f t="shared" si="7"/>
        <v>42335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Nov15</v>
      </c>
      <c r="B238" s="337">
        <f t="shared" si="7"/>
        <v>42336</v>
      </c>
      <c r="C238" s="338">
        <v>34</v>
      </c>
      <c r="D238" s="338">
        <v>8</v>
      </c>
      <c r="E238" s="341"/>
      <c r="F238" s="342">
        <v>4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Nov15</v>
      </c>
      <c r="B239" s="337">
        <f t="shared" si="7"/>
        <v>42337</v>
      </c>
      <c r="C239" s="338">
        <v>34</v>
      </c>
      <c r="D239" s="338">
        <v>8</v>
      </c>
      <c r="E239" s="341"/>
      <c r="F239" s="342">
        <v>4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Nov15</v>
      </c>
      <c r="B240" s="337">
        <f t="shared" si="7"/>
        <v>42338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Nov15</v>
      </c>
      <c r="B241" s="337">
        <f t="shared" si="7"/>
        <v>42339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Nov15</v>
      </c>
      <c r="B242" s="337">
        <f t="shared" si="7"/>
        <v>42340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Nov15</v>
      </c>
      <c r="B243" s="337">
        <f t="shared" si="7"/>
        <v>42341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Nov15</v>
      </c>
      <c r="B244" s="337">
        <f t="shared" si="7"/>
        <v>42342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Nov15</v>
      </c>
      <c r="B245" s="337">
        <f t="shared" si="7"/>
        <v>42343</v>
      </c>
      <c r="C245" s="338">
        <v>35</v>
      </c>
      <c r="D245" s="338">
        <v>8</v>
      </c>
      <c r="E245" s="341"/>
      <c r="F245" s="342">
        <v>1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Dec15</v>
      </c>
      <c r="B246" s="337">
        <f t="shared" si="7"/>
        <v>42344</v>
      </c>
      <c r="C246" s="346">
        <v>35</v>
      </c>
      <c r="D246" s="346">
        <v>9</v>
      </c>
      <c r="E246" s="347"/>
      <c r="F246" s="342">
        <v>1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Dec15</v>
      </c>
      <c r="B247" s="337">
        <f t="shared" si="7"/>
        <v>42345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Dec15</v>
      </c>
      <c r="B248" s="337">
        <f t="shared" si="7"/>
        <v>42346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Dec15</v>
      </c>
      <c r="B249" s="337">
        <f t="shared" si="7"/>
        <v>42347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Dec15</v>
      </c>
      <c r="B250" s="337">
        <f t="shared" si="7"/>
        <v>42348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Dec15</v>
      </c>
      <c r="B251" s="337">
        <f t="shared" si="7"/>
        <v>42349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Dec15</v>
      </c>
      <c r="B252" s="337">
        <f t="shared" si="7"/>
        <v>42350</v>
      </c>
      <c r="C252" s="338">
        <v>36</v>
      </c>
      <c r="D252" s="338">
        <v>9</v>
      </c>
      <c r="E252" s="341"/>
      <c r="F252" s="342">
        <v>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Dec15</v>
      </c>
      <c r="B253" s="337">
        <f t="shared" si="7"/>
        <v>42351</v>
      </c>
      <c r="C253" s="338">
        <v>36</v>
      </c>
      <c r="D253" s="338">
        <v>9</v>
      </c>
      <c r="E253" s="341"/>
      <c r="F253" s="342">
        <v>2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Dec15</v>
      </c>
      <c r="B254" s="337">
        <f t="shared" si="7"/>
        <v>42352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Dec15</v>
      </c>
      <c r="B255" s="337">
        <f t="shared" si="7"/>
        <v>42353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Dec15</v>
      </c>
      <c r="B256" s="337">
        <f t="shared" si="7"/>
        <v>42354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Dec15</v>
      </c>
      <c r="B257" s="337">
        <f t="shared" si="7"/>
        <v>42355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Dec15</v>
      </c>
      <c r="B258" s="337">
        <f t="shared" si="7"/>
        <v>42356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Dec15</v>
      </c>
      <c r="B259" s="337">
        <f t="shared" si="7"/>
        <v>42357</v>
      </c>
      <c r="C259" s="338">
        <v>37</v>
      </c>
      <c r="D259" s="338">
        <v>9</v>
      </c>
      <c r="E259" s="341"/>
      <c r="F259" s="342">
        <v>3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Dec15</v>
      </c>
      <c r="B260" s="337">
        <f t="shared" ref="B260:B323" si="9">B259+1</f>
        <v>42358</v>
      </c>
      <c r="C260" s="338">
        <v>37</v>
      </c>
      <c r="D260" s="338">
        <v>9</v>
      </c>
      <c r="E260" s="341"/>
      <c r="F260" s="342">
        <v>3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Dec15</v>
      </c>
      <c r="B261" s="337">
        <f t="shared" si="9"/>
        <v>42359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Dec15</v>
      </c>
      <c r="B262" s="337">
        <f t="shared" si="9"/>
        <v>42360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Dec15</v>
      </c>
      <c r="B263" s="337">
        <f t="shared" si="9"/>
        <v>42361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Dec15</v>
      </c>
      <c r="B264" s="337">
        <f t="shared" si="9"/>
        <v>42362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Dec15</v>
      </c>
      <c r="B265" s="337">
        <f t="shared" si="9"/>
        <v>42363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Dec15</v>
      </c>
      <c r="B266" s="337">
        <f t="shared" si="9"/>
        <v>42364</v>
      </c>
      <c r="C266" s="338">
        <v>38</v>
      </c>
      <c r="D266" s="338">
        <v>9</v>
      </c>
      <c r="E266" s="341"/>
      <c r="F266" s="342">
        <v>4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Dec15</v>
      </c>
      <c r="B267" s="337">
        <f t="shared" si="9"/>
        <v>42365</v>
      </c>
      <c r="C267" s="338">
        <v>38</v>
      </c>
      <c r="D267" s="338">
        <v>9</v>
      </c>
      <c r="E267" s="341"/>
      <c r="F267" s="342">
        <v>4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Dec15</v>
      </c>
      <c r="B268" s="337">
        <f t="shared" si="9"/>
        <v>42366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Dec15</v>
      </c>
      <c r="B269" s="337">
        <f t="shared" si="9"/>
        <v>42367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Dec15</v>
      </c>
      <c r="B270" s="337">
        <f t="shared" si="9"/>
        <v>42368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Dec15</v>
      </c>
      <c r="B271" s="337">
        <f t="shared" si="9"/>
        <v>42369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Dec15</v>
      </c>
      <c r="B272" s="337">
        <f t="shared" si="9"/>
        <v>42370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Dec15</v>
      </c>
      <c r="B273" s="337">
        <f t="shared" si="9"/>
        <v>42371</v>
      </c>
      <c r="C273" s="338">
        <v>39</v>
      </c>
      <c r="D273" s="338">
        <v>9</v>
      </c>
      <c r="E273" s="341"/>
      <c r="F273" s="342">
        <v>5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Dec15</v>
      </c>
      <c r="B274" s="337">
        <f t="shared" si="9"/>
        <v>42372</v>
      </c>
      <c r="C274" s="338">
        <v>39</v>
      </c>
      <c r="D274" s="338">
        <v>9</v>
      </c>
      <c r="E274" s="341"/>
      <c r="F274" s="342">
        <v>5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Dec15</v>
      </c>
      <c r="B275" s="337">
        <f t="shared" si="9"/>
        <v>42373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Dec15</v>
      </c>
      <c r="B276" s="337">
        <f t="shared" si="9"/>
        <v>42374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Jan16</v>
      </c>
      <c r="B277" s="337">
        <f t="shared" si="9"/>
        <v>42375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Jan16</v>
      </c>
      <c r="B278" s="337">
        <f t="shared" si="9"/>
        <v>42376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Jan16</v>
      </c>
      <c r="B279" s="337">
        <f t="shared" si="9"/>
        <v>42377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Jan16</v>
      </c>
      <c r="B280" s="337">
        <f t="shared" si="9"/>
        <v>42378</v>
      </c>
      <c r="C280" s="338">
        <v>40</v>
      </c>
      <c r="D280" s="338">
        <v>10</v>
      </c>
      <c r="E280" s="341"/>
      <c r="F280" s="342">
        <v>1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Jan16</v>
      </c>
      <c r="B281" s="337">
        <f t="shared" si="9"/>
        <v>42379</v>
      </c>
      <c r="C281" s="338">
        <v>40</v>
      </c>
      <c r="D281" s="338">
        <v>10</v>
      </c>
      <c r="E281" s="341"/>
      <c r="F281" s="342">
        <v>1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Jan16</v>
      </c>
      <c r="B282" s="337">
        <f t="shared" si="9"/>
        <v>42380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Jan16</v>
      </c>
      <c r="B283" s="337">
        <f t="shared" si="9"/>
        <v>42381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Jan16</v>
      </c>
      <c r="B284" s="337">
        <f t="shared" si="9"/>
        <v>42382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Jan16</v>
      </c>
      <c r="B285" s="337">
        <f t="shared" si="9"/>
        <v>42383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Jan16</v>
      </c>
      <c r="B286" s="337">
        <f t="shared" si="9"/>
        <v>42384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Jan16</v>
      </c>
      <c r="B287" s="337">
        <f t="shared" si="9"/>
        <v>42385</v>
      </c>
      <c r="C287" s="338">
        <v>41</v>
      </c>
      <c r="D287" s="338">
        <v>10</v>
      </c>
      <c r="E287" s="341"/>
      <c r="F287" s="342">
        <v>2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Jan16</v>
      </c>
      <c r="B288" s="337">
        <f t="shared" si="9"/>
        <v>42386</v>
      </c>
      <c r="C288" s="338">
        <v>41</v>
      </c>
      <c r="D288" s="338">
        <v>10</v>
      </c>
      <c r="E288" s="341"/>
      <c r="F288" s="342">
        <v>2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Jan16</v>
      </c>
      <c r="B289" s="337">
        <f t="shared" si="9"/>
        <v>42387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Jan16</v>
      </c>
      <c r="B290" s="337">
        <f t="shared" si="9"/>
        <v>42388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Jan16</v>
      </c>
      <c r="B291" s="337">
        <f t="shared" si="9"/>
        <v>42389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Jan16</v>
      </c>
      <c r="B292" s="337">
        <f t="shared" si="9"/>
        <v>42390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Jan16</v>
      </c>
      <c r="B293" s="337">
        <f t="shared" si="9"/>
        <v>42391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Jan16</v>
      </c>
      <c r="B294" s="337">
        <f t="shared" si="9"/>
        <v>42392</v>
      </c>
      <c r="C294" s="338">
        <v>42</v>
      </c>
      <c r="D294" s="338">
        <v>10</v>
      </c>
      <c r="E294" s="341"/>
      <c r="F294" s="342">
        <v>3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Jan16</v>
      </c>
      <c r="B295" s="337">
        <f t="shared" si="9"/>
        <v>42393</v>
      </c>
      <c r="C295" s="338">
        <v>42</v>
      </c>
      <c r="D295" s="338">
        <v>10</v>
      </c>
      <c r="E295" s="341"/>
      <c r="F295" s="342">
        <v>3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Jan16</v>
      </c>
      <c r="B296" s="337">
        <f t="shared" si="9"/>
        <v>42394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Jan16</v>
      </c>
      <c r="B297" s="337">
        <f t="shared" si="9"/>
        <v>42395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Jan16</v>
      </c>
      <c r="B298" s="337">
        <f t="shared" si="9"/>
        <v>42396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Jan16</v>
      </c>
      <c r="B299" s="337">
        <f t="shared" si="9"/>
        <v>42397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Jan16</v>
      </c>
      <c r="B300" s="337">
        <f t="shared" si="9"/>
        <v>42398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Jan16</v>
      </c>
      <c r="B301" s="337">
        <f t="shared" si="9"/>
        <v>42399</v>
      </c>
      <c r="C301" s="338">
        <v>43</v>
      </c>
      <c r="D301" s="338">
        <v>10</v>
      </c>
      <c r="E301" s="341"/>
      <c r="F301" s="342">
        <v>4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Jan16</v>
      </c>
      <c r="B302" s="337">
        <f t="shared" si="9"/>
        <v>42400</v>
      </c>
      <c r="C302" s="338">
        <v>43</v>
      </c>
      <c r="D302" s="338">
        <v>10</v>
      </c>
      <c r="E302" s="341"/>
      <c r="F302" s="342">
        <v>4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Jan16</v>
      </c>
      <c r="B303" s="337">
        <f t="shared" si="9"/>
        <v>42401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Jan16</v>
      </c>
      <c r="B304" s="337">
        <f t="shared" si="9"/>
        <v>42402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Jan16</v>
      </c>
      <c r="B305" s="337">
        <f t="shared" si="9"/>
        <v>42403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Jan16</v>
      </c>
      <c r="B306" s="337">
        <f t="shared" si="9"/>
        <v>42404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Jan16</v>
      </c>
      <c r="B307" s="337">
        <f t="shared" si="9"/>
        <v>42405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Feb16</v>
      </c>
      <c r="B308" s="337">
        <f t="shared" si="9"/>
        <v>42406</v>
      </c>
      <c r="C308" s="346">
        <v>44</v>
      </c>
      <c r="D308" s="346">
        <v>11</v>
      </c>
      <c r="E308" s="347"/>
      <c r="F308" s="342">
        <v>1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Feb16</v>
      </c>
      <c r="B309" s="337">
        <f t="shared" si="9"/>
        <v>42407</v>
      </c>
      <c r="C309" s="338">
        <v>44</v>
      </c>
      <c r="D309" s="338">
        <v>11</v>
      </c>
      <c r="E309" s="341"/>
      <c r="F309" s="342">
        <v>1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Feb16</v>
      </c>
      <c r="B310" s="337">
        <f t="shared" si="9"/>
        <v>42408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Feb16</v>
      </c>
      <c r="B311" s="337">
        <f t="shared" si="9"/>
        <v>42409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Feb16</v>
      </c>
      <c r="B312" s="337">
        <f t="shared" si="9"/>
        <v>42410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Feb16</v>
      </c>
      <c r="B313" s="337">
        <f t="shared" si="9"/>
        <v>42411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Feb16</v>
      </c>
      <c r="B314" s="337">
        <f t="shared" si="9"/>
        <v>42412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Feb16</v>
      </c>
      <c r="B315" s="337">
        <f t="shared" si="9"/>
        <v>42413</v>
      </c>
      <c r="C315" s="338">
        <v>45</v>
      </c>
      <c r="D315" s="338">
        <v>11</v>
      </c>
      <c r="E315" s="341"/>
      <c r="F315" s="342">
        <v>2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Feb16</v>
      </c>
      <c r="B316" s="337">
        <f t="shared" si="9"/>
        <v>42414</v>
      </c>
      <c r="C316" s="338">
        <v>45</v>
      </c>
      <c r="D316" s="338">
        <v>11</v>
      </c>
      <c r="E316" s="341"/>
      <c r="F316" s="342">
        <v>2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Feb16</v>
      </c>
      <c r="B317" s="337">
        <f t="shared" si="9"/>
        <v>42415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Feb16</v>
      </c>
      <c r="B318" s="337">
        <f t="shared" si="9"/>
        <v>42416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Feb16</v>
      </c>
      <c r="B319" s="337">
        <f t="shared" si="9"/>
        <v>42417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Feb16</v>
      </c>
      <c r="B320" s="337">
        <f t="shared" si="9"/>
        <v>42418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Feb16</v>
      </c>
      <c r="B321" s="337">
        <f t="shared" si="9"/>
        <v>42419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Feb16</v>
      </c>
      <c r="B322" s="337">
        <f t="shared" si="9"/>
        <v>42420</v>
      </c>
      <c r="C322" s="338">
        <v>46</v>
      </c>
      <c r="D322" s="338">
        <v>11</v>
      </c>
      <c r="E322" s="341"/>
      <c r="F322" s="342">
        <v>3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Feb16</v>
      </c>
      <c r="B323" s="337">
        <f t="shared" si="9"/>
        <v>42421</v>
      </c>
      <c r="C323" s="338">
        <v>46</v>
      </c>
      <c r="D323" s="338">
        <v>11</v>
      </c>
      <c r="E323" s="341"/>
      <c r="F323" s="342">
        <v>3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Feb16</v>
      </c>
      <c r="B324" s="337">
        <f t="shared" ref="B324:B381" si="11">B323+1</f>
        <v>42422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Feb16</v>
      </c>
      <c r="B325" s="337">
        <f t="shared" si="11"/>
        <v>42423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Feb16</v>
      </c>
      <c r="B326" s="337">
        <f t="shared" si="11"/>
        <v>42424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Feb16</v>
      </c>
      <c r="B327" s="337">
        <f t="shared" si="11"/>
        <v>42425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Feb16</v>
      </c>
      <c r="B328" s="337">
        <f t="shared" si="11"/>
        <v>42426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Feb16</v>
      </c>
      <c r="B329" s="337">
        <f t="shared" si="11"/>
        <v>42427</v>
      </c>
      <c r="C329" s="338">
        <v>47</v>
      </c>
      <c r="D329" s="338">
        <v>11</v>
      </c>
      <c r="E329" s="341"/>
      <c r="F329" s="342">
        <v>4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Feb16</v>
      </c>
      <c r="B330" s="337">
        <f t="shared" si="11"/>
        <v>42428</v>
      </c>
      <c r="C330" s="338">
        <v>47</v>
      </c>
      <c r="D330" s="338">
        <v>11</v>
      </c>
      <c r="E330" s="341"/>
      <c r="F330" s="342">
        <v>4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Feb16</v>
      </c>
      <c r="B331" s="337">
        <f t="shared" si="11"/>
        <v>42429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Feb16</v>
      </c>
      <c r="B332" s="337">
        <f t="shared" si="11"/>
        <v>42430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Feb16</v>
      </c>
      <c r="B333" s="337">
        <f t="shared" si="11"/>
        <v>42431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Feb16</v>
      </c>
      <c r="B334" s="337">
        <f t="shared" si="11"/>
        <v>42432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Feb16</v>
      </c>
      <c r="B335" s="337">
        <f t="shared" si="11"/>
        <v>42433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Mar16</v>
      </c>
      <c r="B336" s="337">
        <f t="shared" si="11"/>
        <v>42434</v>
      </c>
      <c r="C336" s="346">
        <v>48</v>
      </c>
      <c r="D336" s="346">
        <v>12</v>
      </c>
      <c r="E336" s="347"/>
      <c r="F336" s="342">
        <v>1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Mar16</v>
      </c>
      <c r="B337" s="337">
        <f t="shared" si="11"/>
        <v>42435</v>
      </c>
      <c r="C337" s="338">
        <v>48</v>
      </c>
      <c r="D337" s="338">
        <v>12</v>
      </c>
      <c r="E337" s="341"/>
      <c r="F337" s="342">
        <v>1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Mar16</v>
      </c>
      <c r="B338" s="337">
        <f t="shared" si="11"/>
        <v>42436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Mar16</v>
      </c>
      <c r="B339" s="337">
        <f t="shared" si="11"/>
        <v>42437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Mar16</v>
      </c>
      <c r="B340" s="337">
        <f t="shared" si="11"/>
        <v>42438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Mar16</v>
      </c>
      <c r="B341" s="337">
        <f t="shared" si="11"/>
        <v>42439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Mar16</v>
      </c>
      <c r="B342" s="337">
        <f t="shared" si="11"/>
        <v>42440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Mar16</v>
      </c>
      <c r="B343" s="337">
        <f t="shared" si="11"/>
        <v>42441</v>
      </c>
      <c r="C343" s="338">
        <v>49</v>
      </c>
      <c r="D343" s="338">
        <v>12</v>
      </c>
      <c r="E343" s="341"/>
      <c r="F343" s="342">
        <v>2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Mar16</v>
      </c>
      <c r="B344" s="337">
        <f t="shared" si="11"/>
        <v>42442</v>
      </c>
      <c r="C344" s="338">
        <v>49</v>
      </c>
      <c r="D344" s="338">
        <v>12</v>
      </c>
      <c r="E344" s="341"/>
      <c r="F344" s="342">
        <v>2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Mar16</v>
      </c>
      <c r="B345" s="337">
        <f t="shared" si="11"/>
        <v>42443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Mar16</v>
      </c>
      <c r="B346" s="337">
        <f t="shared" si="11"/>
        <v>42444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Mar16</v>
      </c>
      <c r="B347" s="337">
        <f t="shared" si="11"/>
        <v>42445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Mar16</v>
      </c>
      <c r="B348" s="337">
        <f t="shared" si="11"/>
        <v>42446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Mar16</v>
      </c>
      <c r="B349" s="337">
        <f t="shared" si="11"/>
        <v>42447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Mar16</v>
      </c>
      <c r="B350" s="337">
        <f t="shared" si="11"/>
        <v>42448</v>
      </c>
      <c r="C350" s="338">
        <v>50</v>
      </c>
      <c r="D350" s="338">
        <v>12</v>
      </c>
      <c r="E350" s="341"/>
      <c r="F350" s="342">
        <v>3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Mar16</v>
      </c>
      <c r="B351" s="337">
        <f t="shared" si="11"/>
        <v>42449</v>
      </c>
      <c r="C351" s="338">
        <v>50</v>
      </c>
      <c r="D351" s="338">
        <v>12</v>
      </c>
      <c r="E351" s="341"/>
      <c r="F351" s="342">
        <v>3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Mar16</v>
      </c>
      <c r="B352" s="337">
        <f t="shared" si="11"/>
        <v>42450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Mar16</v>
      </c>
      <c r="B353" s="337">
        <f t="shared" si="11"/>
        <v>42451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Mar16</v>
      </c>
      <c r="B354" s="337">
        <f t="shared" si="11"/>
        <v>42452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Mar16</v>
      </c>
      <c r="B355" s="337">
        <f t="shared" si="11"/>
        <v>42453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Mar16</v>
      </c>
      <c r="B356" s="337">
        <f t="shared" si="11"/>
        <v>42454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Mar16</v>
      </c>
      <c r="B357" s="337">
        <f t="shared" si="11"/>
        <v>42455</v>
      </c>
      <c r="C357" s="338">
        <v>51</v>
      </c>
      <c r="D357" s="338">
        <v>12</v>
      </c>
      <c r="E357" s="341"/>
      <c r="F357" s="342">
        <v>4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Mar16</v>
      </c>
      <c r="B358" s="337">
        <f t="shared" si="11"/>
        <v>42456</v>
      </c>
      <c r="C358" s="338">
        <v>51</v>
      </c>
      <c r="D358" s="338">
        <v>12</v>
      </c>
      <c r="E358" s="341"/>
      <c r="F358" s="342">
        <v>4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Mar16</v>
      </c>
      <c r="B359" s="337">
        <f t="shared" si="11"/>
        <v>42457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Mar16</v>
      </c>
      <c r="B360" s="337">
        <f t="shared" si="11"/>
        <v>42458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Mar16</v>
      </c>
      <c r="B361" s="337">
        <f t="shared" si="11"/>
        <v>42459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Mar16</v>
      </c>
      <c r="B362" s="337">
        <f t="shared" si="11"/>
        <v>42460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Mar16</v>
      </c>
      <c r="B363" s="337">
        <f t="shared" si="11"/>
        <v>42461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Mar16</v>
      </c>
      <c r="B364" s="337">
        <f t="shared" si="11"/>
        <v>42462</v>
      </c>
      <c r="C364" s="338">
        <v>52</v>
      </c>
      <c r="D364" s="338">
        <v>12</v>
      </c>
      <c r="E364" s="341"/>
      <c r="F364" s="342">
        <v>5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Mar16</v>
      </c>
      <c r="B365" s="337">
        <f t="shared" si="11"/>
        <v>42463</v>
      </c>
      <c r="C365" s="338">
        <v>52</v>
      </c>
      <c r="D365" s="338">
        <v>12</v>
      </c>
      <c r="E365" s="341"/>
      <c r="F365" s="342">
        <v>5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Mar16</v>
      </c>
      <c r="B366" s="337">
        <f t="shared" si="11"/>
        <v>42464</v>
      </c>
      <c r="C366" s="338">
        <v>53</v>
      </c>
      <c r="D366" s="338">
        <v>12</v>
      </c>
      <c r="E366" s="339">
        <f>B366</f>
        <v>42464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Mar16</v>
      </c>
      <c r="B367" s="337">
        <f t="shared" si="11"/>
        <v>42465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Mar16</v>
      </c>
      <c r="B368" s="337">
        <f t="shared" si="11"/>
        <v>42466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Mar16</v>
      </c>
      <c r="B369" s="337">
        <f t="shared" si="11"/>
        <v>42467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Mar16</v>
      </c>
      <c r="B370" s="337">
        <f t="shared" si="11"/>
        <v>42468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Mar16</v>
      </c>
      <c r="B371" s="337">
        <f t="shared" si="11"/>
        <v>42469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Mar16</v>
      </c>
      <c r="B372" s="337">
        <f t="shared" si="11"/>
        <v>42470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Mar16</v>
      </c>
      <c r="B373" s="337">
        <f t="shared" si="11"/>
        <v>42471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Mar16</v>
      </c>
      <c r="B374" s="337">
        <f t="shared" si="11"/>
        <v>42472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Mar16</v>
      </c>
      <c r="B375" s="337">
        <f t="shared" si="11"/>
        <v>42473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Mar16</v>
      </c>
      <c r="B376" s="337">
        <f t="shared" si="11"/>
        <v>42474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Mar16</v>
      </c>
      <c r="B377" s="337">
        <f t="shared" si="11"/>
        <v>42475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Mar16</v>
      </c>
      <c r="B378" s="337">
        <f t="shared" si="11"/>
        <v>42476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Mar16</v>
      </c>
      <c r="B379" s="337">
        <f t="shared" si="11"/>
        <v>42477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Mar16</v>
      </c>
      <c r="B380" s="337">
        <f t="shared" si="11"/>
        <v>42478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Mar16</v>
      </c>
      <c r="B381" s="337">
        <f t="shared" si="11"/>
        <v>42479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105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106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42100</v>
      </c>
      <c r="L9" s="227" t="s">
        <v>76</v>
      </c>
      <c r="M9" s="229">
        <f>Admin!B8</f>
        <v>42106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Admin!B9</f>
        <v>42107</v>
      </c>
      <c r="L19" s="227" t="s">
        <v>76</v>
      </c>
      <c r="M19" s="229">
        <f>Admin!B15</f>
        <v>42113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Admin!B16</f>
        <v>42114</v>
      </c>
      <c r="L29" s="227" t="s">
        <v>76</v>
      </c>
      <c r="M29" s="229">
        <f>Admin!B22</f>
        <v>42120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Admin!B23</f>
        <v>42121</v>
      </c>
      <c r="L39" s="227" t="s">
        <v>76</v>
      </c>
      <c r="M39" s="229">
        <f>Admin!B29</f>
        <v>42127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42100</v>
      </c>
      <c r="L49" s="230" t="s">
        <v>76</v>
      </c>
      <c r="M49" s="232">
        <f>Admin!B31</f>
        <v>42129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Admin!B30</f>
        <v>42128</v>
      </c>
      <c r="L9" s="230" t="s">
        <v>76</v>
      </c>
      <c r="M9" s="232">
        <f>Admin!B36</f>
        <v>42134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IF(T$9="Y",'Apr15'!H41,0)</f>
        <v>0</v>
      </c>
      <c r="I11" s="104">
        <f>IF(T$9="Y",'Apr15'!I41,0)</f>
        <v>0</v>
      </c>
      <c r="J11" s="104">
        <f>IF(T$9="Y",'Apr15'!J41,0)</f>
        <v>0</v>
      </c>
      <c r="K11" s="104">
        <f>IF(T$9="Y",'Apr15'!K41,I11*J11)</f>
        <v>0</v>
      </c>
      <c r="L11" s="139">
        <f>IF(T$9="Y",'Apr15'!L41,0)</f>
        <v>0</v>
      </c>
      <c r="M11" s="125" t="str">
        <f>IF(E11=" "," ",IF(T$9="Y",'Apr15'!M41,IF((H11+K11+L11)&gt;0,H11+K11+L11,"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IF(Employee!H$34=E$9,Employee!D$34+SUM(M11)+'Apr15'!V41,SUM(M11)+'Apr15'!V41)</f>
        <v>0</v>
      </c>
      <c r="W11" s="59">
        <f>IF(Employee!H$34=E$9,Employee!D$35+SUM(N11)+'Apr15'!W41,SUM(N11)+'Apr15'!W41)</f>
        <v>0</v>
      </c>
      <c r="X11" s="59">
        <f>IF(O11=" ",'Apr15'!X41,O11+'Apr15'!X41)</f>
        <v>0</v>
      </c>
      <c r="Y11" s="59">
        <f>IF(P11=" ",'Apr15'!Y41,P11+'Apr15'!Y41)</f>
        <v>0</v>
      </c>
      <c r="Z11" s="59">
        <f>IF(Q11=" ",'Apr15'!Z41,Q11+'Apr15'!Z41)</f>
        <v>0</v>
      </c>
      <c r="AA11" s="59">
        <f>IF(R11=" ",'Apr15'!AA41,R11+'Apr15'!AA41)</f>
        <v>0</v>
      </c>
      <c r="AB11" s="60"/>
      <c r="AC11" s="59">
        <f>IF(T11=" ",'Apr15'!AC41,T11+'Apr15'!AC41)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IF(T$9="Y",'Apr15'!H42,0)</f>
        <v>0</v>
      </c>
      <c r="I12" s="107">
        <f>IF(T$9="Y",'Apr15'!I42,0)</f>
        <v>0</v>
      </c>
      <c r="J12" s="107">
        <f>IF(T$9="Y",'Apr15'!J42,0)</f>
        <v>0</v>
      </c>
      <c r="K12" s="107">
        <f>IF(T$9="Y",'Apr15'!K42,I12*J12)</f>
        <v>0</v>
      </c>
      <c r="L12" s="140">
        <f>IF(T$9="Y",'Apr15'!L42,0)</f>
        <v>0</v>
      </c>
      <c r="M12" s="126" t="str">
        <f>IF(E12=" "," ",IF(T$9="Y",'Apr15'!M42,IF((H12+K12+L12)&gt;0,H12+K12+L12,"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IF(Employee!H$60=E$9,Employee!D$60+SUM(M12)+'Apr15'!V42,SUM(M12)+'Apr15'!V42)</f>
        <v>0</v>
      </c>
      <c r="W12" s="59">
        <f>IF(Employee!H$60=E$9,Employee!D$61+SUM(N12)+'Apr15'!W42,SUM(N12)+'Apr15'!W42)</f>
        <v>0</v>
      </c>
      <c r="X12" s="59">
        <f>IF(O12=" ",'Apr15'!X42,O12+'Apr15'!X42)</f>
        <v>0</v>
      </c>
      <c r="Y12" s="59">
        <f>IF(P12=" ",'Apr15'!Y42,P12+'Apr15'!Y42)</f>
        <v>0</v>
      </c>
      <c r="Z12" s="59">
        <f>IF(Q12=" ",'Apr15'!Z42,Q12+'Apr15'!Z42)</f>
        <v>0</v>
      </c>
      <c r="AA12" s="59">
        <f>IF(R12=" ",'Apr15'!AA42,R12+'Apr15'!AA42)</f>
        <v>0</v>
      </c>
      <c r="AB12" s="60"/>
      <c r="AC12" s="59">
        <f>IF(T12=" ",'Apr15'!AC42,T12+'Apr15'!AC42)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IF(T$9="Y",'Apr15'!H43,0)</f>
        <v>0</v>
      </c>
      <c r="I13" s="107">
        <f>IF(T$9="Y",'Apr15'!I43,0)</f>
        <v>0</v>
      </c>
      <c r="J13" s="107">
        <f>IF(T$9="Y",'Apr15'!J43,0)</f>
        <v>0</v>
      </c>
      <c r="K13" s="107">
        <f>IF(T$9="Y",'Apr15'!K43,I13*J13)</f>
        <v>0</v>
      </c>
      <c r="L13" s="140">
        <f>IF(T$9="Y",'Apr15'!L43,0)</f>
        <v>0</v>
      </c>
      <c r="M13" s="126" t="str">
        <f>IF(E13=" "," ",IF(T$9="Y",'Apr15'!M43,IF((H13+K13+L13)&gt;0,H13+K13+L13,"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IF(Employee!H$86=E$9,Employee!D$86+SUM(M13)+'Apr15'!V43,SUM(M13)+'Apr15'!V43)</f>
        <v>0</v>
      </c>
      <c r="W13" s="59">
        <f>IF(Employee!H$86=E$9,Employee!D$87+SUM(N13)+'Apr15'!W43,SUM(N13)+'Apr15'!W43)</f>
        <v>0</v>
      </c>
      <c r="X13" s="59">
        <f>IF(O13=" ",'Apr15'!X43,O13+'Apr15'!X43)</f>
        <v>0</v>
      </c>
      <c r="Y13" s="59">
        <f>IF(P13=" ",'Apr15'!Y43,P13+'Apr15'!Y43)</f>
        <v>0</v>
      </c>
      <c r="Z13" s="59">
        <f>IF(Q13=" ",'Apr15'!Z43,Q13+'Apr15'!Z43)</f>
        <v>0</v>
      </c>
      <c r="AA13" s="59">
        <f>IF(R13=" ",'Apr15'!AA43,R13+'Apr15'!AA43)</f>
        <v>0</v>
      </c>
      <c r="AB13" s="60"/>
      <c r="AC13" s="59">
        <f>IF(T13=" ",'Apr15'!AC43,T13+'Apr15'!AC43)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IF(T$9="Y",'Apr15'!H44,0)</f>
        <v>0</v>
      </c>
      <c r="I14" s="107">
        <f>IF(T$9="Y",'Apr15'!I44,0)</f>
        <v>0</v>
      </c>
      <c r="J14" s="107">
        <f>IF(T$9="Y",'Apr15'!J44,0)</f>
        <v>0</v>
      </c>
      <c r="K14" s="107">
        <f>IF(T$9="Y",'Apr15'!K44,I14*J14)</f>
        <v>0</v>
      </c>
      <c r="L14" s="140">
        <f>IF(T$9="Y",'Apr15'!L44,0)</f>
        <v>0</v>
      </c>
      <c r="M14" s="126" t="str">
        <f>IF(E14=" "," ",IF(T$9="Y",'Apr15'!M44,IF((H14+K14+L14)&gt;0,H14+K14+L14,"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IF(Employee!H$112=E$9,Employee!D$112+SUM(M14)+'Apr15'!V44,SUM(M14)+'Apr15'!V44)</f>
        <v>0</v>
      </c>
      <c r="W14" s="59">
        <f>IF(Employee!H$112=E$9,Employee!D$113+SUM(N14)+'Apr15'!W44,SUM(N14)+'Apr15'!W44)</f>
        <v>0</v>
      </c>
      <c r="X14" s="59">
        <f>IF(O14=" ",'Apr15'!X44,O14+'Apr15'!X44)</f>
        <v>0</v>
      </c>
      <c r="Y14" s="59">
        <f>IF(P14=" ",'Apr15'!Y44,P14+'Apr15'!Y44)</f>
        <v>0</v>
      </c>
      <c r="Z14" s="59">
        <f>IF(Q14=" ",'Apr15'!Z44,Q14+'Apr15'!Z44)</f>
        <v>0</v>
      </c>
      <c r="AA14" s="59">
        <f>IF(R14=" ",'Apr15'!AA44,R14+'Apr15'!AA44)</f>
        <v>0</v>
      </c>
      <c r="AB14" s="60"/>
      <c r="AC14" s="59">
        <f>IF(T14=" ",'Apr15'!AC44,T14+'Apr15'!AC44)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IF(T$9="Y",'Apr15'!H45,0)</f>
        <v>0</v>
      </c>
      <c r="I15" s="272">
        <f>IF(T$9="Y",'Apr15'!I45,0)</f>
        <v>0</v>
      </c>
      <c r="J15" s="272">
        <f>IF(T$9="Y",'Apr15'!J45,0)</f>
        <v>0</v>
      </c>
      <c r="K15" s="272">
        <f>IF(T$9="Y",'Apr15'!K45,I15*J15)</f>
        <v>0</v>
      </c>
      <c r="L15" s="273">
        <f>IF(T$9="Y",'Apr15'!L45,0)</f>
        <v>0</v>
      </c>
      <c r="M15" s="126" t="str">
        <f>IF(E15=" "," ",IF(T$9="Y",'Apr15'!M45,IF((H15+K15+L15)&gt;0,H15+K15+L15,"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IF(Employee!H$138=E$9,Employee!D$138+SUM(M15)+'Apr15'!V45,SUM(M15)+'Apr15'!V45)</f>
        <v>0</v>
      </c>
      <c r="W15" s="59">
        <f>IF(Employee!H$138=E$9,Employee!D$139+SUM(N15)+'Apr15'!W45,SUM(N15)+'Apr15'!W45)</f>
        <v>0</v>
      </c>
      <c r="X15" s="59">
        <f>IF(O15=" ",'Apr15'!X45,O15+'Apr15'!X45)</f>
        <v>0</v>
      </c>
      <c r="Y15" s="59">
        <f>IF(P15=" ",'Apr15'!Y45,P15+'Apr15'!Y45)</f>
        <v>0</v>
      </c>
      <c r="Z15" s="59">
        <f>IF(Q15=" ",'Apr15'!Z45,Q15+'Apr15'!Z45)</f>
        <v>0</v>
      </c>
      <c r="AA15" s="59">
        <f>IF(R15=" ",'Apr15'!AA45,R15+'Apr15'!AA45)</f>
        <v>0</v>
      </c>
      <c r="AB15" s="60"/>
      <c r="AC15" s="59">
        <f>IF(T15=" ",'Apr15'!AC45,T15+'Apr15'!AC45)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Admin!B37</f>
        <v>42135</v>
      </c>
      <c r="L19" s="230" t="s">
        <v>76</v>
      </c>
      <c r="M19" s="232">
        <f>Admin!B43</f>
        <v>42141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Admin!B44</f>
        <v>42142</v>
      </c>
      <c r="L29" s="230" t="s">
        <v>76</v>
      </c>
      <c r="M29" s="232">
        <f>Admin!B50</f>
        <v>42148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Admin!B51</f>
        <v>42149</v>
      </c>
      <c r="L39" s="230" t="s">
        <v>76</v>
      </c>
      <c r="M39" s="232">
        <f>Admin!B57</f>
        <v>42155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42130</v>
      </c>
      <c r="L49" s="230" t="s">
        <v>76</v>
      </c>
      <c r="M49" s="232">
        <f>Admin!B62</f>
        <v>42160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IF(T$49="Y",'Apr15'!H51,0)</f>
        <v>0</v>
      </c>
      <c r="I51" s="104">
        <f>IF(T$49="Y",'Apr15'!I51,0)</f>
        <v>0</v>
      </c>
      <c r="J51" s="104">
        <f>IF(T$49="Y",'Apr15'!J51,0)</f>
        <v>0</v>
      </c>
      <c r="K51" s="104">
        <f>IF(T$49="Y",'Apr15'!K51,I51*J51)</f>
        <v>0</v>
      </c>
      <c r="L51" s="139">
        <f>IF(T$49="Y",'Apr15'!L51,0)</f>
        <v>0</v>
      </c>
      <c r="M51" s="114" t="str">
        <f>IF(E51=" "," ",IF(T$49="Y",'Apr15'!M51,IF((H51+K51+L51)&gt;0,H51+K51+L51,"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IF(Employee!H$35=E$49,Employee!D$34+SUM(M51)+'Apr15'!V51,SUM(M51)+'Apr15'!V51)</f>
        <v>0</v>
      </c>
      <c r="W51" s="59">
        <f>IF(Employee!H$35=E$49,Employee!D$35+SUM(N51)+'Apr15'!W51,SUM(N51)+'Apr15'!W51)</f>
        <v>0</v>
      </c>
      <c r="X51" s="59">
        <f>IF(O51=" ",'Apr15'!X51,O51+'Apr15'!X51)</f>
        <v>0</v>
      </c>
      <c r="Y51" s="59">
        <f>IF(P51=" ",'Apr15'!Y51,P51+'Apr15'!Y51)</f>
        <v>0</v>
      </c>
      <c r="Z51" s="59">
        <f>IF(Q51=" ",'Apr15'!Z51,Q51+'Apr15'!Z51)</f>
        <v>0</v>
      </c>
      <c r="AA51" s="59">
        <f>IF(R51=" ",'Apr15'!AA51,R51+'Apr15'!AA51)</f>
        <v>0</v>
      </c>
      <c r="AB51" s="60"/>
      <c r="AC51" s="59">
        <f>IF(T51=" ",'Apr15'!AC51,T51+'Apr15'!AC51)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IF(T$49="Y",'Apr15'!H52,0)</f>
        <v>0</v>
      </c>
      <c r="I52" s="107">
        <f>IF(T$49="Y",'Apr15'!I52,0)</f>
        <v>0</v>
      </c>
      <c r="J52" s="107">
        <f>IF(T$49="Y",'Apr15'!J52,0)</f>
        <v>0</v>
      </c>
      <c r="K52" s="107">
        <f>IF(T$49="Y",'Apr15'!K52,I52*J52)</f>
        <v>0</v>
      </c>
      <c r="L52" s="140">
        <f>IF(T$49="Y",'Apr15'!L52,0)</f>
        <v>0</v>
      </c>
      <c r="M52" s="115" t="str">
        <f>IF(E52=" "," ",IF(T$49="Y",'Apr15'!M52,IF((H52+K52+L52)&gt;0,H52+K52+L52,"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IF(Employee!H$61=E$49,Employee!D$60+SUM(M52)+'Apr15'!V52,SUM(M52)+'Apr15'!V52)</f>
        <v>0</v>
      </c>
      <c r="W52" s="59">
        <f>IF(Employee!H$61=E$49,Employee!D$61+SUM(N52)+'Apr15'!W52,SUM(N52)+'Apr15'!W52)</f>
        <v>0</v>
      </c>
      <c r="X52" s="59">
        <f>IF(O52=" ",'Apr15'!X52,O52+'Apr15'!X52)</f>
        <v>0</v>
      </c>
      <c r="Y52" s="59">
        <f>IF(P52=" ",'Apr15'!Y52,P52+'Apr15'!Y52)</f>
        <v>0</v>
      </c>
      <c r="Z52" s="59">
        <f>IF(Q52=" ",'Apr15'!Z52,Q52+'Apr15'!Z52)</f>
        <v>0</v>
      </c>
      <c r="AA52" s="59">
        <f>IF(R52=" ",'Apr15'!AA52,R52+'Apr15'!AA52)</f>
        <v>0</v>
      </c>
      <c r="AB52" s="60"/>
      <c r="AC52" s="59">
        <f>IF(T52=" ",'Apr15'!AC52,T52+'Apr15'!AC52)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IF(T$49="Y",'Apr15'!H53,0)</f>
        <v>0</v>
      </c>
      <c r="I53" s="107">
        <f>IF(T$49="Y",'Apr15'!I53,0)</f>
        <v>0</v>
      </c>
      <c r="J53" s="107">
        <f>IF(T$49="Y",'Apr15'!J53,0)</f>
        <v>0</v>
      </c>
      <c r="K53" s="107">
        <f>IF(T$49="Y",'Apr15'!K53,I53*J53)</f>
        <v>0</v>
      </c>
      <c r="L53" s="140">
        <f>IF(T$49="Y",'Apr15'!L53,0)</f>
        <v>0</v>
      </c>
      <c r="M53" s="115" t="str">
        <f>IF(E53=" "," ",IF(T$49="Y",'Apr15'!M53,IF((H53+K53+L53)&gt;0,H53+K53+L53,"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IF(Employee!H$87=E$49,Employee!D$86+SUM(M53)+'Apr15'!V53,SUM(M53)+'Apr15'!V53)</f>
        <v>0</v>
      </c>
      <c r="W53" s="59">
        <f>IF(Employee!H$87=E$49,Employee!D$7+SUM(N53)+'Apr15'!W53,SUM(N53)+'Apr15'!W53)</f>
        <v>0</v>
      </c>
      <c r="X53" s="59">
        <f>IF(O53=" ",'Apr15'!X53,O53+'Apr15'!X53)</f>
        <v>0</v>
      </c>
      <c r="Y53" s="59">
        <f>IF(P53=" ",'Apr15'!Y53,P53+'Apr15'!Y53)</f>
        <v>0</v>
      </c>
      <c r="Z53" s="59">
        <f>IF(Q53=" ",'Apr15'!Z53,Q53+'Apr15'!Z53)</f>
        <v>0</v>
      </c>
      <c r="AA53" s="59">
        <f>IF(R53=" ",'Apr15'!AA53,R53+'Apr15'!AA53)</f>
        <v>0</v>
      </c>
      <c r="AB53" s="60"/>
      <c r="AC53" s="59">
        <f>IF(T53=" ",'Apr15'!AC53,T53+'Apr15'!AC53)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IF(T$49="Y",'Apr15'!H54,0)</f>
        <v>0</v>
      </c>
      <c r="I54" s="107">
        <f>IF(T$49="Y",'Apr15'!I54,0)</f>
        <v>0</v>
      </c>
      <c r="J54" s="107">
        <f>IF(T$49="Y",'Apr15'!J54,0)</f>
        <v>0</v>
      </c>
      <c r="K54" s="107">
        <f>IF(T$49="Y",'Apr15'!K54,I54*J54)</f>
        <v>0</v>
      </c>
      <c r="L54" s="140">
        <f>IF(T$49="Y",'Apr15'!L54,0)</f>
        <v>0</v>
      </c>
      <c r="M54" s="115" t="str">
        <f>IF(E54=" "," ",IF(T$49="Y",'Apr15'!M54,IF((H54+K54+L54)&gt;0,H54+K54+L54,"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IF(Employee!H$113=E$49,Employee!D$112+SUM(M54)+'Apr15'!V54,SUM(M54)+'Apr15'!V54)</f>
        <v>0</v>
      </c>
      <c r="W54" s="59">
        <f>IF(Employee!H$113=E$49,Employee!D$113+SUM(N54)+'Apr15'!W54,SUM(N54)+'Apr15'!W54)</f>
        <v>0</v>
      </c>
      <c r="X54" s="59">
        <f>IF(O54=" ",'Apr15'!X54,O54+'Apr15'!X54)</f>
        <v>0</v>
      </c>
      <c r="Y54" s="59">
        <f>IF(P54=" ",'Apr15'!Y54,P54+'Apr15'!Y54)</f>
        <v>0</v>
      </c>
      <c r="Z54" s="59">
        <f>IF(Q54=" ",'Apr15'!Z54,Q54+'Apr15'!Z54)</f>
        <v>0</v>
      </c>
      <c r="AA54" s="59">
        <f>IF(R54=" ",'Apr15'!AA54,R54+'Apr15'!AA54)</f>
        <v>0</v>
      </c>
      <c r="AB54" s="60"/>
      <c r="AC54" s="59">
        <f>IF(T54=" ",'Apr15'!AC54,T54+'Apr15'!AC54)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IF(T$49="Y",'Apr15'!H55,0)</f>
        <v>0</v>
      </c>
      <c r="I55" s="272">
        <f>IF(T$49="Y",'Apr15'!I55,0)</f>
        <v>0</v>
      </c>
      <c r="J55" s="272">
        <f>IF(T$49="Y",'Apr15'!J55,0)</f>
        <v>0</v>
      </c>
      <c r="K55" s="272">
        <f>IF(T$49="Y",'Apr15'!K55,I55*J55)</f>
        <v>0</v>
      </c>
      <c r="L55" s="273">
        <f>IF(T$49="Y",'Apr15'!L55,0)</f>
        <v>0</v>
      </c>
      <c r="M55" s="115" t="str">
        <f>IF(E55=" "," ",IF(T$49="Y",'Apr15'!M55,IF((H55+K55+L55)&gt;0,H55+K55+L55,"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IF(Employee!H$139=E$49,Employee!D$138+SUM(M55)+'Apr15'!V55,SUM(M55)+'Apr15'!V55)</f>
        <v>0</v>
      </c>
      <c r="W55" s="59">
        <f>IF(Employee!H$139=E$49,Employee!D$139+SUM(N55)+'Apr15'!W55,SUM(N55)+'Apr15'!W55)</f>
        <v>0</v>
      </c>
      <c r="X55" s="59">
        <f>IF(O55=" ",'Apr15'!X55,O55+'Apr15'!X55)</f>
        <v>0</v>
      </c>
      <c r="Y55" s="59">
        <f>IF(P55=" ",'Apr15'!Y55,P55+'Apr15'!Y55)</f>
        <v>0</v>
      </c>
      <c r="Z55" s="59">
        <f>IF(Q55=" ",'Apr15'!Z55,Q55+'Apr15'!Z55)</f>
        <v>0</v>
      </c>
      <c r="AA55" s="59">
        <f>IF(R55=" ",'Apr15'!AA55,R55+'Apr15'!AA55)</f>
        <v>0</v>
      </c>
      <c r="AB55" s="60"/>
      <c r="AC55" s="59">
        <f>IF(T55=" ",'Apr15'!AC55,T55+'Apr15'!AC55)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AD60+'Apr15'!AD65</f>
        <v>0</v>
      </c>
      <c r="AE65" s="177">
        <f>AE60+'Apr15'!AE65</f>
        <v>0</v>
      </c>
      <c r="AF65" s="177">
        <f>AF60+'Apr15'!AF65</f>
        <v>0</v>
      </c>
      <c r="AG65" s="177">
        <f>AG60+'Apr15'!AG65</f>
        <v>0</v>
      </c>
    </row>
    <row r="66" spans="6:33" ht="13.8" thickTop="1" x14ac:dyDescent="0.25"/>
    <row r="67" spans="6:33" x14ac:dyDescent="0.25">
      <c r="AD67" s="184"/>
      <c r="AE67" s="177">
        <f>AE62+'Apr15'!AE67</f>
        <v>0</v>
      </c>
      <c r="AF67" s="177">
        <f>AF62+'Apr15'!AF67</f>
        <v>0</v>
      </c>
      <c r="AG67" s="177">
        <f>AG62+'Apr15'!AG67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Admin!B58</f>
        <v>42156</v>
      </c>
      <c r="L9" s="230" t="s">
        <v>76</v>
      </c>
      <c r="M9" s="232">
        <f>Admin!B64</f>
        <v>42162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IF(T$9="Y",'May15'!H41,0)</f>
        <v>0</v>
      </c>
      <c r="I11" s="104">
        <f>IF(T$9="Y",'May15'!I41,0)</f>
        <v>0</v>
      </c>
      <c r="J11" s="104">
        <f>IF(T$9="Y",'May15'!J41,0)</f>
        <v>0</v>
      </c>
      <c r="K11" s="104">
        <f>IF(T$9="Y",'May15'!K41,I11*J11)</f>
        <v>0</v>
      </c>
      <c r="L11" s="139">
        <f>IF(T$9="Y",'May15'!L41,0)</f>
        <v>0</v>
      </c>
      <c r="M11" s="125" t="str">
        <f>IF(E11=" "," ",IF(T$9="Y",'May15'!M41,IF((H11+K11+L11)&gt;0,H11+K11+L11,"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IF(Employee!H$34=E$9,Employee!D$34+SUM(M11)+'May15'!V41,SUM(M11)+'May15'!V41)</f>
        <v>0</v>
      </c>
      <c r="W11" s="59">
        <f>IF(Employee!H$34=E$9,Employee!D$35+SUM(N11)+'May15'!W41,SUM(N11)+'May15'!W41)</f>
        <v>0</v>
      </c>
      <c r="X11" s="59">
        <f>IF(O11=" ",'May15'!X41,O11+'May15'!X41)</f>
        <v>0</v>
      </c>
      <c r="Y11" s="59">
        <f>IF(P11=" ",'May15'!Y41,P11+'May15'!Y41)</f>
        <v>0</v>
      </c>
      <c r="Z11" s="59">
        <f>IF(Q11=" ",'May15'!Z41,Q11+'May15'!Z41)</f>
        <v>0</v>
      </c>
      <c r="AA11" s="59">
        <f>IF(R11=" ",'May15'!AA41,R11+'May15'!AA41)</f>
        <v>0</v>
      </c>
      <c r="AB11" s="60"/>
      <c r="AC11" s="59">
        <f>IF(T11=" ",'May15'!AC41,T11+'May15'!AC41)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IF(T$9="Y",'May15'!H42,0)</f>
        <v>0</v>
      </c>
      <c r="I12" s="107">
        <f>IF(T$9="Y",'May15'!I42,0)</f>
        <v>0</v>
      </c>
      <c r="J12" s="107">
        <f>IF(T$9="Y",'May15'!J42,0)</f>
        <v>0</v>
      </c>
      <c r="K12" s="107">
        <f>IF(T$9="Y",'May15'!K42,I12*J12)</f>
        <v>0</v>
      </c>
      <c r="L12" s="140">
        <f>IF(T$9="Y",'May15'!L42,0)</f>
        <v>0</v>
      </c>
      <c r="M12" s="126" t="str">
        <f>IF(E12=" "," ",IF(T$9="Y",'May15'!M42,IF((H12+K12+L12)&gt;0,H12+K12+L12,"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IF(Employee!H$60=E$9,Employee!D$60+SUM(M12)+'May15'!V42,SUM(M12)+'May15'!V42)</f>
        <v>0</v>
      </c>
      <c r="W12" s="59">
        <f>IF(Employee!H$60=E$9,Employee!D$61+SUM(N12)+'May15'!W42,SUM(N12)+'May15'!W42)</f>
        <v>0</v>
      </c>
      <c r="X12" s="59">
        <f>IF(O12=" ",'May15'!X42,O12+'May15'!X42)</f>
        <v>0</v>
      </c>
      <c r="Y12" s="59">
        <f>IF(P12=" ",'May15'!Y42,P12+'May15'!Y42)</f>
        <v>0</v>
      </c>
      <c r="Z12" s="59">
        <f>IF(Q12=" ",'May15'!Z42,Q12+'May15'!Z42)</f>
        <v>0</v>
      </c>
      <c r="AA12" s="59">
        <f>IF(R12=" ",'May15'!AA42,R12+'May15'!AA42)</f>
        <v>0</v>
      </c>
      <c r="AB12" s="60"/>
      <c r="AC12" s="59">
        <f>IF(T12=" ",'May15'!AC42,T12+'May15'!AC42)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IF(T$9="Y",'May15'!H43,0)</f>
        <v>0</v>
      </c>
      <c r="I13" s="107">
        <f>IF(T$9="Y",'May15'!I43,0)</f>
        <v>0</v>
      </c>
      <c r="J13" s="107">
        <f>IF(T$9="Y",'May15'!J43,0)</f>
        <v>0</v>
      </c>
      <c r="K13" s="107">
        <f>IF(T$9="Y",'May15'!K43,I13*J13)</f>
        <v>0</v>
      </c>
      <c r="L13" s="140">
        <f>IF(T$9="Y",'May15'!L43,0)</f>
        <v>0</v>
      </c>
      <c r="M13" s="126" t="str">
        <f>IF(E13=" "," ",IF(T$9="Y",'May15'!M43,IF((H13+K13+L13)&gt;0,H13+K13+L13,"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IF(Employee!H$86=E$9,Employee!D$86+SUM(M13)+'May15'!V43,SUM(M13)+'May15'!V43)</f>
        <v>0</v>
      </c>
      <c r="W13" s="59">
        <f>IF(Employee!H$86=E$9,Employee!D$87+SUM(N13)+'May15'!W43,SUM(N13)+'May15'!W43)</f>
        <v>0</v>
      </c>
      <c r="X13" s="59">
        <f>IF(O13=" ",'May15'!X43,O13+'May15'!X43)</f>
        <v>0</v>
      </c>
      <c r="Y13" s="59">
        <f>IF(P13=" ",'May15'!Y43,P13+'May15'!Y43)</f>
        <v>0</v>
      </c>
      <c r="Z13" s="59">
        <f>IF(Q13=" ",'May15'!Z43,Q13+'May15'!Z43)</f>
        <v>0</v>
      </c>
      <c r="AA13" s="59">
        <f>IF(R13=" ",'May15'!AA43,R13+'May15'!AA43)</f>
        <v>0</v>
      </c>
      <c r="AB13" s="60"/>
      <c r="AC13" s="59">
        <f>IF(T13=" ",'May15'!AC43,T13+'May15'!AC43)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IF(T$9="Y",'May15'!H44,0)</f>
        <v>0</v>
      </c>
      <c r="I14" s="107">
        <f>IF(T$9="Y",'May15'!I44,0)</f>
        <v>0</v>
      </c>
      <c r="J14" s="107">
        <f>IF(T$9="Y",'May15'!J44,0)</f>
        <v>0</v>
      </c>
      <c r="K14" s="107">
        <f>IF(T$9="Y",'May15'!K44,I14*J14)</f>
        <v>0</v>
      </c>
      <c r="L14" s="140">
        <f>IF(T$9="Y",'May15'!L44,0)</f>
        <v>0</v>
      </c>
      <c r="M14" s="126" t="str">
        <f>IF(E14=" "," ",IF(T$9="Y",'May15'!M44,IF((H14+K14+L14)&gt;0,H14+K14+L14,"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IF(Employee!H$112=E$9,Employee!D$112+SUM(M14)+'May15'!V44,SUM(M14)+'May15'!V44)</f>
        <v>0</v>
      </c>
      <c r="W14" s="59">
        <f>IF(Employee!H$112=E$9,Employee!D$113+SUM(N14)+'May15'!W44,SUM(N14)+'May15'!W44)</f>
        <v>0</v>
      </c>
      <c r="X14" s="59">
        <f>IF(O14=" ",'May15'!X44,O14+'May15'!X44)</f>
        <v>0</v>
      </c>
      <c r="Y14" s="59">
        <f>IF(P14=" ",'May15'!Y44,P14+'May15'!Y44)</f>
        <v>0</v>
      </c>
      <c r="Z14" s="59">
        <f>IF(Q14=" ",'May15'!Z44,Q14+'May15'!Z44)</f>
        <v>0</v>
      </c>
      <c r="AA14" s="59">
        <f>IF(R14=" ",'May15'!AA44,R14+'May15'!AA44)</f>
        <v>0</v>
      </c>
      <c r="AB14" s="60"/>
      <c r="AC14" s="59">
        <f>IF(T14=" ",'May15'!AC44,T14+'May15'!AC44)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IF(T$9="Y",'May15'!H45,0)</f>
        <v>0</v>
      </c>
      <c r="I15" s="272">
        <f>IF(T$9="Y",'May15'!I45,0)</f>
        <v>0</v>
      </c>
      <c r="J15" s="272">
        <f>IF(T$9="Y",'May15'!J45,0)</f>
        <v>0</v>
      </c>
      <c r="K15" s="272">
        <f>IF(T$9="Y",'May15'!K45,I15*J15)</f>
        <v>0</v>
      </c>
      <c r="L15" s="273">
        <f>IF(T$9="Y",'May15'!L45,0)</f>
        <v>0</v>
      </c>
      <c r="M15" s="126" t="str">
        <f>IF(E15=" "," ",IF(T$9="Y",'May15'!M45,IF((H15+K15+L15)&gt;0,H15+K15+L15,"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IF(Employee!H$138=E$9,Employee!D$138+SUM(M15)+'May15'!V45,SUM(M15)+'May15'!V45)</f>
        <v>0</v>
      </c>
      <c r="W15" s="59">
        <f>IF(Employee!H$138=E$9,Employee!D$139+SUM(N15)+'May15'!W45,SUM(N15)+'May15'!W45)</f>
        <v>0</v>
      </c>
      <c r="X15" s="59">
        <f>IF(O15=" ",'May15'!X45,O15+'May15'!X45)</f>
        <v>0</v>
      </c>
      <c r="Y15" s="59">
        <f>IF(P15=" ",'May15'!Y45,P15+'May15'!Y45)</f>
        <v>0</v>
      </c>
      <c r="Z15" s="59">
        <f>IF(Q15=" ",'May15'!Z45,Q15+'May15'!Z45)</f>
        <v>0</v>
      </c>
      <c r="AA15" s="59">
        <f>IF(R15=" ",'May15'!AA45,R15+'May15'!AA45)</f>
        <v>0</v>
      </c>
      <c r="AB15" s="60"/>
      <c r="AC15" s="59">
        <f>IF(T15=" ",'May15'!AC45,T15+'May15'!AC45)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Admin!B65</f>
        <v>42163</v>
      </c>
      <c r="L19" s="230" t="s">
        <v>76</v>
      </c>
      <c r="M19" s="232">
        <f>Admin!B71</f>
        <v>42169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Admin!B72</f>
        <v>42170</v>
      </c>
      <c r="L29" s="230" t="s">
        <v>76</v>
      </c>
      <c r="M29" s="232">
        <f>Admin!B78</f>
        <v>42176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Admin!B79</f>
        <v>42177</v>
      </c>
      <c r="L39" s="230" t="s">
        <v>76</v>
      </c>
      <c r="M39" s="232">
        <f>Admin!B85</f>
        <v>42183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Admin!B86</f>
        <v>42184</v>
      </c>
      <c r="L49" s="230" t="s">
        <v>76</v>
      </c>
      <c r="M49" s="232">
        <f>Admin!B92</f>
        <v>42190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42161</v>
      </c>
      <c r="L59" s="230" t="s">
        <v>76</v>
      </c>
      <c r="M59" s="232">
        <f>Admin!B92</f>
        <v>42190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IF(T$59="Y",'May15'!H51,0)</f>
        <v>0</v>
      </c>
      <c r="I61" s="104">
        <f>IF(T$59="Y",'May15'!I51,0)</f>
        <v>0</v>
      </c>
      <c r="J61" s="104">
        <f>IF(T$59="Y",'May15'!J51,0)</f>
        <v>0</v>
      </c>
      <c r="K61" s="104">
        <f>IF(T$59="Y",'May15'!K51,I61*J61)</f>
        <v>0</v>
      </c>
      <c r="L61" s="139">
        <f>IF(T$59="Y",'May15'!L51,0)</f>
        <v>0</v>
      </c>
      <c r="M61" s="114" t="str">
        <f>IF(E61=" "," ",IF(T$59="Y",'May15'!M51,IF((H61+K61+L61)&gt;0,H61+K61+L61,"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IF(Employee!H$35=E$59,Employee!D$34+SUM(M61)+'May15'!V51,SUM(M61)+'May15'!V51)</f>
        <v>0</v>
      </c>
      <c r="W61" s="59">
        <f>IF(Employee!H$35=E$59,Employee!D$35+SUM(N61)+'May15'!W51,SUM(N61)+'May15'!W51)</f>
        <v>0</v>
      </c>
      <c r="X61" s="59">
        <f>IF(O61=" ",'May15'!X51,O61+'May15'!X51)</f>
        <v>0</v>
      </c>
      <c r="Y61" s="59">
        <f>IF(P61=" ",'May15'!Y51,P61+'May15'!Y51)</f>
        <v>0</v>
      </c>
      <c r="Z61" s="59">
        <f>IF(Q61=" ",'May15'!Z51,Q61+'May15'!Z51)</f>
        <v>0</v>
      </c>
      <c r="AA61" s="59">
        <f>IF(R61=" ",'May15'!AA51,R61+'May15'!AA51)</f>
        <v>0</v>
      </c>
      <c r="AB61" s="60"/>
      <c r="AC61" s="59">
        <f>IF(T61=" ",'May15'!AC51,T61+'May15'!AC51)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IF(T$59="Y",'May15'!H52,0)</f>
        <v>0</v>
      </c>
      <c r="I62" s="107">
        <f>IF(T$59="Y",'May15'!I52,0)</f>
        <v>0</v>
      </c>
      <c r="J62" s="107">
        <f>IF(T$59="Y",'May15'!J52,0)</f>
        <v>0</v>
      </c>
      <c r="K62" s="107">
        <f>IF(T$59="Y",'May15'!K52,I62*J62)</f>
        <v>0</v>
      </c>
      <c r="L62" s="140">
        <f>IF(T$59="Y",'May15'!L52,0)</f>
        <v>0</v>
      </c>
      <c r="M62" s="115" t="str">
        <f>IF(E62=" "," ",IF(T$59="Y",'May15'!M52,IF((H62+K62+L62)&gt;0,H62+K62+L62,"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IF(Employee!H$61=E$59,Employee!D$60+SUM(M62)+'May15'!V52,SUM(M62)+'May15'!V52)</f>
        <v>0</v>
      </c>
      <c r="W62" s="59">
        <f>IF(Employee!H$61=E$59,Employee!D$61+SUM(N62)+'May15'!W52,SUM(N62)+'May15'!W52)</f>
        <v>0</v>
      </c>
      <c r="X62" s="59">
        <f>IF(O62=" ",'May15'!X52,O62+'May15'!X52)</f>
        <v>0</v>
      </c>
      <c r="Y62" s="59">
        <f>IF(P62=" ",'May15'!Y52,P62+'May15'!Y52)</f>
        <v>0</v>
      </c>
      <c r="Z62" s="59">
        <f>IF(Q62=" ",'May15'!Z52,Q62+'May15'!Z52)</f>
        <v>0</v>
      </c>
      <c r="AA62" s="59">
        <f>IF(R62=" ",'May15'!AA52,R62+'May15'!AA52)</f>
        <v>0</v>
      </c>
      <c r="AB62" s="60"/>
      <c r="AC62" s="59">
        <f>IF(T62=" ",'May15'!AC52,T62+'May15'!AC52)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IF(T$59="Y",'May15'!H53,0)</f>
        <v>0</v>
      </c>
      <c r="I63" s="107">
        <f>IF(T$59="Y",'May15'!I53,0)</f>
        <v>0</v>
      </c>
      <c r="J63" s="107">
        <f>IF(T$59="Y",'May15'!J53,0)</f>
        <v>0</v>
      </c>
      <c r="K63" s="107">
        <f>IF(T$59="Y",'May15'!K53,I63*J63)</f>
        <v>0</v>
      </c>
      <c r="L63" s="140">
        <f>IF(T$59="Y",'May15'!L53,0)</f>
        <v>0</v>
      </c>
      <c r="M63" s="115" t="str">
        <f>IF(E63=" "," ",IF(T$59="Y",'May15'!M53,IF((H63+K63+L63)&gt;0,H63+K63+L63,"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IF(Employee!H$87=E$59,Employee!D$86+SUM(M63)+'May15'!V53,SUM(M63)+'May15'!V53)</f>
        <v>0</v>
      </c>
      <c r="W63" s="59">
        <f>IF(Employee!H$87=E$59,Employee!D$87+SUM(N63)+'May15'!W53,SUM(N63)+'May15'!W53)</f>
        <v>0</v>
      </c>
      <c r="X63" s="59">
        <f>IF(O63=" ",'May15'!X53,O63+'May15'!X53)</f>
        <v>0</v>
      </c>
      <c r="Y63" s="59">
        <f>IF(P63=" ",'May15'!Y53,P63+'May15'!Y53)</f>
        <v>0</v>
      </c>
      <c r="Z63" s="59">
        <f>IF(Q63=" ",'May15'!Z53,Q63+'May15'!Z53)</f>
        <v>0</v>
      </c>
      <c r="AA63" s="59">
        <f>IF(R63=" ",'May15'!AA53,R63+'May15'!AA53)</f>
        <v>0</v>
      </c>
      <c r="AB63" s="60"/>
      <c r="AC63" s="59">
        <f>IF(T63=" ",'May15'!AC53,T63+'May15'!AC53)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IF(T$59="Y",'May15'!H54,0)</f>
        <v>0</v>
      </c>
      <c r="I64" s="107">
        <f>IF(T$59="Y",'May15'!I54,0)</f>
        <v>0</v>
      </c>
      <c r="J64" s="107">
        <f>IF(T$59="Y",'May15'!J54,0)</f>
        <v>0</v>
      </c>
      <c r="K64" s="107">
        <f>IF(T$59="Y",'May15'!K54,I64*J64)</f>
        <v>0</v>
      </c>
      <c r="L64" s="140">
        <f>IF(T$59="Y",'May15'!L54,0)</f>
        <v>0</v>
      </c>
      <c r="M64" s="115" t="str">
        <f>IF(E64=" "," ",IF(T$59="Y",'May15'!M54,IF((H64+K64+L64)&gt;0,H64+K64+L64,"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IF(Employee!H$113=E$59,Employee!D$112+SUM(M64)+'May15'!V54,SUM(M64)+'May15'!V54)</f>
        <v>0</v>
      </c>
      <c r="W64" s="59">
        <f>IF(Employee!H$113=E$59,Employee!D$113+SUM(N64)+'May15'!W54,SUM(N64)+'May15'!W54)</f>
        <v>0</v>
      </c>
      <c r="X64" s="59">
        <f>IF(O64=" ",'May15'!X54,O64+'May15'!X54)</f>
        <v>0</v>
      </c>
      <c r="Y64" s="59">
        <f>IF(P64=" ",'May15'!Y54,P64+'May15'!Y54)</f>
        <v>0</v>
      </c>
      <c r="Z64" s="59">
        <f>IF(Q64=" ",'May15'!Z54,Q64+'May15'!Z54)</f>
        <v>0</v>
      </c>
      <c r="AA64" s="59">
        <f>IF(R64=" ",'May15'!AA54,R64+'May15'!AA54)</f>
        <v>0</v>
      </c>
      <c r="AB64" s="60"/>
      <c r="AC64" s="59">
        <f>IF(T64=" ",'May15'!AC54,T64+'May15'!AC54)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IF(T$59="Y",'May15'!H55,0)</f>
        <v>0</v>
      </c>
      <c r="I65" s="272">
        <f>IF(T$59="Y",'May15'!I55,0)</f>
        <v>0</v>
      </c>
      <c r="J65" s="272">
        <f>IF(T$59="Y",'May15'!J55,0)</f>
        <v>0</v>
      </c>
      <c r="K65" s="272">
        <f>IF(T$59="Y",'May15'!K55,I65*J65)</f>
        <v>0</v>
      </c>
      <c r="L65" s="273">
        <f>IF(T$59="Y",'May15'!L55,0)</f>
        <v>0</v>
      </c>
      <c r="M65" s="115" t="str">
        <f>IF(E65=" "," ",IF(T$59="Y",'May15'!M55,IF((H65+K65+L65)&gt;0,H65+K65+L65,"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IF(Employee!H$139=E$59,Employee!D$138+SUM(M65)+'May15'!V55,SUM(M65)+'May15'!V55)</f>
        <v>0</v>
      </c>
      <c r="W65" s="59">
        <f>IF(Employee!H$139=E$59,Employee!D$139+SUM(N65)+'May15'!W55,SUM(N65)+'May15'!W55)</f>
        <v>0</v>
      </c>
      <c r="X65" s="59">
        <f>IF(O65=" ",'May15'!X55,O65+'May15'!X55)</f>
        <v>0</v>
      </c>
      <c r="Y65" s="59">
        <f>IF(P65=" ",'May15'!Y55,P65+'May15'!Y55)</f>
        <v>0</v>
      </c>
      <c r="Z65" s="59">
        <f>IF(Q65=" ",'May15'!Z55,Q65+'May15'!Z55)</f>
        <v>0</v>
      </c>
      <c r="AA65" s="59">
        <f>IF(R65=" ",'May15'!AA55,R65+'May15'!AA55)</f>
        <v>0</v>
      </c>
      <c r="AB65" s="60"/>
      <c r="AC65" s="59">
        <f>IF(T65=" ",'May15'!AC55,T65+'May15'!AC55)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AD70+'May15'!AD65</f>
        <v>0</v>
      </c>
      <c r="AE75" s="177">
        <f>AE70+'May15'!AE65</f>
        <v>0</v>
      </c>
      <c r="AF75" s="177">
        <f>AF70+'May15'!AF65</f>
        <v>0</v>
      </c>
      <c r="AG75" s="177">
        <f>AG70+'May15'!AG65</f>
        <v>0</v>
      </c>
    </row>
    <row r="76" spans="1:34" ht="13.8" thickTop="1" x14ac:dyDescent="0.25"/>
    <row r="77" spans="1:34" x14ac:dyDescent="0.25">
      <c r="AD77" s="184"/>
      <c r="AE77" s="177">
        <f>AE72+'May15'!AE67</f>
        <v>0</v>
      </c>
      <c r="AF77" s="177">
        <f>AF72+'May15'!AF67</f>
        <v>0</v>
      </c>
      <c r="AG77" s="177">
        <f>AG72+'May15'!AG67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Admin!B93</f>
        <v>42191</v>
      </c>
      <c r="L9" s="230" t="s">
        <v>76</v>
      </c>
      <c r="M9" s="232">
        <f>Admin!B99</f>
        <v>42197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IF(T$9="Y",'Jun15'!H51,0)</f>
        <v>0</v>
      </c>
      <c r="I11" s="104">
        <f>IF(T$9="Y",'Jun15'!I51,0)</f>
        <v>0</v>
      </c>
      <c r="J11" s="104">
        <f>IF(T$9="Y",'Jun15'!J51,0)</f>
        <v>0</v>
      </c>
      <c r="K11" s="104">
        <f>IF(T$9="Y",'Jun15'!K51,I11*J11)</f>
        <v>0</v>
      </c>
      <c r="L11" s="139">
        <f>IF(T$9="Y",'Jun15'!L51,0)</f>
        <v>0</v>
      </c>
      <c r="M11" s="125" t="str">
        <f>IF(E11=" "," ",IF(T$9="Y",'Jun15'!M51,IF((H11+K11+L11)&gt;0,H11+K11+L11,"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IF(Employee!H$34=E$9,Employee!D$34+SUM(M11)+'Jun15'!V51,SUM(M11)+'Jun15'!V51)</f>
        <v>0</v>
      </c>
      <c r="W11" s="59">
        <f>IF(Employee!H$34=E$9,Employee!D$35+SUM(N11)+'Jun15'!W51,SUM(N11)+'Jun15'!W51)</f>
        <v>0</v>
      </c>
      <c r="X11" s="59">
        <f>IF(O11=" ",'Jun15'!X51,O11+'Jun15'!X51)</f>
        <v>0</v>
      </c>
      <c r="Y11" s="59">
        <f>IF(P11=" ",'Jun15'!Y51,P11+'Jun15'!Y51)</f>
        <v>0</v>
      </c>
      <c r="Z11" s="59">
        <f>IF(Q11=" ",'Jun15'!Z51,Q11+'Jun15'!Z51)</f>
        <v>0</v>
      </c>
      <c r="AA11" s="59">
        <f>IF(R11=" ",'Jun15'!AA51,R11+'Jun15'!AA51)</f>
        <v>0</v>
      </c>
      <c r="AB11" s="60"/>
      <c r="AC11" s="59">
        <f>IF(T11=" ",'Jun15'!AC51,T11+'Jun15'!AC51)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IF(T$9="Y",'Jun15'!H52,0)</f>
        <v>0</v>
      </c>
      <c r="I12" s="107">
        <f>IF(T$9="Y",'Jun15'!I52,0)</f>
        <v>0</v>
      </c>
      <c r="J12" s="107">
        <f>IF(T$9="Y",'Jun15'!J52,0)</f>
        <v>0</v>
      </c>
      <c r="K12" s="107">
        <f>IF(T$9="Y",'Jun15'!K52,I12*J12)</f>
        <v>0</v>
      </c>
      <c r="L12" s="140">
        <f>IF(T$9="Y",'Jun15'!L52,0)</f>
        <v>0</v>
      </c>
      <c r="M12" s="126" t="str">
        <f>IF(E12=" "," ",IF(T$9="Y",'Jun15'!M52,IF((H12+K12+L12)&gt;0,H12+K12+L12,"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IF(Employee!H$60=E$9,Employee!D$60+SUM(M12)+'Jun15'!V52,SUM(M12)+'Jun15'!V52)</f>
        <v>0</v>
      </c>
      <c r="W12" s="59">
        <f>IF(Employee!H$60=E$9,Employee!D$61+SUM(N12)+'Jun15'!W52,SUM(N12)+'Jun15'!W52)</f>
        <v>0</v>
      </c>
      <c r="X12" s="59">
        <f>IF(O12=" ",'Jun15'!X52,O12+'Jun15'!X52)</f>
        <v>0</v>
      </c>
      <c r="Y12" s="59">
        <f>IF(P12=" ",'Jun15'!Y52,P12+'Jun15'!Y52)</f>
        <v>0</v>
      </c>
      <c r="Z12" s="59">
        <f>IF(Q12=" ",'Jun15'!Z52,Q12+'Jun15'!Z52)</f>
        <v>0</v>
      </c>
      <c r="AA12" s="59">
        <f>IF(R12=" ",'Jun15'!AA52,R12+'Jun15'!AA52)</f>
        <v>0</v>
      </c>
      <c r="AB12" s="60"/>
      <c r="AC12" s="59">
        <f>IF(T12=" ",'Jun15'!AC52,T12+'Jun15'!AC52)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IF(T$9="Y",'Jun15'!H53,0)</f>
        <v>0</v>
      </c>
      <c r="I13" s="107">
        <f>IF(T$9="Y",'Jun15'!I53,0)</f>
        <v>0</v>
      </c>
      <c r="J13" s="107">
        <f>IF(T$9="Y",'Jun15'!J53,0)</f>
        <v>0</v>
      </c>
      <c r="K13" s="107">
        <f>IF(T$9="Y",'Jun15'!K53,I13*J13)</f>
        <v>0</v>
      </c>
      <c r="L13" s="140">
        <f>IF(T$9="Y",'Jun15'!L53,0)</f>
        <v>0</v>
      </c>
      <c r="M13" s="126" t="str">
        <f>IF(E13=" "," ",IF(T$9="Y",'Jun15'!M53,IF((H13+K13+L13)&gt;0,H13+K13+L13,"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IF(Employee!H$86=E$9,Employee!D$86+SUM(M13)+'Jun15'!V53,SUM(M13)+'Jun15'!V53)</f>
        <v>0</v>
      </c>
      <c r="W13" s="59">
        <f>IF(Employee!H$86=E$9,Employee!D$87+SUM(N13)+'Jun15'!W53,SUM(N13)+'Jun15'!W53)</f>
        <v>0</v>
      </c>
      <c r="X13" s="59">
        <f>IF(O13=" ",'Jun15'!X53,O13+'Jun15'!X53)</f>
        <v>0</v>
      </c>
      <c r="Y13" s="59">
        <f>IF(P13=" ",'Jun15'!Y53,P13+'Jun15'!Y53)</f>
        <v>0</v>
      </c>
      <c r="Z13" s="59">
        <f>IF(Q13=" ",'Jun15'!Z53,Q13+'Jun15'!Z53)</f>
        <v>0</v>
      </c>
      <c r="AA13" s="59">
        <f>IF(R13=" ",'Jun15'!AA53,R13+'Jun15'!AA53)</f>
        <v>0</v>
      </c>
      <c r="AB13" s="60"/>
      <c r="AC13" s="59">
        <f>IF(T13=" ",'Jun15'!AC53,T13+'Jun15'!AC53)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IF(T$9="Y",'Jun15'!H54,0)</f>
        <v>0</v>
      </c>
      <c r="I14" s="107">
        <f>IF(T$9="Y",'Jun15'!I54,0)</f>
        <v>0</v>
      </c>
      <c r="J14" s="107">
        <f>IF(T$9="Y",'Jun15'!J54,0)</f>
        <v>0</v>
      </c>
      <c r="K14" s="107">
        <f>IF(T$9="Y",'Jun15'!K54,I14*J14)</f>
        <v>0</v>
      </c>
      <c r="L14" s="140">
        <f>IF(T$9="Y",'Jun15'!L54,0)</f>
        <v>0</v>
      </c>
      <c r="M14" s="126" t="str">
        <f>IF(E14=" "," ",IF(T$9="Y",'Jun15'!M54,IF((H14+K14+L14)&gt;0,H14+K14+L14,"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IF(Employee!H$112=E$9,Employee!D$112+SUM(M14)+'Jun15'!V54,SUM(M14)+'Jun15'!V54)</f>
        <v>0</v>
      </c>
      <c r="W14" s="59">
        <f>IF(Employee!H$112=E$9,Employee!D$113+SUM(N14)+'Jun15'!W54,SUM(N14)+'Jun15'!W54)</f>
        <v>0</v>
      </c>
      <c r="X14" s="59">
        <f>IF(O14=" ",'Jun15'!X54,O14+'Jun15'!X54)</f>
        <v>0</v>
      </c>
      <c r="Y14" s="59">
        <f>IF(P14=" ",'Jun15'!Y54,P14+'Jun15'!Y54)</f>
        <v>0</v>
      </c>
      <c r="Z14" s="59">
        <f>IF(Q14=" ",'Jun15'!Z54,Q14+'Jun15'!Z54)</f>
        <v>0</v>
      </c>
      <c r="AA14" s="59">
        <f>IF(R14=" ",'Jun15'!AA54,R14+'Jun15'!AA54)</f>
        <v>0</v>
      </c>
      <c r="AB14" s="60"/>
      <c r="AC14" s="59">
        <f>IF(T14=" ",'Jun15'!AC54,T14+'Jun15'!AC54)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IF(T$9="Y",'Jun15'!H55,0)</f>
        <v>0</v>
      </c>
      <c r="I15" s="272">
        <f>IF(T$9="Y",'Jun15'!I55,0)</f>
        <v>0</v>
      </c>
      <c r="J15" s="272">
        <f>IF(T$9="Y",'Jun15'!J55,0)</f>
        <v>0</v>
      </c>
      <c r="K15" s="272">
        <f>IF(T$9="Y",'Jun15'!K55,I15*J15)</f>
        <v>0</v>
      </c>
      <c r="L15" s="273">
        <f>IF(T$9="Y",'Jun15'!L55,0)</f>
        <v>0</v>
      </c>
      <c r="M15" s="126" t="str">
        <f>IF(E15=" "," ",IF(T$9="Y",'Jun15'!M55,IF((H15+K15+L15)&gt;0,H15+K15+L15,"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IF(Employee!H$138=E$9,Employee!D$138+SUM(M15)+'Jun15'!V55,SUM(M15)+'Jun15'!V55)</f>
        <v>0</v>
      </c>
      <c r="W15" s="59">
        <f>IF(Employee!H$138=E$9,Employee!D$139+SUM(N15)+'Jun15'!W55,SUM(N15)+'Jun15'!W55)</f>
        <v>0</v>
      </c>
      <c r="X15" s="59">
        <f>IF(O15=" ",'Jun15'!X55,O15+'Jun15'!X55)</f>
        <v>0</v>
      </c>
      <c r="Y15" s="59">
        <f>IF(P15=" ",'Jun15'!Y55,P15+'Jun15'!Y55)</f>
        <v>0</v>
      </c>
      <c r="Z15" s="59">
        <f>IF(Q15=" ",'Jun15'!Z55,Q15+'Jun15'!Z55)</f>
        <v>0</v>
      </c>
      <c r="AA15" s="59">
        <f>IF(R15=" ",'Jun15'!AA55,R15+'Jun15'!AA55)</f>
        <v>0</v>
      </c>
      <c r="AB15" s="60"/>
      <c r="AC15" s="59">
        <f>IF(T15=" ",'Jun15'!AC55,T15+'Jun15'!AC55)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Admin!B100</f>
        <v>42198</v>
      </c>
      <c r="L19" s="230" t="s">
        <v>76</v>
      </c>
      <c r="M19" s="232">
        <f>Admin!B106</f>
        <v>42204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Admin!B107</f>
        <v>42205</v>
      </c>
      <c r="L29" s="230" t="s">
        <v>76</v>
      </c>
      <c r="M29" s="232">
        <f>Admin!B113</f>
        <v>42211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Admin!B114</f>
        <v>42212</v>
      </c>
      <c r="L39" s="230" t="s">
        <v>76</v>
      </c>
      <c r="M39" s="232">
        <f>Admin!B120</f>
        <v>42218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42191</v>
      </c>
      <c r="L49" s="230" t="s">
        <v>76</v>
      </c>
      <c r="M49" s="232">
        <f>Admin!B123</f>
        <v>42221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IF(T$49="Y",'Jun15'!H61,0)</f>
        <v>0</v>
      </c>
      <c r="I51" s="104">
        <f>IF(T$49="Y",'Jun15'!I61,0)</f>
        <v>0</v>
      </c>
      <c r="J51" s="104">
        <f>IF(T$49="Y",'Jun15'!J61,0)</f>
        <v>0</v>
      </c>
      <c r="K51" s="104">
        <f>IF(T$49="Y",'Jun15'!K61,I51*J51)</f>
        <v>0</v>
      </c>
      <c r="L51" s="139">
        <f>IF(T$49="Y",'Jun15'!L61,0)</f>
        <v>0</v>
      </c>
      <c r="M51" s="114" t="str">
        <f>IF(E51=" "," ",IF(T$49="Y",'Jun15'!M61,IF((H51+K51+L51)&gt;0,H51+K51+L51,"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IF(Employee!H$35=E$49,Employee!D$34+SUM(M51)+'Jun15'!V61,SUM(M51)+'Jun15'!V61)</f>
        <v>0</v>
      </c>
      <c r="W51" s="59">
        <f>IF(Employee!H$35=E$49,Employee!D$35+SUM(N51)+'Jun15'!W61,SUM(N51)+'Jun15'!W61)</f>
        <v>0</v>
      </c>
      <c r="X51" s="59">
        <f>IF(O51=" ",'Jun15'!X61,O51+'Jun15'!X61)</f>
        <v>0</v>
      </c>
      <c r="Y51" s="59">
        <f>IF(P51=" ",'Jun15'!Y61,P51+'Jun15'!Y61)</f>
        <v>0</v>
      </c>
      <c r="Z51" s="59">
        <f>IF(Q51=" ",'Jun15'!Z61,Q51+'Jun15'!Z61)</f>
        <v>0</v>
      </c>
      <c r="AA51" s="59">
        <f>IF(R51=" ",'Jun15'!AA61,R51+'Jun15'!AA61)</f>
        <v>0</v>
      </c>
      <c r="AB51" s="60"/>
      <c r="AC51" s="59">
        <f>IF(T51=" ",'Jun15'!AC61,T51+'Jun15'!AC61)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IF(T$49="Y",'Jun15'!H62,0)</f>
        <v>0</v>
      </c>
      <c r="I52" s="107">
        <f>IF(T$49="Y",'Jun15'!I62,0)</f>
        <v>0</v>
      </c>
      <c r="J52" s="107">
        <f>IF(T$49="Y",'Jun15'!J62,0)</f>
        <v>0</v>
      </c>
      <c r="K52" s="107">
        <f>IF(T$49="Y",'Jun15'!K62,I52*J52)</f>
        <v>0</v>
      </c>
      <c r="L52" s="140">
        <f>IF(T$49="Y",'Jun15'!L62,0)</f>
        <v>0</v>
      </c>
      <c r="M52" s="115" t="str">
        <f>IF(E52=" "," ",IF(T$49="Y",'Jun15'!M62,IF((H52+K52+L52)&gt;0,H52+K52+L52,"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IF(Employee!H$61=E$49,Employee!D$60+SUM(M52)+'Jun15'!V62,SUM(M52)+'Jun15'!V62)</f>
        <v>0</v>
      </c>
      <c r="W52" s="59">
        <f>IF(Employee!H$61=E$49,Employee!D$61+SUM(N52)+'Jun15'!W62,SUM(N52)+'Jun15'!W62)</f>
        <v>0</v>
      </c>
      <c r="X52" s="59">
        <f>IF(O52=" ",'Jun15'!X62,O52+'Jun15'!X62)</f>
        <v>0</v>
      </c>
      <c r="Y52" s="59">
        <f>IF(P52=" ",'Jun15'!Y62,P52+'Jun15'!Y62)</f>
        <v>0</v>
      </c>
      <c r="Z52" s="59">
        <f>IF(Q52=" ",'Jun15'!Z62,Q52+'Jun15'!Z62)</f>
        <v>0</v>
      </c>
      <c r="AA52" s="59">
        <f>IF(R52=" ",'Jun15'!AA62,R52+'Jun15'!AA62)</f>
        <v>0</v>
      </c>
      <c r="AB52" s="60"/>
      <c r="AC52" s="59">
        <f>IF(T52=" ",'Jun15'!AC62,T52+'Jun15'!AC62)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IF(T$49="Y",'Jun15'!H63,0)</f>
        <v>0</v>
      </c>
      <c r="I53" s="107">
        <f>IF(T$49="Y",'Jun15'!I63,0)</f>
        <v>0</v>
      </c>
      <c r="J53" s="107">
        <f>IF(T$49="Y",'Jun15'!J63,0)</f>
        <v>0</v>
      </c>
      <c r="K53" s="107">
        <f>IF(T$49="Y",'Jun15'!K63,I53*J53)</f>
        <v>0</v>
      </c>
      <c r="L53" s="140">
        <f>IF(T$49="Y",'Jun15'!L63,0)</f>
        <v>0</v>
      </c>
      <c r="M53" s="115" t="str">
        <f>IF(E53=" "," ",IF(T$49="Y",'Jun15'!M63,IF((H53+K53+L53)&gt;0,H53+K53+L53,"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IF(Employee!H$87=E$49,Employee!D$86+SUM(M53)+'Jun15'!V63,SUM(M53)+'Jun15'!V63)</f>
        <v>0</v>
      </c>
      <c r="W53" s="59">
        <f>IF(Employee!H$87=E$49,Employee!D$87+SUM(N53)+'Jun15'!W63,SUM(N53)+'Jun15'!W63)</f>
        <v>0</v>
      </c>
      <c r="X53" s="59">
        <f>IF(O53=" ",'Jun15'!X63,O53+'Jun15'!X63)</f>
        <v>0</v>
      </c>
      <c r="Y53" s="59">
        <f>IF(P53=" ",'Jun15'!Y63,P53+'Jun15'!Y63)</f>
        <v>0</v>
      </c>
      <c r="Z53" s="59">
        <f>IF(Q53=" ",'Jun15'!Z63,Q53+'Jun15'!Z63)</f>
        <v>0</v>
      </c>
      <c r="AA53" s="59">
        <f>IF(R53=" ",'Jun15'!AA63,R53+'Jun15'!AA63)</f>
        <v>0</v>
      </c>
      <c r="AB53" s="60"/>
      <c r="AC53" s="59">
        <f>IF(T53=" ",'Jun15'!AC63,T53+'Jun15'!AC63)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IF(T$49="Y",'Jun15'!H64,0)</f>
        <v>0</v>
      </c>
      <c r="I54" s="107">
        <f>IF(T$49="Y",'Jun15'!I64,0)</f>
        <v>0</v>
      </c>
      <c r="J54" s="107">
        <f>IF(T$49="Y",'Jun15'!J64,0)</f>
        <v>0</v>
      </c>
      <c r="K54" s="107">
        <f>IF(T$49="Y",'Jun15'!K64,I54*J54)</f>
        <v>0</v>
      </c>
      <c r="L54" s="140">
        <f>IF(T$49="Y",'Jun15'!L64,0)</f>
        <v>0</v>
      </c>
      <c r="M54" s="115" t="str">
        <f>IF(E54=" "," ",IF(T$49="Y",'Jun15'!M64,IF((H54+K54+L54)&gt;0,H54+K54+L54,"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IF(Employee!H$113=E$49,Employee!D$112+SUM(M54)+'Jun15'!V64,SUM(M54)+'Jun15'!V64)</f>
        <v>0</v>
      </c>
      <c r="W54" s="59">
        <f>IF(Employee!H$113=E$49,Employee!D$113+SUM(N54)+'Jun15'!W64,SUM(N54)+'Jun15'!W64)</f>
        <v>0</v>
      </c>
      <c r="X54" s="59">
        <f>IF(O54=" ",'Jun15'!X64,O54+'Jun15'!X64)</f>
        <v>0</v>
      </c>
      <c r="Y54" s="59">
        <f>IF(P54=" ",'Jun15'!Y64,P54+'Jun15'!Y64)</f>
        <v>0</v>
      </c>
      <c r="Z54" s="59">
        <f>IF(Q54=" ",'Jun15'!Z64,Q54+'Jun15'!Z64)</f>
        <v>0</v>
      </c>
      <c r="AA54" s="59">
        <f>IF(R54=" ",'Jun15'!AA64,R54+'Jun15'!AA64)</f>
        <v>0</v>
      </c>
      <c r="AB54" s="60"/>
      <c r="AC54" s="59">
        <f>IF(T54=" ",'Jun15'!AC64,T54+'Jun15'!AC64)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IF(T$49="Y",'Jun15'!H65,0)</f>
        <v>0</v>
      </c>
      <c r="I55" s="272">
        <f>IF(T$49="Y",'Jun15'!I65,0)</f>
        <v>0</v>
      </c>
      <c r="J55" s="272">
        <f>IF(T$49="Y",'Jun15'!J65,0)</f>
        <v>0</v>
      </c>
      <c r="K55" s="272">
        <f>IF(T$49="Y",'Jun15'!K65,I55*J55)</f>
        <v>0</v>
      </c>
      <c r="L55" s="273">
        <f>IF(T$49="Y",'Jun15'!L65,0)</f>
        <v>0</v>
      </c>
      <c r="M55" s="115" t="str">
        <f>IF(E55=" "," ",IF(T$49="Y",'Jun15'!M65,IF((H55+K55+L55)&gt;0,H55+K55+L55,"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IF(Employee!H$139=E$49,Employee!D$138+SUM(M55)+'Jun15'!V65,SUM(M55)+'Jun15'!V65)</f>
        <v>0</v>
      </c>
      <c r="W55" s="59">
        <f>IF(Employee!H$139=E$49,Employee!D$139+SUM(N55)+'Jun15'!W65,SUM(N55)+'Jun15'!W65)</f>
        <v>0</v>
      </c>
      <c r="X55" s="59">
        <f>IF(O55=" ",'Jun15'!X65,O55+'Jun15'!X65)</f>
        <v>0</v>
      </c>
      <c r="Y55" s="59">
        <f>IF(P55=" ",'Jun15'!Y65,P55+'Jun15'!Y65)</f>
        <v>0</v>
      </c>
      <c r="Z55" s="59">
        <f>IF(Q55=" ",'Jun15'!Z65,Q55+'Jun15'!Z65)</f>
        <v>0</v>
      </c>
      <c r="AA55" s="59">
        <f>IF(R55=" ",'Jun15'!AA65,R55+'Jun15'!AA65)</f>
        <v>0</v>
      </c>
      <c r="AB55" s="60"/>
      <c r="AC55" s="59">
        <f>IF(T55=" ",'Jun15'!AC65,T55+'Jun15'!AC65)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AD60+'Jun15'!AD75</f>
        <v>0</v>
      </c>
      <c r="AE65" s="177">
        <f>AE60+'Jun15'!AE75</f>
        <v>0</v>
      </c>
      <c r="AF65" s="177">
        <f>AF60+'Jun15'!AF75</f>
        <v>0</v>
      </c>
      <c r="AG65" s="177">
        <f>AG60+'Jun15'!AG75</f>
        <v>0</v>
      </c>
    </row>
    <row r="66" spans="6:33" ht="13.8" thickTop="1" x14ac:dyDescent="0.25"/>
    <row r="67" spans="6:33" x14ac:dyDescent="0.25">
      <c r="AD67" s="184"/>
      <c r="AE67" s="177">
        <f>AE62+'Jun15'!AE77</f>
        <v>0</v>
      </c>
      <c r="AF67" s="177">
        <f>AF62+'Jun15'!AF77</f>
        <v>0</v>
      </c>
      <c r="AG67" s="177">
        <f>AG62+'Jun15'!AG77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Admin!B121</f>
        <v>42219</v>
      </c>
      <c r="L9" s="230" t="s">
        <v>76</v>
      </c>
      <c r="M9" s="232">
        <f>Admin!B127</f>
        <v>42225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IF(T$9="Y",'Jul15'!H41,0)</f>
        <v>0</v>
      </c>
      <c r="I11" s="104">
        <f>IF(T$9="Y",'Jul15'!I41,0)</f>
        <v>0</v>
      </c>
      <c r="J11" s="104">
        <f>IF(T$9="Y",'Jul15'!J41,0)</f>
        <v>0</v>
      </c>
      <c r="K11" s="104">
        <f>IF(T$9="Y",'Jul15'!K41,I11*J11)</f>
        <v>0</v>
      </c>
      <c r="L11" s="139">
        <f>IF(T$9="Y",'Jul15'!L41,0)</f>
        <v>0</v>
      </c>
      <c r="M11" s="125" t="str">
        <f>IF(E11=" "," ",IF(T$9="Y",'Jul15'!M41,IF((H11+K11+L11)&gt;0,H11+K11+L11,"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IF(Employee!H$34=E$9,Employee!D$34+SUM(M11)+'Jul15'!V41,SUM(M11)+'Jul15'!V41)</f>
        <v>0</v>
      </c>
      <c r="W11" s="59">
        <f>IF(Employee!H$34=E$9,Employee!D$35+SUM(N11)+'Jul15'!W41,SUM(N11)+'Jul15'!W41)</f>
        <v>0</v>
      </c>
      <c r="X11" s="59">
        <f>IF(O11=" ",'Jul15'!X41,O11+'Jul15'!X41)</f>
        <v>0</v>
      </c>
      <c r="Y11" s="59">
        <f>IF(P11=" ",'Jul15'!Y41,P11+'Jul15'!Y41)</f>
        <v>0</v>
      </c>
      <c r="Z11" s="59">
        <f>IF(Q11=" ",'Jul15'!Z41,Q11+'Jul15'!Z41)</f>
        <v>0</v>
      </c>
      <c r="AA11" s="59">
        <f>IF(R11=" ",'Jul15'!AA41,R11+'Jul15'!AA41)</f>
        <v>0</v>
      </c>
      <c r="AB11" s="60"/>
      <c r="AC11" s="59">
        <f>IF(T11=" ",'Jul15'!AC41,T11+'Jul15'!AC41)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IF(T$9="Y",'Jul15'!H42,0)</f>
        <v>0</v>
      </c>
      <c r="I12" s="107">
        <f>IF(T$9="Y",'Jul15'!I42,0)</f>
        <v>0</v>
      </c>
      <c r="J12" s="107">
        <f>IF(T$9="Y",'Jul15'!J42,0)</f>
        <v>0</v>
      </c>
      <c r="K12" s="107">
        <f>IF(T$9="Y",'Jul15'!K42,I12*J12)</f>
        <v>0</v>
      </c>
      <c r="L12" s="140">
        <f>IF(T$9="Y",'Jul15'!L42,0)</f>
        <v>0</v>
      </c>
      <c r="M12" s="126" t="str">
        <f>IF(E12=" "," ",IF(T$9="Y",'Jul15'!M42,IF((H12+K12+L12)&gt;0,H12+K12+L12,"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IF(Employee!H$60=E$9,Employee!D$60+SUM(M12)+'Jul15'!V42,SUM(M12)+'Jul15'!V42)</f>
        <v>0</v>
      </c>
      <c r="W12" s="59">
        <f>IF(Employee!H$60=E$9,Employee!D$61+SUM(N12)+'Jul15'!W42,SUM(N12)+'Jul15'!W42)</f>
        <v>0</v>
      </c>
      <c r="X12" s="59">
        <f>IF(O12=" ",'Jul15'!X42,O12+'Jul15'!X42)</f>
        <v>0</v>
      </c>
      <c r="Y12" s="59">
        <f>IF(P12=" ",'Jul15'!Y42,P12+'Jul15'!Y42)</f>
        <v>0</v>
      </c>
      <c r="Z12" s="59">
        <f>IF(Q12=" ",'Jul15'!Z42,Q12+'Jul15'!Z42)</f>
        <v>0</v>
      </c>
      <c r="AA12" s="59">
        <f>IF(R12=" ",'Jul15'!AA42,R12+'Jul15'!AA42)</f>
        <v>0</v>
      </c>
      <c r="AB12" s="60"/>
      <c r="AC12" s="59">
        <f>IF(T12=" ",'Jul15'!AC42,T12+'Jul15'!AC42)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IF(T$9="Y",'Jul15'!H43,0)</f>
        <v>0</v>
      </c>
      <c r="I13" s="107">
        <f>IF(T$9="Y",'Jul15'!I43,0)</f>
        <v>0</v>
      </c>
      <c r="J13" s="107">
        <f>IF(T$9="Y",'Jul15'!J43,0)</f>
        <v>0</v>
      </c>
      <c r="K13" s="107">
        <f>IF(T$9="Y",'Jul15'!K43,I13*J13)</f>
        <v>0</v>
      </c>
      <c r="L13" s="140">
        <f>IF(T$9="Y",'Jul15'!L43,0)</f>
        <v>0</v>
      </c>
      <c r="M13" s="126" t="str">
        <f>IF(E13=" "," ",IF(T$9="Y",'Jul15'!M43,IF((H13+K13+L13)&gt;0,H13+K13+L13,"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IF(Employee!H$86=E$9,Employee!D$86+SUM(M13)+'Jul15'!V43,SUM(M13)+'Jul15'!V43)</f>
        <v>0</v>
      </c>
      <c r="W13" s="59">
        <f>IF(Employee!H$86=E$9,Employee!D$87+SUM(N13)+'Jul15'!W43,SUM(N13)+'Jul15'!W43)</f>
        <v>0</v>
      </c>
      <c r="X13" s="59">
        <f>IF(O13=" ",'Jul15'!X43,O13+'Jul15'!X43)</f>
        <v>0</v>
      </c>
      <c r="Y13" s="59">
        <f>IF(P13=" ",'Jul15'!Y43,P13+'Jul15'!Y43)</f>
        <v>0</v>
      </c>
      <c r="Z13" s="59">
        <f>IF(Q13=" ",'Jul15'!Z43,Q13+'Jul15'!Z43)</f>
        <v>0</v>
      </c>
      <c r="AA13" s="59">
        <f>IF(R13=" ",'Jul15'!AA43,R13+'Jul15'!AA43)</f>
        <v>0</v>
      </c>
      <c r="AB13" s="60"/>
      <c r="AC13" s="59">
        <f>IF(T13=" ",'Jul15'!AC43,T13+'Jul15'!AC43)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IF(T$9="Y",'Jul15'!H44,0)</f>
        <v>0</v>
      </c>
      <c r="I14" s="107">
        <f>IF(T$9="Y",'Jul15'!I44,0)</f>
        <v>0</v>
      </c>
      <c r="J14" s="107">
        <f>IF(T$9="Y",'Jul15'!J44,0)</f>
        <v>0</v>
      </c>
      <c r="K14" s="107">
        <f>IF(T$9="Y",'Jul15'!K44,I14*J14)</f>
        <v>0</v>
      </c>
      <c r="L14" s="140">
        <f>IF(T$9="Y",'Jul15'!L44,0)</f>
        <v>0</v>
      </c>
      <c r="M14" s="126" t="str">
        <f>IF(E14=" "," ",IF(T$9="Y",'Jul15'!M44,IF((H14+K14+L14)&gt;0,H14+K14+L14,"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IF(Employee!H$112=E$9,Employee!D$112+SUM(M14)+'Jul15'!V44,SUM(M14)+'Jul15'!V44)</f>
        <v>0</v>
      </c>
      <c r="W14" s="59">
        <f>IF(Employee!H$112=E$9,Employee!D$113+SUM(N14)+'Jul15'!W44,SUM(N14)+'Jul15'!W44)</f>
        <v>0</v>
      </c>
      <c r="X14" s="59">
        <f>IF(O14=" ",'Jul15'!X44,O14+'Jul15'!X44)</f>
        <v>0</v>
      </c>
      <c r="Y14" s="59">
        <f>IF(P14=" ",'Jul15'!Y44,P14+'Jul15'!Y44)</f>
        <v>0</v>
      </c>
      <c r="Z14" s="59">
        <f>IF(Q14=" ",'Jul15'!Z44,Q14+'Jul15'!Z44)</f>
        <v>0</v>
      </c>
      <c r="AA14" s="59">
        <f>IF(R14=" ",'Jul15'!AA44,R14+'Jul15'!AA44)</f>
        <v>0</v>
      </c>
      <c r="AB14" s="60"/>
      <c r="AC14" s="59">
        <f>IF(T14=" ",'Jul15'!AC44,T14+'Jul15'!AC44)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IF(T$9="Y",'Jul15'!H45,0)</f>
        <v>0</v>
      </c>
      <c r="I15" s="272">
        <f>IF(T$9="Y",'Jul15'!I45,0)</f>
        <v>0</v>
      </c>
      <c r="J15" s="272">
        <f>IF(T$9="Y",'Jul15'!J45,0)</f>
        <v>0</v>
      </c>
      <c r="K15" s="272">
        <f>IF(T$9="Y",'Jul15'!K45,I15*J15)</f>
        <v>0</v>
      </c>
      <c r="L15" s="273">
        <f>IF(T$9="Y",'Jul15'!L45,0)</f>
        <v>0</v>
      </c>
      <c r="M15" s="126" t="str">
        <f>IF(E15=" "," ",IF(T$9="Y",'Jul15'!M45,IF((H15+K15+L15)&gt;0,H15+K15+L15,"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IF(Employee!H$138=E$9,Employee!D$138+SUM(M15)+'Jul15'!V45,SUM(M15)+'Jul15'!V45)</f>
        <v>0</v>
      </c>
      <c r="W15" s="59">
        <f>IF(Employee!H$138=E$9,Employee!D$139+SUM(N15)+'Jul15'!W45,SUM(N15)+'Jul15'!W45)</f>
        <v>0</v>
      </c>
      <c r="X15" s="59">
        <f>IF(O15=" ",'Jul15'!X45,O15+'Jul15'!X45)</f>
        <v>0</v>
      </c>
      <c r="Y15" s="59">
        <f>IF(P15=" ",'Jul15'!Y45,P15+'Jul15'!Y45)</f>
        <v>0</v>
      </c>
      <c r="Z15" s="59">
        <f>IF(Q15=" ",'Jul15'!Z45,Q15+'Jul15'!Z45)</f>
        <v>0</v>
      </c>
      <c r="AA15" s="59">
        <f>IF(R15=" ",'Jul15'!AA45,R15+'Jul15'!AA45)</f>
        <v>0</v>
      </c>
      <c r="AB15" s="60"/>
      <c r="AC15" s="59">
        <f>IF(T15=" ",'Jul15'!AC45,T15+'Jul15'!AC45)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Admin!B128</f>
        <v>42226</v>
      </c>
      <c r="L19" s="230" t="s">
        <v>76</v>
      </c>
      <c r="M19" s="232">
        <f>Admin!B134</f>
        <v>42232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Admin!B135</f>
        <v>42233</v>
      </c>
      <c r="L29" s="230" t="s">
        <v>76</v>
      </c>
      <c r="M29" s="232">
        <f>Admin!B141</f>
        <v>42239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Admin!B142</f>
        <v>42240</v>
      </c>
      <c r="L39" s="230" t="s">
        <v>76</v>
      </c>
      <c r="M39" s="232">
        <f>Admin!B148</f>
        <v>42246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42222</v>
      </c>
      <c r="L49" s="230" t="s">
        <v>76</v>
      </c>
      <c r="M49" s="232">
        <f>Admin!B154</f>
        <v>42252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IF(T$49="Y",'Jul15'!H51,0)</f>
        <v>0</v>
      </c>
      <c r="I51" s="104">
        <f>IF(T$49="Y",'Jul15'!I51,0)</f>
        <v>0</v>
      </c>
      <c r="J51" s="104">
        <f>IF(T$49="Y",'Jul15'!J51,0)</f>
        <v>0</v>
      </c>
      <c r="K51" s="104">
        <f>IF(T$49="Y",'Jul15'!K51,I51*J51)</f>
        <v>0</v>
      </c>
      <c r="L51" s="104">
        <f>IF(T$49="Y",'Jul15'!L51,0)</f>
        <v>0</v>
      </c>
      <c r="M51" s="114" t="str">
        <f>IF(E51=" "," ",IF(T$49="Y",'Jul15'!M51,IF((H51+K51+L51)&gt;0,H51+K51+L51,"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IF(Employee!H$35=E$49,Employee!D$34+SUM(M51)+'Jul15'!V51,SUM(M51)+'Jul15'!V51)</f>
        <v>0</v>
      </c>
      <c r="W51" s="59">
        <f>IF(Employee!H$35=E$49,Employee!D$35+SUM(N51)+'Jul15'!W51,SUM(N51)+'Jul15'!W51)</f>
        <v>0</v>
      </c>
      <c r="X51" s="59">
        <f>IF(O51=" ",'Jul15'!X51,O51+'Jul15'!X51)</f>
        <v>0</v>
      </c>
      <c r="Y51" s="59">
        <f>IF(P51=" ",'Jul15'!Y51,P51+'Jul15'!Y51)</f>
        <v>0</v>
      </c>
      <c r="Z51" s="59">
        <f>IF(Q51=" ",'Jul15'!Z51,Q51+'Jul15'!Z51)</f>
        <v>0</v>
      </c>
      <c r="AA51" s="59">
        <f>IF(R51=" ",'Jul15'!AA51,R51+'Jul15'!AA51)</f>
        <v>0</v>
      </c>
      <c r="AB51" s="60"/>
      <c r="AC51" s="59">
        <f>IF(T51=" ",'Jul15'!AC51,T51+'Jul15'!AC51)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IF(T$49="Y",'Jul15'!H52,0)</f>
        <v>0</v>
      </c>
      <c r="I52" s="107">
        <f>IF(T$49="Y",'Jul15'!I52,0)</f>
        <v>0</v>
      </c>
      <c r="J52" s="107">
        <f>IF(T$49="Y",'Jul15'!J52,0)</f>
        <v>0</v>
      </c>
      <c r="K52" s="107">
        <f>IF(T$49="Y",'Jul15'!K52,I52*J52)</f>
        <v>0</v>
      </c>
      <c r="L52" s="107">
        <f>IF(T$49="Y",'Jul15'!L52,0)</f>
        <v>0</v>
      </c>
      <c r="M52" s="115" t="str">
        <f>IF(E52=" "," ",IF(T$49="Y",'Jul15'!M52,IF((H52+K52+L52)&gt;0,H52+K52+L52,"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IF(Employee!H$61=E$49,Employee!D$60+SUM(M52)+'Jul15'!V52,SUM(M52)+'Jul15'!V52)</f>
        <v>0</v>
      </c>
      <c r="W52" s="59">
        <f>IF(Employee!H$61=E$49,Employee!D$61+SUM(N52)+'Jul15'!W52,SUM(N52)+'Jul15'!W52)</f>
        <v>0</v>
      </c>
      <c r="X52" s="59">
        <f>IF(O52=" ",'Jul15'!X52,O52+'Jul15'!X52)</f>
        <v>0</v>
      </c>
      <c r="Y52" s="59">
        <f>IF(P52=" ",'Jul15'!Y52,P52+'Jul15'!Y52)</f>
        <v>0</v>
      </c>
      <c r="Z52" s="59">
        <f>IF(Q52=" ",'Jul15'!Z52,Q52+'Jul15'!Z52)</f>
        <v>0</v>
      </c>
      <c r="AA52" s="59">
        <f>IF(R52=" ",'Jul15'!AA52,R52+'Jul15'!AA52)</f>
        <v>0</v>
      </c>
      <c r="AB52" s="60"/>
      <c r="AC52" s="59">
        <f>IF(T52=" ",'Jul15'!AC52,T52+'Jul15'!AC52)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IF(T$49="Y",'Jul15'!H53,0)</f>
        <v>0</v>
      </c>
      <c r="I53" s="107">
        <f>IF(T$49="Y",'Jul15'!I53,0)</f>
        <v>0</v>
      </c>
      <c r="J53" s="107">
        <f>IF(T$49="Y",'Jul15'!J53,0)</f>
        <v>0</v>
      </c>
      <c r="K53" s="107">
        <f>IF(T$49="Y",'Jul15'!K53,I53*J53)</f>
        <v>0</v>
      </c>
      <c r="L53" s="107">
        <f>IF(T$49="Y",'Jul15'!L53,0)</f>
        <v>0</v>
      </c>
      <c r="M53" s="115" t="str">
        <f>IF(E53=" "," ",IF(T$49="Y",'Jul15'!M53,IF((H53+K53+L53)&gt;0,H53+K53+L53,"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IF(Employee!H$87=E$49,Employee!D$86+SUM(M53)+'Jul15'!V53,SUM(M53)+'Jul15'!V53)</f>
        <v>0</v>
      </c>
      <c r="W53" s="59">
        <f>IF(Employee!H$87=E$49,Employee!D$87+SUM(N53)+'Jul15'!W53,SUM(N53)+'Jul15'!W53)</f>
        <v>0</v>
      </c>
      <c r="X53" s="59">
        <f>IF(O53=" ",'Jul15'!X53,O53+'Jul15'!X53)</f>
        <v>0</v>
      </c>
      <c r="Y53" s="59">
        <f>IF(P53=" ",'Jul15'!Y53,P53+'Jul15'!Y53)</f>
        <v>0</v>
      </c>
      <c r="Z53" s="59">
        <f>IF(Q53=" ",'Jul15'!Z53,Q53+'Jul15'!Z53)</f>
        <v>0</v>
      </c>
      <c r="AA53" s="59">
        <f>IF(R53=" ",'Jul15'!AA53,R53+'Jul15'!AA53)</f>
        <v>0</v>
      </c>
      <c r="AB53" s="60"/>
      <c r="AC53" s="59">
        <f>IF(T53=" ",'Jul15'!AC53,T53+'Jul15'!AC53)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IF(T$49="Y",'Jul15'!H54,0)</f>
        <v>0</v>
      </c>
      <c r="I54" s="107">
        <f>IF(T$49="Y",'Jul15'!I54,0)</f>
        <v>0</v>
      </c>
      <c r="J54" s="107">
        <f>IF(T$49="Y",'Jul15'!J54,0)</f>
        <v>0</v>
      </c>
      <c r="K54" s="107">
        <f>IF(T$49="Y",'Jul15'!K54,I54*J54)</f>
        <v>0</v>
      </c>
      <c r="L54" s="107">
        <f>IF(T$49="Y",'Jul15'!L54,0)</f>
        <v>0</v>
      </c>
      <c r="M54" s="115" t="str">
        <f>IF(E54=" "," ",IF(T$49="Y",'Jul15'!M54,IF((H54+K54+L54)&gt;0,H54+K54+L54,"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IF(Employee!H$113=E$49,Employee!D$112+SUM(M54)+'Jul15'!V54,SUM(M54)+'Jul15'!V54)</f>
        <v>0</v>
      </c>
      <c r="W54" s="59">
        <f>IF(Employee!H$113=E$49,Employee!D$113+SUM(N54)+'Jul15'!W54,SUM(N54)+'Jul15'!W54)</f>
        <v>0</v>
      </c>
      <c r="X54" s="59">
        <f>IF(O54=" ",'Jul15'!X54,O54+'Jul15'!X54)</f>
        <v>0</v>
      </c>
      <c r="Y54" s="59">
        <f>IF(P54=" ",'Jul15'!Y54,P54+'Jul15'!Y54)</f>
        <v>0</v>
      </c>
      <c r="Z54" s="59">
        <f>IF(Q54=" ",'Jul15'!Z54,Q54+'Jul15'!Z54)</f>
        <v>0</v>
      </c>
      <c r="AA54" s="59">
        <f>IF(R54=" ",'Jul15'!AA54,R54+'Jul15'!AA54)</f>
        <v>0</v>
      </c>
      <c r="AB54" s="60"/>
      <c r="AC54" s="59">
        <f>IF(T54=" ",'Jul15'!AC54,T54+'Jul15'!AC54)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IF(T$49="Y",'Jul15'!H55,0)</f>
        <v>0</v>
      </c>
      <c r="I55" s="107">
        <f>IF(T$49="Y",'Jul15'!I55,0)</f>
        <v>0</v>
      </c>
      <c r="J55" s="107">
        <f>IF(T$49="Y",'Jul15'!J55,0)</f>
        <v>0</v>
      </c>
      <c r="K55" s="107">
        <f>IF(T$49="Y",'Jul15'!K55,I55*J55)</f>
        <v>0</v>
      </c>
      <c r="L55" s="107">
        <f>IF(T$49="Y",'Jul15'!L55,0)</f>
        <v>0</v>
      </c>
      <c r="M55" s="115" t="str">
        <f>IF(E55=" "," ",IF(T$49="Y",'Jul15'!M55,IF((H55+K55+L55)&gt;0,H55+K55+L55,"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IF(Employee!H$139=E$49,Employee!D$138+SUM(M55)+'Jul15'!V55,SUM(M55)+'Jul15'!V55)</f>
        <v>0</v>
      </c>
      <c r="W55" s="59">
        <f>IF(Employee!H$139=E$49,Employee!D$139+SUM(N55)+'Jul15'!W55,SUM(N55)+'Jul15'!W55)</f>
        <v>0</v>
      </c>
      <c r="X55" s="59">
        <f>IF(O55=" ",'Jul15'!X55,O55+'Jul15'!X55)</f>
        <v>0</v>
      </c>
      <c r="Y55" s="59">
        <f>IF(P55=" ",'Jul15'!Y55,P55+'Jul15'!Y55)</f>
        <v>0</v>
      </c>
      <c r="Z55" s="59">
        <f>IF(Q55=" ",'Jul15'!Z55,Q55+'Jul15'!Z55)</f>
        <v>0</v>
      </c>
      <c r="AA55" s="59">
        <f>IF(R55=" ",'Jul15'!AA55,R55+'Jul15'!AA55)</f>
        <v>0</v>
      </c>
      <c r="AB55" s="60"/>
      <c r="AC55" s="59">
        <f>IF(T55=" ",'Jul15'!AC55,T55+'Jul15'!AC55)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AD60+'Jul15'!AD65</f>
        <v>0</v>
      </c>
      <c r="AE65" s="177">
        <f>AE60+'Jul15'!AE65</f>
        <v>0</v>
      </c>
      <c r="AF65" s="177">
        <f>AF60+'Jul15'!AF65</f>
        <v>0</v>
      </c>
      <c r="AG65" s="177">
        <f>AG60+'Jul15'!AG65</f>
        <v>0</v>
      </c>
    </row>
    <row r="66" spans="6:33" ht="13.8" thickTop="1" x14ac:dyDescent="0.25"/>
    <row r="67" spans="6:33" x14ac:dyDescent="0.25">
      <c r="AD67" s="184"/>
      <c r="AE67" s="177">
        <f>AE62+'Jul15'!AE67</f>
        <v>0</v>
      </c>
      <c r="AF67" s="177">
        <f>AF62+'Jul15'!AF67</f>
        <v>0</v>
      </c>
      <c r="AG67" s="177">
        <f>AG62+'Jul15'!AG67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Admin!B149</f>
        <v>42247</v>
      </c>
      <c r="L9" s="230" t="s">
        <v>76</v>
      </c>
      <c r="M9" s="232">
        <f>Admin!B155</f>
        <v>42253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IF(T$9="Y",'Aug15'!H41,0)</f>
        <v>0</v>
      </c>
      <c r="I11" s="104">
        <f>IF(T$9="Y",'Aug15'!I41,0)</f>
        <v>0</v>
      </c>
      <c r="J11" s="104">
        <f>IF(T$9="Y",'Aug15'!J41,0)</f>
        <v>0</v>
      </c>
      <c r="K11" s="104">
        <f>IF(T$9="Y",'Aug15'!K41,I11*J11)</f>
        <v>0</v>
      </c>
      <c r="L11" s="139">
        <f>IF(T$9="Y",'Aug15'!L41,0)</f>
        <v>0</v>
      </c>
      <c r="M11" s="125" t="str">
        <f>IF(E11=" "," ",IF(T$9="Y",'Aug15'!M41,IF((H11+K11+L11)&gt;0,H11+K11+L11,"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IF(Employee!H$34=E$9,Employee!D$34+SUM(M11)+'Aug15'!V41,SUM(M11)+'Aug15'!V41)</f>
        <v>0</v>
      </c>
      <c r="W11" s="59">
        <f>IF(Employee!H$34=E$9,Employee!D$35+SUM(N11)+'Aug15'!W41,SUM(N11)+'Aug15'!W41)</f>
        <v>0</v>
      </c>
      <c r="X11" s="59">
        <f>IF(O11=" ",'Aug15'!X41,O11+'Aug15'!X41)</f>
        <v>0</v>
      </c>
      <c r="Y11" s="59">
        <f>IF(P11=" ",'Aug15'!Y41,P11+'Aug15'!Y41)</f>
        <v>0</v>
      </c>
      <c r="Z11" s="59">
        <f>IF(Q11=" ",'Aug15'!Z41,Q11+'Aug15'!Z41)</f>
        <v>0</v>
      </c>
      <c r="AA11" s="59">
        <f>IF(R11=" ",'Aug15'!AA41,R11+'Aug15'!AA41)</f>
        <v>0</v>
      </c>
      <c r="AB11" s="60"/>
      <c r="AC11" s="59">
        <f>IF(T11=" ",'Aug15'!AC41,T11+'Aug15'!AC41)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IF(T$9="Y",'Aug15'!H42,0)</f>
        <v>0</v>
      </c>
      <c r="I12" s="107">
        <f>IF(T$9="Y",'Aug15'!I42,0)</f>
        <v>0</v>
      </c>
      <c r="J12" s="107">
        <f>IF(T$9="Y",'Aug15'!J42,0)</f>
        <v>0</v>
      </c>
      <c r="K12" s="107">
        <f>IF(T$9="Y",'Aug15'!K42,I12*J12)</f>
        <v>0</v>
      </c>
      <c r="L12" s="140">
        <f>IF(T$9="Y",'Aug15'!L42,0)</f>
        <v>0</v>
      </c>
      <c r="M12" s="126" t="str">
        <f>IF(E12=" "," ",IF(T$9="Y",'Aug15'!M42,IF((H12+K12+L12)&gt;0,H12+K12+L12,"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IF(Employee!H$60=E$9,Employee!D$60+SUM(M12)+'Aug15'!V42,SUM(M12)+'Aug15'!V42)</f>
        <v>0</v>
      </c>
      <c r="W12" s="59">
        <f>IF(Employee!H$60=E$9,Employee!D$61+SUM(N12)+'Aug15'!W42,SUM(N12)+'Aug15'!W42)</f>
        <v>0</v>
      </c>
      <c r="X12" s="59">
        <f>IF(O12=" ",'Aug15'!X42,O12+'Aug15'!X42)</f>
        <v>0</v>
      </c>
      <c r="Y12" s="59">
        <f>IF(P12=" ",'Aug15'!Y42,P12+'Aug15'!Y42)</f>
        <v>0</v>
      </c>
      <c r="Z12" s="59">
        <f>IF(Q12=" ",'Aug15'!Z42,Q12+'Aug15'!Z42)</f>
        <v>0</v>
      </c>
      <c r="AA12" s="59">
        <f>IF(R12=" ",'Aug15'!AA42,R12+'Aug15'!AA42)</f>
        <v>0</v>
      </c>
      <c r="AB12" s="60"/>
      <c r="AC12" s="59">
        <f>IF(T12=" ",'Aug15'!AC42,T12+'Aug15'!AC42)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IF(T$9="Y",'Aug15'!H43,0)</f>
        <v>0</v>
      </c>
      <c r="I13" s="107">
        <f>IF(T$9="Y",'Aug15'!I43,0)</f>
        <v>0</v>
      </c>
      <c r="J13" s="107">
        <f>IF(T$9="Y",'Aug15'!J43,0)</f>
        <v>0</v>
      </c>
      <c r="K13" s="107">
        <f>IF(T$9="Y",'Aug15'!K43,I13*J13)</f>
        <v>0</v>
      </c>
      <c r="L13" s="140">
        <f>IF(T$9="Y",'Aug15'!L43,0)</f>
        <v>0</v>
      </c>
      <c r="M13" s="126" t="str">
        <f>IF(E13=" "," ",IF(T$9="Y",'Aug15'!M43,IF((H13+K13+L13)&gt;0,H13+K13+L13,"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IF(Employee!H$86=E$9,Employee!D$86+SUM(M13)+'Aug15'!V43,SUM(M13)+'Aug15'!V43)</f>
        <v>0</v>
      </c>
      <c r="W13" s="59">
        <f>IF(Employee!H$86=E$9,Employee!D$87+SUM(N13)+'Aug15'!W43,SUM(N13)+'Aug15'!W43)</f>
        <v>0</v>
      </c>
      <c r="X13" s="59">
        <f>IF(O13=" ",'Aug15'!X43,O13+'Aug15'!X43)</f>
        <v>0</v>
      </c>
      <c r="Y13" s="59">
        <f>IF(P13=" ",'Aug15'!Y43,P13+'Aug15'!Y43)</f>
        <v>0</v>
      </c>
      <c r="Z13" s="59">
        <f>IF(Q13=" ",'Aug15'!Z43,Q13+'Aug15'!Z43)</f>
        <v>0</v>
      </c>
      <c r="AA13" s="59">
        <f>IF(R13=" ",'Aug15'!AA43,R13+'Aug15'!AA43)</f>
        <v>0</v>
      </c>
      <c r="AB13" s="60"/>
      <c r="AC13" s="59">
        <f>IF(T13=" ",'Aug15'!AC43,T13+'Aug15'!AC43)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IF(T$9="Y",'Aug15'!H44,0)</f>
        <v>0</v>
      </c>
      <c r="I14" s="107">
        <f>IF(T$9="Y",'Aug15'!I44,0)</f>
        <v>0</v>
      </c>
      <c r="J14" s="107">
        <f>IF(T$9="Y",'Aug15'!J44,0)</f>
        <v>0</v>
      </c>
      <c r="K14" s="107">
        <f>IF(T$9="Y",'Aug15'!K44,I14*J14)</f>
        <v>0</v>
      </c>
      <c r="L14" s="140">
        <f>IF(T$9="Y",'Aug15'!L44,0)</f>
        <v>0</v>
      </c>
      <c r="M14" s="126" t="str">
        <f>IF(E14=" "," ",IF(T$9="Y",'Aug15'!M44,IF((H14+K14+L14)&gt;0,H14+K14+L14,"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IF(Employee!H$112=E$9,Employee!D$112+SUM(M14)+'Aug15'!V44,SUM(M14)+'Aug15'!V44)</f>
        <v>0</v>
      </c>
      <c r="W14" s="59">
        <f>IF(Employee!H$112=E$9,Employee!D$113+SUM(N14)+'Aug15'!W44,SUM(N14)+'Aug15'!W44)</f>
        <v>0</v>
      </c>
      <c r="X14" s="59">
        <f>IF(O14=" ",'Aug15'!X44,O14+'Aug15'!X44)</f>
        <v>0</v>
      </c>
      <c r="Y14" s="59">
        <f>IF(P14=" ",'Aug15'!Y44,P14+'Aug15'!Y44)</f>
        <v>0</v>
      </c>
      <c r="Z14" s="59">
        <f>IF(Q14=" ",'Aug15'!Z44,Q14+'Aug15'!Z44)</f>
        <v>0</v>
      </c>
      <c r="AA14" s="59">
        <f>IF(R14=" ",'Aug15'!AA44,R14+'Aug15'!AA44)</f>
        <v>0</v>
      </c>
      <c r="AB14" s="60"/>
      <c r="AC14" s="59">
        <f>IF(T14=" ",'Aug15'!AC44,T14+'Aug15'!AC44)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IF(T$9="Y",'Aug15'!H45,0)</f>
        <v>0</v>
      </c>
      <c r="I15" s="272">
        <f>IF(T$9="Y",'Aug15'!I45,0)</f>
        <v>0</v>
      </c>
      <c r="J15" s="272">
        <f>IF(T$9="Y",'Aug15'!J45,0)</f>
        <v>0</v>
      </c>
      <c r="K15" s="272">
        <f>IF(T$9="Y",'Aug15'!K45,I15*J15)</f>
        <v>0</v>
      </c>
      <c r="L15" s="273">
        <f>IF(T$9="Y",'Aug15'!L45,0)</f>
        <v>0</v>
      </c>
      <c r="M15" s="126" t="str">
        <f>IF(E15=" "," ",IF(T$9="Y",'Aug15'!M45,IF((H15+K15+L15)&gt;0,H15+K15+L15,"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IF(Employee!H$138=E$9,Employee!D$138+SUM(M15)+'Aug15'!V45,SUM(M15)+'Aug15'!V45)</f>
        <v>0</v>
      </c>
      <c r="W15" s="59">
        <f>IF(Employee!H$138=E$9,Employee!D$139+SUM(N15)+'Aug15'!W45,SUM(N15)+'Aug15'!W45)</f>
        <v>0</v>
      </c>
      <c r="X15" s="59">
        <f>IF(O15=" ",'Aug15'!X45,O15+'Aug15'!X45)</f>
        <v>0</v>
      </c>
      <c r="Y15" s="59">
        <f>IF(P15=" ",'Aug15'!Y45,P15+'Aug15'!Y45)</f>
        <v>0</v>
      </c>
      <c r="Z15" s="59">
        <f>IF(Q15=" ",'Aug15'!Z45,Q15+'Aug15'!Z45)</f>
        <v>0</v>
      </c>
      <c r="AA15" s="59">
        <f>IF(R15=" ",'Aug15'!AA45,R15+'Aug15'!AA45)</f>
        <v>0</v>
      </c>
      <c r="AB15" s="60"/>
      <c r="AC15" s="59">
        <f>IF(T15=" ",'Aug15'!AC45,T15+'Aug15'!AC45)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Admin!B156</f>
        <v>42254</v>
      </c>
      <c r="L19" s="230" t="s">
        <v>76</v>
      </c>
      <c r="M19" s="232">
        <f>Admin!B162</f>
        <v>42260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Admin!B163</f>
        <v>42261</v>
      </c>
      <c r="L29" s="230" t="s">
        <v>76</v>
      </c>
      <c r="M29" s="232">
        <f>Admin!B169</f>
        <v>42267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Admin!B170</f>
        <v>42268</v>
      </c>
      <c r="L39" s="230" t="s">
        <v>76</v>
      </c>
      <c r="M39" s="232">
        <f>Admin!B176</f>
        <v>42274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Admin!B177</f>
        <v>42275</v>
      </c>
      <c r="L49" s="230" t="s">
        <v>76</v>
      </c>
      <c r="M49" s="232">
        <f>Admin!B183</f>
        <v>42281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42253</v>
      </c>
      <c r="L59" s="230" t="s">
        <v>76</v>
      </c>
      <c r="M59" s="232">
        <f>Admin!B184</f>
        <v>42282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IF(T$59="Y",'Aug15'!H51,0)</f>
        <v>0</v>
      </c>
      <c r="I61" s="104">
        <f>IF(T$59="Y",'Aug15'!I51,0)</f>
        <v>0</v>
      </c>
      <c r="J61" s="104">
        <f>IF(T$59="Y",'Aug15'!J51,0)</f>
        <v>0</v>
      </c>
      <c r="K61" s="104">
        <f>IF(T$59="Y",'Aug15'!K51,I61*J61)</f>
        <v>0</v>
      </c>
      <c r="L61" s="139">
        <f>IF(T$59="Y",'Aug15'!L51,0)</f>
        <v>0</v>
      </c>
      <c r="M61" s="114" t="str">
        <f>IF(E61=" "," ",IF(T$59="Y",'Aug15'!M51,IF((H61+K61+L61)&gt;0,H61+K61+L61,"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IF(Employee!H$35=E$59,Employee!D$34+SUM(M61)+'Aug15'!V51,SUM(M61)+'Aug15'!V51)</f>
        <v>0</v>
      </c>
      <c r="W61" s="59">
        <f>IF(Employee!H$35=E$59,Employee!D$35+SUM(N61)+'Aug15'!W51,SUM(N61)+'Aug15'!W51)</f>
        <v>0</v>
      </c>
      <c r="X61" s="59">
        <f>IF(O61=" ",'Aug15'!X51,O61+'Aug15'!X51)</f>
        <v>0</v>
      </c>
      <c r="Y61" s="59">
        <f>IF(P61=" ",'Aug15'!Y51,P61+'Aug15'!Y51)</f>
        <v>0</v>
      </c>
      <c r="Z61" s="59">
        <f>IF(Q61=" ",'Aug15'!Z51,Q61+'Aug15'!Z51)</f>
        <v>0</v>
      </c>
      <c r="AA61" s="59">
        <f>IF(R61=" ",'Aug15'!AA51,R61+'Aug15'!AA51)</f>
        <v>0</v>
      </c>
      <c r="AB61" s="60"/>
      <c r="AC61" s="59">
        <f>IF(T61=" ",'Aug15'!AC51,T61+'Aug15'!AC51)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IF(T$59="Y",'Aug15'!H52,0)</f>
        <v>0</v>
      </c>
      <c r="I62" s="107">
        <f>IF(T$59="Y",'Aug15'!I52,0)</f>
        <v>0</v>
      </c>
      <c r="J62" s="107">
        <f>IF(T$59="Y",'Aug15'!J52,0)</f>
        <v>0</v>
      </c>
      <c r="K62" s="107">
        <f>IF(T$59="Y",'Aug15'!K52,I62*J62)</f>
        <v>0</v>
      </c>
      <c r="L62" s="140">
        <f>IF(T$59="Y",'Aug15'!L52,0)</f>
        <v>0</v>
      </c>
      <c r="M62" s="115" t="str">
        <f>IF(E62=" "," ",IF(T$59="Y",'Aug15'!M52,IF((H62+K62+L62)&gt;0,H62+K62+L62,"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IF(Employee!H$61=E$59,Employee!D$60+SUM(M62)+'Aug15'!V52,SUM(M62)+'Aug15'!V52)</f>
        <v>0</v>
      </c>
      <c r="W62" s="59">
        <f>IF(Employee!H$61=E$59,Employee!D$61+SUM(N62)+'Aug15'!W52,SUM(N62)+'Aug15'!W52)</f>
        <v>0</v>
      </c>
      <c r="X62" s="59">
        <f>IF(O62=" ",'Aug15'!X52,O62+'Aug15'!X52)</f>
        <v>0</v>
      </c>
      <c r="Y62" s="59">
        <f>IF(P62=" ",'Aug15'!Y52,P62+'Aug15'!Y52)</f>
        <v>0</v>
      </c>
      <c r="Z62" s="59">
        <f>IF(Q62=" ",'Aug15'!Z52,Q62+'Aug15'!Z52)</f>
        <v>0</v>
      </c>
      <c r="AA62" s="59">
        <f>IF(R62=" ",'Aug15'!AA52,R62+'Aug15'!AA52)</f>
        <v>0</v>
      </c>
      <c r="AB62" s="60"/>
      <c r="AC62" s="59">
        <f>IF(T62=" ",'Aug15'!AC52,T62+'Aug15'!AC52)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IF(T$59="Y",'Aug15'!H53,0)</f>
        <v>0</v>
      </c>
      <c r="I63" s="107">
        <f>IF(T$59="Y",'Aug15'!I53,0)</f>
        <v>0</v>
      </c>
      <c r="J63" s="107">
        <f>IF(T$59="Y",'Aug15'!J53,0)</f>
        <v>0</v>
      </c>
      <c r="K63" s="107">
        <f>IF(T$59="Y",'Aug15'!K53,I63*J63)</f>
        <v>0</v>
      </c>
      <c r="L63" s="140">
        <f>IF(T$59="Y",'Aug15'!L53,0)</f>
        <v>0</v>
      </c>
      <c r="M63" s="115" t="str">
        <f>IF(E63=" "," ",IF(T$59="Y",'Aug15'!M53,IF((H63+K63+L63)&gt;0,H63+K63+L63,"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IF(Employee!H$87=E$59,Employee!D$86+SUM(M63)+'Aug15'!V53,SUM(M63)+'Aug15'!V53)</f>
        <v>0</v>
      </c>
      <c r="W63" s="59">
        <f>IF(Employee!H$87=E$59,Employee!D$87+SUM(N63)+'Aug15'!W53,SUM(N63)+'Aug15'!W53)</f>
        <v>0</v>
      </c>
      <c r="X63" s="59">
        <f>IF(O63=" ",'Aug15'!X53,O63+'Aug15'!X53)</f>
        <v>0</v>
      </c>
      <c r="Y63" s="59">
        <f>IF(P63=" ",'Aug15'!Y53,P63+'Aug15'!Y53)</f>
        <v>0</v>
      </c>
      <c r="Z63" s="59">
        <f>IF(Q63=" ",'Aug15'!Z53,Q63+'Aug15'!Z53)</f>
        <v>0</v>
      </c>
      <c r="AA63" s="59">
        <f>IF(R63=" ",'Aug15'!AA53,R63+'Aug15'!AA53)</f>
        <v>0</v>
      </c>
      <c r="AB63" s="60"/>
      <c r="AC63" s="59">
        <f>IF(T63=" ",'Aug15'!AC53,T63+'Aug15'!AC53)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IF(T$59="Y",'Aug15'!H54,0)</f>
        <v>0</v>
      </c>
      <c r="I64" s="107">
        <f>IF(T$59="Y",'Aug15'!I54,0)</f>
        <v>0</v>
      </c>
      <c r="J64" s="107">
        <f>IF(T$59="Y",'Aug15'!J54,0)</f>
        <v>0</v>
      </c>
      <c r="K64" s="107">
        <f>IF(T$59="Y",'Aug15'!K54,I64*J64)</f>
        <v>0</v>
      </c>
      <c r="L64" s="140">
        <f>IF(T$59="Y",'Aug15'!L54,0)</f>
        <v>0</v>
      </c>
      <c r="M64" s="115" t="str">
        <f>IF(E64=" "," ",IF(T$59="Y",'Aug15'!M54,IF((H64+K64+L64)&gt;0,H64+K64+L64,"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IF(Employee!H$113=E$59,Employee!D$112+SUM(M64)+'Aug15'!V54,SUM(M64)+'Aug15'!V54)</f>
        <v>0</v>
      </c>
      <c r="W64" s="59">
        <f>IF(Employee!H$113=E$59,Employee!D$113+SUM(N64)+'Aug15'!W54,SUM(N64)+'Aug15'!W54)</f>
        <v>0</v>
      </c>
      <c r="X64" s="59">
        <f>IF(O64=" ",'Aug15'!X54,O64+'Aug15'!X54)</f>
        <v>0</v>
      </c>
      <c r="Y64" s="59">
        <f>IF(P64=" ",'Aug15'!Y54,P64+'Aug15'!Y54)</f>
        <v>0</v>
      </c>
      <c r="Z64" s="59">
        <f>IF(Q64=" ",'Aug15'!Z54,Q64+'Aug15'!Z54)</f>
        <v>0</v>
      </c>
      <c r="AA64" s="59">
        <f>IF(R64=" ",'Aug15'!AA54,R64+'Aug15'!AA54)</f>
        <v>0</v>
      </c>
      <c r="AB64" s="60"/>
      <c r="AC64" s="59">
        <f>IF(T64=" ",'Aug15'!AC54,T64+'Aug15'!AC54)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IF(T$59="Y",'Aug15'!H55,0)</f>
        <v>0</v>
      </c>
      <c r="I65" s="272">
        <f>IF(T$59="Y",'Aug15'!I55,0)</f>
        <v>0</v>
      </c>
      <c r="J65" s="272">
        <f>IF(T$59="Y",'Aug15'!J55,0)</f>
        <v>0</v>
      </c>
      <c r="K65" s="272">
        <f>IF(T$59="Y",'Aug15'!K55,I65*J65)</f>
        <v>0</v>
      </c>
      <c r="L65" s="273">
        <f>IF(T$59="Y",'Aug15'!L55,0)</f>
        <v>0</v>
      </c>
      <c r="M65" s="115" t="str">
        <f>IF(E65=" "," ",IF(T$59="Y",'Aug15'!M55,IF((H65+K65+L65)&gt;0,H65+K65+L65,"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IF(Employee!H$139=E$59,Employee!D$138+SUM(M65)+'Aug15'!V55,SUM(M65)+'Aug15'!V55)</f>
        <v>0</v>
      </c>
      <c r="W65" s="59">
        <f>IF(Employee!H$139=E$59,Employee!D$139+SUM(N65)+'Aug15'!W55,SUM(N65)+'Aug15'!W55)</f>
        <v>0</v>
      </c>
      <c r="X65" s="59">
        <f>IF(O65=" ",'Aug15'!X55,O65+'Aug15'!X55)</f>
        <v>0</v>
      </c>
      <c r="Y65" s="59">
        <f>IF(P65=" ",'Aug15'!Y55,P65+'Aug15'!Y55)</f>
        <v>0</v>
      </c>
      <c r="Z65" s="59">
        <f>IF(Q65=" ",'Aug15'!Z55,Q65+'Aug15'!Z55)</f>
        <v>0</v>
      </c>
      <c r="AA65" s="59">
        <f>IF(R65=" ",'Aug15'!AA55,R65+'Aug15'!AA55)</f>
        <v>0</v>
      </c>
      <c r="AB65" s="60"/>
      <c r="AC65" s="59">
        <f>IF(T65=" ",'Aug15'!AC55,T65+'Aug15'!AC55)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AD70+'Aug15'!AD65</f>
        <v>0</v>
      </c>
      <c r="AE75" s="177">
        <f>AE70+'Aug15'!AE65</f>
        <v>0</v>
      </c>
      <c r="AF75" s="177">
        <f>AF70+'Aug15'!AF65</f>
        <v>0</v>
      </c>
      <c r="AG75" s="177">
        <f>AG70+'Aug15'!AG65</f>
        <v>0</v>
      </c>
    </row>
    <row r="76" spans="1:34" ht="13.8" thickTop="1" x14ac:dyDescent="0.25"/>
    <row r="77" spans="1:34" x14ac:dyDescent="0.25">
      <c r="AD77" s="184"/>
      <c r="AE77" s="177">
        <f>AE72+'Aug15'!AE67</f>
        <v>0</v>
      </c>
      <c r="AF77" s="177">
        <f>AF72+'Aug15'!AF67</f>
        <v>0</v>
      </c>
      <c r="AG77" s="177">
        <f>AG72+'Aug15'!AG67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Admin!B184</f>
        <v>42282</v>
      </c>
      <c r="L9" s="230" t="s">
        <v>76</v>
      </c>
      <c r="M9" s="232">
        <f>Admin!B190</f>
        <v>42288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IF(T$9="Y",'Sep15'!H51,0)</f>
        <v>0</v>
      </c>
      <c r="I11" s="104">
        <f>IF(T$9="Y",'Sep15'!I51,0)</f>
        <v>0</v>
      </c>
      <c r="J11" s="104">
        <f>IF(T$9="Y",'Sep15'!J51,0)</f>
        <v>0</v>
      </c>
      <c r="K11" s="104">
        <f>IF(T$9="Y",'Sep15'!K51,I11*J11)</f>
        <v>0</v>
      </c>
      <c r="L11" s="139">
        <f>IF(T$9="Y",'Sep15'!L51,0)</f>
        <v>0</v>
      </c>
      <c r="M11" s="125" t="str">
        <f>IF(E11=" "," ",IF(T$9="Y",'Sep15'!M51,IF((H11+K11+L11)&gt;0,H11+K11+L11,"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IF(Employee!H$34=E$9,Employee!D$34+SUM(M11)+'Sep15'!V51,SUM(M11)+'Sep15'!V51)</f>
        <v>0</v>
      </c>
      <c r="W11" s="59">
        <f>IF(Employee!H$34=E$9,Employee!D$35+SUM(N11)+'Sep15'!W51,SUM(N11)+'Sep15'!W51)</f>
        <v>0</v>
      </c>
      <c r="X11" s="59">
        <f>IF(O11=" ",'Sep15'!X51,O11+'Sep15'!X51)</f>
        <v>0</v>
      </c>
      <c r="Y11" s="59">
        <f>IF(P11=" ",'Sep15'!Y51,P11+'Sep15'!Y51)</f>
        <v>0</v>
      </c>
      <c r="Z11" s="59">
        <f>IF(Q11=" ",'Sep15'!Z51,Q11+'Sep15'!Z51)</f>
        <v>0</v>
      </c>
      <c r="AA11" s="59">
        <f>IF(R11=" ",'Sep15'!AA51,R11+'Sep15'!AA51)</f>
        <v>0</v>
      </c>
      <c r="AB11" s="60"/>
      <c r="AC11" s="59">
        <f>IF(T11=" ",'Sep15'!AC51,T11+'Sep15'!AC51)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IF(T$9="Y",'Sep15'!H52,0)</f>
        <v>0</v>
      </c>
      <c r="I12" s="107">
        <f>IF(T$9="Y",'Sep15'!I52,0)</f>
        <v>0</v>
      </c>
      <c r="J12" s="107">
        <f>IF(T$9="Y",'Sep15'!J52,0)</f>
        <v>0</v>
      </c>
      <c r="K12" s="107">
        <f>IF(T$9="Y",'Sep15'!K52,I12*J12)</f>
        <v>0</v>
      </c>
      <c r="L12" s="140">
        <f>IF(T$9="Y",'Sep15'!L52,0)</f>
        <v>0</v>
      </c>
      <c r="M12" s="126" t="str">
        <f>IF(E12=" "," ",IF(T$9="Y",'Sep15'!M52,IF((H12+K12+L12)&gt;0,H12+K12+L12,"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IF(Employee!H$60=E$9,Employee!D$60+SUM(M12)+'Sep15'!V52,SUM(M12)+'Sep15'!V52)</f>
        <v>0</v>
      </c>
      <c r="W12" s="59">
        <f>IF(Employee!H$60=E$9,Employee!D$61+SUM(N12)+'Sep15'!W52,SUM(N12)+'Sep15'!W52)</f>
        <v>0</v>
      </c>
      <c r="X12" s="59">
        <f>IF(O12=" ",'Sep15'!X52,O12+'Sep15'!X52)</f>
        <v>0</v>
      </c>
      <c r="Y12" s="59">
        <f>IF(P12=" ",'Sep15'!Y52,P12+'Sep15'!Y52)</f>
        <v>0</v>
      </c>
      <c r="Z12" s="59">
        <f>IF(Q12=" ",'Sep15'!Z52,Q12+'Sep15'!Z52)</f>
        <v>0</v>
      </c>
      <c r="AA12" s="59">
        <f>IF(R12=" ",'Sep15'!AA52,R12+'Sep15'!AA52)</f>
        <v>0</v>
      </c>
      <c r="AB12" s="60"/>
      <c r="AC12" s="59">
        <f>IF(T12=" ",'Sep15'!AC52,T12+'Sep15'!AC52)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IF(T$9="Y",'Sep15'!H53,0)</f>
        <v>0</v>
      </c>
      <c r="I13" s="107">
        <f>IF(T$9="Y",'Sep15'!I53,0)</f>
        <v>0</v>
      </c>
      <c r="J13" s="107">
        <f>IF(T$9="Y",'Sep15'!J53,0)</f>
        <v>0</v>
      </c>
      <c r="K13" s="107">
        <f>IF(T$9="Y",'Sep15'!K53,I13*J13)</f>
        <v>0</v>
      </c>
      <c r="L13" s="140">
        <f>IF(T$9="Y",'Sep15'!L53,0)</f>
        <v>0</v>
      </c>
      <c r="M13" s="126" t="str">
        <f>IF(E13=" "," ",IF(T$9="Y",'Sep15'!M53,IF((H13+K13+L13)&gt;0,H13+K13+L13,"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IF(Employee!H$86=E$9,Employee!D$86+SUM(M13)+'Sep15'!V53,SUM(M13)+'Sep15'!V53)</f>
        <v>0</v>
      </c>
      <c r="W13" s="59">
        <f>IF(Employee!H$86=E$9,Employee!D$87+SUM(N13)+'Sep15'!W53,SUM(N13)+'Sep15'!W53)</f>
        <v>0</v>
      </c>
      <c r="X13" s="59">
        <f>IF(O13=" ",'Sep15'!X53,O13+'Sep15'!X53)</f>
        <v>0</v>
      </c>
      <c r="Y13" s="59">
        <f>IF(P13=" ",'Sep15'!Y53,P13+'Sep15'!Y53)</f>
        <v>0</v>
      </c>
      <c r="Z13" s="59">
        <f>IF(Q13=" ",'Sep15'!Z53,Q13+'Sep15'!Z53)</f>
        <v>0</v>
      </c>
      <c r="AA13" s="59">
        <f>IF(R13=" ",'Sep15'!AA53,R13+'Sep15'!AA53)</f>
        <v>0</v>
      </c>
      <c r="AB13" s="60"/>
      <c r="AC13" s="59">
        <f>IF(T13=" ",'Sep15'!AC53,T13+'Sep15'!AC53)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IF(T$9="Y",'Sep15'!H54,0)</f>
        <v>0</v>
      </c>
      <c r="I14" s="107">
        <f>IF(T$9="Y",'Sep15'!I54,0)</f>
        <v>0</v>
      </c>
      <c r="J14" s="107">
        <f>IF(T$9="Y",'Sep15'!J54,0)</f>
        <v>0</v>
      </c>
      <c r="K14" s="107">
        <f>IF(T$9="Y",'Sep15'!K54,I14*J14)</f>
        <v>0</v>
      </c>
      <c r="L14" s="140">
        <f>IF(T$9="Y",'Sep15'!L54,0)</f>
        <v>0</v>
      </c>
      <c r="M14" s="126" t="str">
        <f>IF(E14=" "," ",IF(T$9="Y",'Sep15'!M54,IF((H14+K14+L14)&gt;0,H14+K14+L14,"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IF(Employee!H$112=E$9,Employee!D$112+SUM(M14)+'Sep15'!V54,SUM(M14)+'Sep15'!V54)</f>
        <v>0</v>
      </c>
      <c r="W14" s="59">
        <f>IF(Employee!H$112=E$9,Employee!D$113+SUM(N14)+'Sep15'!W54,SUM(N14)+'Sep15'!W54)</f>
        <v>0</v>
      </c>
      <c r="X14" s="59">
        <f>IF(O14=" ",'Sep15'!X54,O14+'Sep15'!X54)</f>
        <v>0</v>
      </c>
      <c r="Y14" s="59">
        <f>IF(P14=" ",'Sep15'!Y54,P14+'Sep15'!Y54)</f>
        <v>0</v>
      </c>
      <c r="Z14" s="59">
        <f>IF(Q14=" ",'Sep15'!Z54,Q14+'Sep15'!Z54)</f>
        <v>0</v>
      </c>
      <c r="AA14" s="59">
        <f>IF(R14=" ",'Sep15'!AA54,R14+'Sep15'!AA54)</f>
        <v>0</v>
      </c>
      <c r="AB14" s="60"/>
      <c r="AC14" s="59">
        <f>IF(T14=" ",'Sep15'!AC54,T14+'Sep15'!AC54)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IF(T$9="Y",'Sep15'!H55,0)</f>
        <v>0</v>
      </c>
      <c r="I15" s="272">
        <f>IF(T$9="Y",'Sep15'!I55,0)</f>
        <v>0</v>
      </c>
      <c r="J15" s="272">
        <f>IF(T$9="Y",'Sep15'!J55,0)</f>
        <v>0</v>
      </c>
      <c r="K15" s="272">
        <f>IF(T$9="Y",'Sep15'!K55,I15*J15)</f>
        <v>0</v>
      </c>
      <c r="L15" s="273">
        <f>IF(T$9="Y",'Sep15'!L55,0)</f>
        <v>0</v>
      </c>
      <c r="M15" s="126" t="str">
        <f>IF(E15=" "," ",IF(T$9="Y",'Sep15'!M55,IF((H15+K15+L15)&gt;0,H15+K15+L15,"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IF(Employee!H$138=E$9,Employee!D$138+SUM(M15)+'Sep15'!V55,SUM(M15)+'Sep15'!V55)</f>
        <v>0</v>
      </c>
      <c r="W15" s="59">
        <f>IF(Employee!H$138=E$9,Employee!D$139+SUM(N15)+'Sep15'!W55,SUM(N15)+'Sep15'!W55)</f>
        <v>0</v>
      </c>
      <c r="X15" s="59">
        <f>IF(O15=" ",'Sep15'!X55,O15+'Sep15'!X55)</f>
        <v>0</v>
      </c>
      <c r="Y15" s="59">
        <f>IF(P15=" ",'Sep15'!Y55,P15+'Sep15'!Y55)</f>
        <v>0</v>
      </c>
      <c r="Z15" s="59">
        <f>IF(Q15=" ",'Sep15'!Z55,Q15+'Sep15'!Z55)</f>
        <v>0</v>
      </c>
      <c r="AA15" s="59">
        <f>IF(R15=" ",'Sep15'!AA55,R15+'Sep15'!AA55)</f>
        <v>0</v>
      </c>
      <c r="AB15" s="60"/>
      <c r="AC15" s="59">
        <f>IF(T15=" ",'Sep15'!AC55,T15+'Sep15'!AC55)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Admin!B191</f>
        <v>42289</v>
      </c>
      <c r="L19" s="230" t="s">
        <v>76</v>
      </c>
      <c r="M19" s="232">
        <f>Admin!B197</f>
        <v>42295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Admin!B198</f>
        <v>42296</v>
      </c>
      <c r="L29" s="230" t="s">
        <v>76</v>
      </c>
      <c r="M29" s="232">
        <f>Admin!B204</f>
        <v>42302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Admin!B205</f>
        <v>42303</v>
      </c>
      <c r="L39" s="230" t="s">
        <v>76</v>
      </c>
      <c r="M39" s="232">
        <f>Admin!B211</f>
        <v>42309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42283</v>
      </c>
      <c r="L49" s="230" t="s">
        <v>76</v>
      </c>
      <c r="M49" s="232">
        <f>Admin!B215</f>
        <v>42313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IF(T$49="Y",'Sep15'!H61,0)</f>
        <v>0</v>
      </c>
      <c r="I51" s="104">
        <f>IF(T$49="Y",'Sep15'!I61,0)</f>
        <v>0</v>
      </c>
      <c r="J51" s="104">
        <f>IF(T$49="Y",'Sep15'!J61,0)</f>
        <v>0</v>
      </c>
      <c r="K51" s="104">
        <f>IF(T$49="Y",'Sep15'!K61,I51*J51)</f>
        <v>0</v>
      </c>
      <c r="L51" s="139">
        <f>IF(T$49="Y",'Sep15'!L61,0)</f>
        <v>0</v>
      </c>
      <c r="M51" s="114" t="str">
        <f>IF(E51=" "," ",IF(T$49="Y",'Sep15'!M61,IF((H51+K51+L51)&gt;0,H51+K51+L51,"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IF(Employee!H$35=E$49,Employee!D$34+SUM(M51)+'Sep15'!V61,SUM(M51)+'Sep15'!V61)</f>
        <v>0</v>
      </c>
      <c r="W51" s="59">
        <f>IF(Employee!H$35=E$49,Employee!D$35+SUM(N51)+'Sep15'!W61,SUM(N51)+'Sep15'!W61)</f>
        <v>0</v>
      </c>
      <c r="X51" s="59">
        <f>IF(O51=" ",'Sep15'!X61,O51+'Sep15'!X61)</f>
        <v>0</v>
      </c>
      <c r="Y51" s="59">
        <f>IF(P51=" ",'Sep15'!Y61,P51+'Sep15'!Y61)</f>
        <v>0</v>
      </c>
      <c r="Z51" s="59">
        <f>IF(Q51=" ",'Sep15'!Z61,Q51+'Sep15'!Z61)</f>
        <v>0</v>
      </c>
      <c r="AA51" s="59">
        <f>IF(R51=" ",'Sep15'!AA61,R51+'Sep15'!AA61)</f>
        <v>0</v>
      </c>
      <c r="AB51" s="60"/>
      <c r="AC51" s="59">
        <f>IF(T51=" ",'Sep15'!AC61,T51+'Sep15'!AC61)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IF(T$49="Y",'Sep15'!H62,0)</f>
        <v>0</v>
      </c>
      <c r="I52" s="107">
        <f>IF(T$49="Y",'Sep15'!I62,0)</f>
        <v>0</v>
      </c>
      <c r="J52" s="107">
        <f>IF(T$49="Y",'Sep15'!J62,0)</f>
        <v>0</v>
      </c>
      <c r="K52" s="107">
        <f>IF(T$49="Y",'Sep15'!K62,I52*J52)</f>
        <v>0</v>
      </c>
      <c r="L52" s="140">
        <f>IF(T$49="Y",'Sep15'!L62,0)</f>
        <v>0</v>
      </c>
      <c r="M52" s="115" t="str">
        <f>IF(E52=" "," ",IF(T$49="Y",'Sep15'!M62,IF((H52+K52+L52)&gt;0,H52+K52+L52,"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IF(Employee!H$61=E$49,Employee!D$60+SUM(M52)+'Sep15'!V62,SUM(M52)+'Sep15'!V62)</f>
        <v>0</v>
      </c>
      <c r="W52" s="59">
        <f>IF(Employee!H$61=E$49,Employee!D$61+SUM(N52)+'Sep15'!W62,SUM(N52)+'Sep15'!W62)</f>
        <v>0</v>
      </c>
      <c r="X52" s="59">
        <f>IF(O52=" ",'Sep15'!X62,O52+'Sep15'!X62)</f>
        <v>0</v>
      </c>
      <c r="Y52" s="59">
        <f>IF(P52=" ",'Sep15'!Y62,P52+'Sep15'!Y62)</f>
        <v>0</v>
      </c>
      <c r="Z52" s="59">
        <f>IF(Q52=" ",'Sep15'!Z62,Q52+'Sep15'!Z62)</f>
        <v>0</v>
      </c>
      <c r="AA52" s="59">
        <f>IF(R52=" ",'Sep15'!AA62,R52+'Sep15'!AA62)</f>
        <v>0</v>
      </c>
      <c r="AB52" s="60"/>
      <c r="AC52" s="59">
        <f>IF(T52=" ",'Sep15'!AC62,T52+'Sep15'!AC62)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IF(T$49="Y",'Sep15'!H63,0)</f>
        <v>0</v>
      </c>
      <c r="I53" s="107">
        <f>IF(T$49="Y",'Sep15'!I63,0)</f>
        <v>0</v>
      </c>
      <c r="J53" s="107">
        <f>IF(T$49="Y",'Sep15'!J63,0)</f>
        <v>0</v>
      </c>
      <c r="K53" s="107">
        <f>IF(T$49="Y",'Sep15'!K63,I53*J53)</f>
        <v>0</v>
      </c>
      <c r="L53" s="140">
        <f>IF(T$49="Y",'Sep15'!L63,0)</f>
        <v>0</v>
      </c>
      <c r="M53" s="115" t="str">
        <f>IF(E53=" "," ",IF(T$49="Y",'Sep15'!M63,IF((H53+K53+L53)&gt;0,H53+K53+L53,"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IF(Employee!H$87=E$49,Employee!D$86+SUM(M53)+'Sep15'!V63,SUM(M53)+'Sep15'!V63)</f>
        <v>0</v>
      </c>
      <c r="W53" s="59">
        <f>IF(Employee!H$87=E$49,Employee!D$87+SUM(N53)+'Sep15'!W63,SUM(N53)+'Sep15'!W63)</f>
        <v>0</v>
      </c>
      <c r="X53" s="59">
        <f>IF(O53=" ",'Sep15'!X63,O53+'Sep15'!X63)</f>
        <v>0</v>
      </c>
      <c r="Y53" s="59">
        <f>IF(P53=" ",'Sep15'!Y63,P53+'Sep15'!Y63)</f>
        <v>0</v>
      </c>
      <c r="Z53" s="59">
        <f>IF(Q53=" ",'Sep15'!Z63,Q53+'Sep15'!Z63)</f>
        <v>0</v>
      </c>
      <c r="AA53" s="59">
        <f>IF(R53=" ",'Sep15'!AA63,R53+'Sep15'!AA63)</f>
        <v>0</v>
      </c>
      <c r="AB53" s="60"/>
      <c r="AC53" s="59">
        <f>IF(T53=" ",'Sep15'!AC63,T53+'Sep15'!AC63)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IF(T$49="Y",'Sep15'!H64,0)</f>
        <v>0</v>
      </c>
      <c r="I54" s="107">
        <f>IF(T$49="Y",'Sep15'!I64,0)</f>
        <v>0</v>
      </c>
      <c r="J54" s="107">
        <f>IF(T$49="Y",'Sep15'!J64,0)</f>
        <v>0</v>
      </c>
      <c r="K54" s="107">
        <f>IF(T$49="Y",'Sep15'!K64,I54*J54)</f>
        <v>0</v>
      </c>
      <c r="L54" s="140">
        <f>IF(T$49="Y",'Sep15'!L64,0)</f>
        <v>0</v>
      </c>
      <c r="M54" s="115" t="str">
        <f>IF(E54=" "," ",IF(T$49="Y",'Sep15'!M64,IF((H54+K54+L54)&gt;0,H54+K54+L54,"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IF(Employee!H$113=E$49,Employee!D$112+SUM(M54)+'Sep15'!V64,SUM(M54)+'Sep15'!V64)</f>
        <v>0</v>
      </c>
      <c r="W54" s="59">
        <f>IF(Employee!H$113=E$49,Employee!D$113+SUM(N54)+'Sep15'!W64,SUM(N54)+'Sep15'!W64)</f>
        <v>0</v>
      </c>
      <c r="X54" s="59">
        <f>IF(O54=" ",'Sep15'!X64,O54+'Sep15'!X64)</f>
        <v>0</v>
      </c>
      <c r="Y54" s="59">
        <f>IF(P54=" ",'Sep15'!Y64,P54+'Sep15'!Y64)</f>
        <v>0</v>
      </c>
      <c r="Z54" s="59">
        <f>IF(Q54=" ",'Sep15'!Z64,Q54+'Sep15'!Z64)</f>
        <v>0</v>
      </c>
      <c r="AA54" s="59">
        <f>IF(R54=" ",'Sep15'!AA64,R54+'Sep15'!AA64)</f>
        <v>0</v>
      </c>
      <c r="AB54" s="60"/>
      <c r="AC54" s="59">
        <f>IF(T54=" ",'Sep15'!AC64,T54+'Sep15'!AC64)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IF(T$49="Y",'Sep15'!H65,0)</f>
        <v>0</v>
      </c>
      <c r="I55" s="272">
        <f>IF(T$49="Y",'Sep15'!I65,0)</f>
        <v>0</v>
      </c>
      <c r="J55" s="272">
        <f>IF(T$49="Y",'Sep15'!J65,0)</f>
        <v>0</v>
      </c>
      <c r="K55" s="272">
        <f>IF(T$49="Y",'Sep15'!K65,I55*J55)</f>
        <v>0</v>
      </c>
      <c r="L55" s="273">
        <f>IF(T$49="Y",'Sep15'!L65,0)</f>
        <v>0</v>
      </c>
      <c r="M55" s="115" t="str">
        <f>IF(E55=" "," ",IF(T$49="Y",'Sep15'!M65,IF((H55+K55+L55)&gt;0,H55+K55+L55,"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IF(Employee!H$139=E$49,Employee!D$138+SUM(M55)+'Sep15'!V65,SUM(M55)+'Sep15'!V65)</f>
        <v>0</v>
      </c>
      <c r="W55" s="59">
        <f>IF(Employee!H$139=E$49,Employee!D$139+SUM(N55)+'Sep15'!W65,SUM(N55)+'Sep15'!W65)</f>
        <v>0</v>
      </c>
      <c r="X55" s="59">
        <f>IF(O55=" ",'Sep15'!X65,O55+'Sep15'!X65)</f>
        <v>0</v>
      </c>
      <c r="Y55" s="59">
        <f>IF(P55=" ",'Sep15'!Y65,P55+'Sep15'!Y65)</f>
        <v>0</v>
      </c>
      <c r="Z55" s="59">
        <f>IF(Q55=" ",'Sep15'!Z65,Q55+'Sep15'!Z65)</f>
        <v>0</v>
      </c>
      <c r="AA55" s="59">
        <f>IF(R55=" ",'Sep15'!AA65,R55+'Sep15'!AA65)</f>
        <v>0</v>
      </c>
      <c r="AB55" s="60"/>
      <c r="AC55" s="59">
        <f>IF(T55=" ",'Sep15'!AC65,T55+'Sep15'!AC65)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AD60+'Sep15'!AD75</f>
        <v>0</v>
      </c>
      <c r="AE65" s="177">
        <f>AE60+'Sep15'!AE75</f>
        <v>0</v>
      </c>
      <c r="AF65" s="177">
        <f>AF60+'Sep15'!AF75</f>
        <v>0</v>
      </c>
      <c r="AG65" s="177">
        <f>AG60+'Sep15'!AG75</f>
        <v>0</v>
      </c>
    </row>
    <row r="66" spans="6:33" ht="13.8" thickTop="1" x14ac:dyDescent="0.25"/>
    <row r="67" spans="6:33" x14ac:dyDescent="0.25">
      <c r="AD67" s="184"/>
      <c r="AE67" s="177">
        <f>AE62+'Sep15'!AE77</f>
        <v>0</v>
      </c>
      <c r="AF67" s="177">
        <f>AF62+'Sep15'!AF77</f>
        <v>0</v>
      </c>
      <c r="AG67" s="177">
        <f>AG62+'Sep15'!AG77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Admin!B212</f>
        <v>42310</v>
      </c>
      <c r="L9" s="230" t="s">
        <v>76</v>
      </c>
      <c r="M9" s="232">
        <f>Admin!B218</f>
        <v>42316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IF(T$9="Y",'Oct15'!H41,0)</f>
        <v>0</v>
      </c>
      <c r="I11" s="104">
        <f>IF(T$9="Y",'Oct15'!I41,0)</f>
        <v>0</v>
      </c>
      <c r="J11" s="104">
        <f>IF(T$9="Y",'Oct15'!J41,0)</f>
        <v>0</v>
      </c>
      <c r="K11" s="104">
        <f>IF(T$9="Y",'Oct15'!K41,I11*J11)</f>
        <v>0</v>
      </c>
      <c r="L11" s="139">
        <f>IF(T$9="Y",'Oct15'!L41,0)</f>
        <v>0</v>
      </c>
      <c r="M11" s="125" t="str">
        <f>IF(E11=" "," ",IF(T$9="Y",'Oct15'!M41,IF((H11+K11+L11)&gt;0,H11+K11+L11,"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IF(Employee!H$34=E$9,Employee!D$34+SUM(M11)+'Oct15'!V41,SUM(M11)+'Oct15'!V41)</f>
        <v>0</v>
      </c>
      <c r="W11" s="59">
        <f>IF(Employee!H$34=E$9,Employee!D$35+SUM(N11)+'Oct15'!W41,SUM(N11)+'Oct15'!W41)</f>
        <v>0</v>
      </c>
      <c r="X11" s="59">
        <f>IF(O11=" ",'Oct15'!X41,O11+'Oct15'!X41)</f>
        <v>0</v>
      </c>
      <c r="Y11" s="59">
        <f>IF(P11=" ",'Oct15'!Y41,P11+'Oct15'!Y41)</f>
        <v>0</v>
      </c>
      <c r="Z11" s="59">
        <f>IF(Q11=" ",'Oct15'!Z41,Q11+'Oct15'!Z41)</f>
        <v>0</v>
      </c>
      <c r="AA11" s="59">
        <f>IF(R11=" ",'Oct15'!AA41,R11+'Oct15'!AA41)</f>
        <v>0</v>
      </c>
      <c r="AB11" s="60"/>
      <c r="AC11" s="59">
        <f>IF(T11=" ",'Oct15'!AC41,T11+'Oct15'!AC41)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IF(T$9="Y",'Oct15'!H42,0)</f>
        <v>0</v>
      </c>
      <c r="I12" s="107">
        <f>IF(T$9="Y",'Oct15'!I42,0)</f>
        <v>0</v>
      </c>
      <c r="J12" s="107">
        <f>IF(T$9="Y",'Oct15'!J42,0)</f>
        <v>0</v>
      </c>
      <c r="K12" s="107">
        <f>IF(T$9="Y",'Oct15'!K42,I12*J12)</f>
        <v>0</v>
      </c>
      <c r="L12" s="140">
        <f>IF(T$9="Y",'Oct15'!L42,0)</f>
        <v>0</v>
      </c>
      <c r="M12" s="126" t="str">
        <f>IF(E12=" "," ",IF(T$9="Y",'Oct15'!M42,IF((H12+K12+L12)&gt;0,H12+K12+L12,"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IF(Employee!H$60=E$9,Employee!D$60+SUM(M12)+'Oct15'!V42,SUM(M12)+'Oct15'!V42)</f>
        <v>0</v>
      </c>
      <c r="W12" s="59">
        <f>IF(Employee!H$60=E$9,Employee!D$61+SUM(N12)+'Oct15'!W42,SUM(N12)+'Oct15'!W42)</f>
        <v>0</v>
      </c>
      <c r="X12" s="59">
        <f>IF(O12=" ",'Oct15'!X42,O12+'Oct15'!X42)</f>
        <v>0</v>
      </c>
      <c r="Y12" s="59">
        <f>IF(P12=" ",'Oct15'!Y42,P12+'Oct15'!Y42)</f>
        <v>0</v>
      </c>
      <c r="Z12" s="59">
        <f>IF(Q12=" ",'Oct15'!Z42,Q12+'Oct15'!Z42)</f>
        <v>0</v>
      </c>
      <c r="AA12" s="59">
        <f>IF(R12=" ",'Oct15'!AA42,R12+'Oct15'!AA42)</f>
        <v>0</v>
      </c>
      <c r="AB12" s="60"/>
      <c r="AC12" s="59">
        <f>IF(T12=" ",'Oct15'!AC42,T12+'Oct15'!AC42)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IF(T$9="Y",'Oct15'!H43,0)</f>
        <v>0</v>
      </c>
      <c r="I13" s="107">
        <f>IF(T$9="Y",'Oct15'!I43,0)</f>
        <v>0</v>
      </c>
      <c r="J13" s="107">
        <f>IF(T$9="Y",'Oct15'!J43,0)</f>
        <v>0</v>
      </c>
      <c r="K13" s="107">
        <f>IF(T$9="Y",'Oct15'!K43,I13*J13)</f>
        <v>0</v>
      </c>
      <c r="L13" s="140">
        <f>IF(T$9="Y",'Oct15'!L43,0)</f>
        <v>0</v>
      </c>
      <c r="M13" s="126" t="str">
        <f>IF(E13=" "," ",IF(T$9="Y",'Oct15'!M43,IF((H13+K13+L13)&gt;0,H13+K13+L13,"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IF(Employee!H$86=E$9,Employee!D$86+SUM(M13)+'Oct15'!V43,SUM(M13)+'Oct15'!V43)</f>
        <v>0</v>
      </c>
      <c r="W13" s="59">
        <f>IF(Employee!H$86=E$9,Employee!D$87+SUM(N13)+'Oct15'!W43,SUM(N13)+'Oct15'!W43)</f>
        <v>0</v>
      </c>
      <c r="X13" s="59">
        <f>IF(O13=" ",'Oct15'!X43,O13+'Oct15'!X43)</f>
        <v>0</v>
      </c>
      <c r="Y13" s="59">
        <f>IF(P13=" ",'Oct15'!Y43,P13+'Oct15'!Y43)</f>
        <v>0</v>
      </c>
      <c r="Z13" s="59">
        <f>IF(Q13=" ",'Oct15'!Z43,Q13+'Oct15'!Z43)</f>
        <v>0</v>
      </c>
      <c r="AA13" s="59">
        <f>IF(R13=" ",'Oct15'!AA43,R13+'Oct15'!AA43)</f>
        <v>0</v>
      </c>
      <c r="AB13" s="60"/>
      <c r="AC13" s="59">
        <f>IF(T13=" ",'Oct15'!AC43,T13+'Oct15'!AC43)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IF(T$9="Y",'Oct15'!H44,0)</f>
        <v>0</v>
      </c>
      <c r="I14" s="107">
        <f>IF(T$9="Y",'Oct15'!I44,0)</f>
        <v>0</v>
      </c>
      <c r="J14" s="107">
        <f>IF(T$9="Y",'Oct15'!J44,0)</f>
        <v>0</v>
      </c>
      <c r="K14" s="107">
        <f>IF(T$9="Y",'Oct15'!K44,I14*J14)</f>
        <v>0</v>
      </c>
      <c r="L14" s="140">
        <f>IF(T$9="Y",'Oct15'!L44,0)</f>
        <v>0</v>
      </c>
      <c r="M14" s="126" t="str">
        <f>IF(E14=" "," ",IF(T$9="Y",'Oct15'!M44,IF((H14+K14+L14)&gt;0,H14+K14+L14,"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IF(Employee!H$112=E$9,Employee!D$112+SUM(M14)+'Oct15'!V44,SUM(M14)+'Oct15'!V44)</f>
        <v>0</v>
      </c>
      <c r="W14" s="59">
        <f>IF(Employee!H$112=E$9,Employee!D$113+SUM(N14)+'Oct15'!W44,SUM(N14)+'Oct15'!W44)</f>
        <v>0</v>
      </c>
      <c r="X14" s="59">
        <f>IF(O14=" ",'Oct15'!X44,O14+'Oct15'!X44)</f>
        <v>0</v>
      </c>
      <c r="Y14" s="59">
        <f>IF(P14=" ",'Oct15'!Y44,P14+'Oct15'!Y44)</f>
        <v>0</v>
      </c>
      <c r="Z14" s="59">
        <f>IF(Q14=" ",'Oct15'!Z44,Q14+'Oct15'!Z44)</f>
        <v>0</v>
      </c>
      <c r="AA14" s="59">
        <f>IF(R14=" ",'Oct15'!AA44,R14+'Oct15'!AA44)</f>
        <v>0</v>
      </c>
      <c r="AB14" s="60"/>
      <c r="AC14" s="59">
        <f>IF(T14=" ",'Oct15'!AC44,T14+'Oct15'!AC44)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IF(T$9="Y",'Oct15'!H45,0)</f>
        <v>0</v>
      </c>
      <c r="I15" s="272">
        <f>IF(T$9="Y",'Oct15'!I45,0)</f>
        <v>0</v>
      </c>
      <c r="J15" s="272">
        <f>IF(T$9="Y",'Oct15'!J45,0)</f>
        <v>0</v>
      </c>
      <c r="K15" s="272">
        <f>IF(T$9="Y",'Oct15'!K45,I15*J15)</f>
        <v>0</v>
      </c>
      <c r="L15" s="273">
        <f>IF(T$9="Y",'Oct15'!L45,0)</f>
        <v>0</v>
      </c>
      <c r="M15" s="126" t="str">
        <f>IF(E15=" "," ",IF(T$9="Y",'Oct15'!M45,IF((H15+K15+L15)&gt;0,H15+K15+L15,"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IF(Employee!H$138=E$9,Employee!D$138+SUM(M15)+'Oct15'!V45,SUM(M15)+'Oct15'!V45)</f>
        <v>0</v>
      </c>
      <c r="W15" s="59">
        <f>IF(Employee!H$138=E$9,Employee!D$139+SUM(N15)+'Oct15'!W45,SUM(N15)+'Oct15'!W45)</f>
        <v>0</v>
      </c>
      <c r="X15" s="59">
        <f>IF(O15=" ",'Oct15'!X45,O15+'Oct15'!X45)</f>
        <v>0</v>
      </c>
      <c r="Y15" s="59">
        <f>IF(P15=" ",'Oct15'!Y45,P15+'Oct15'!Y45)</f>
        <v>0</v>
      </c>
      <c r="Z15" s="59">
        <f>IF(Q15=" ",'Oct15'!Z45,Q15+'Oct15'!Z45)</f>
        <v>0</v>
      </c>
      <c r="AA15" s="59">
        <f>IF(R15=" ",'Oct15'!AA45,R15+'Oct15'!AA45)</f>
        <v>0</v>
      </c>
      <c r="AB15" s="60"/>
      <c r="AC15" s="59">
        <f>IF(T15=" ",'Oct15'!AC45,T15+'Oct15'!AC45)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Admin!B219</f>
        <v>42317</v>
      </c>
      <c r="L19" s="230" t="s">
        <v>76</v>
      </c>
      <c r="M19" s="232">
        <f>Admin!B225</f>
        <v>42323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Admin!B226</f>
        <v>42324</v>
      </c>
      <c r="L29" s="230" t="s">
        <v>76</v>
      </c>
      <c r="M29" s="232">
        <f>Admin!B232</f>
        <v>42330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Admin!B233</f>
        <v>42331</v>
      </c>
      <c r="L39" s="230" t="s">
        <v>76</v>
      </c>
      <c r="M39" s="232">
        <f>Admin!B239</f>
        <v>42337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42314</v>
      </c>
      <c r="L49" s="230" t="s">
        <v>76</v>
      </c>
      <c r="M49" s="232">
        <f>Admin!B245</f>
        <v>42343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IF(T$49="Y",'Oct15'!H51,0)</f>
        <v>0</v>
      </c>
      <c r="I51" s="104">
        <f>IF(T$49="Y",'Oct15'!I51,0)</f>
        <v>0</v>
      </c>
      <c r="J51" s="104">
        <f>IF(T$49="Y",'Oct15'!J51,0)</f>
        <v>0</v>
      </c>
      <c r="K51" s="104">
        <f>IF(T$49="Y",'Oct15'!K51,I51*J51)</f>
        <v>0</v>
      </c>
      <c r="L51" s="139">
        <f>IF(T$49="Y",'Oct15'!L51,0)</f>
        <v>0</v>
      </c>
      <c r="M51" s="114" t="str">
        <f>IF(E51=" "," ",IF(T$49="Y",'Oct15'!M51,IF((H51+K51+L51)&gt;0,H51+K51+L51,"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IF(Employee!H$35=E$49,Employee!D$34+SUM(M51)+'Oct15'!V51,SUM(M51)+'Oct15'!V51)</f>
        <v>0</v>
      </c>
      <c r="W51" s="59">
        <f>IF(Employee!H$35=E$49,Employee!D$35+SUM(N51)+'Oct15'!W51,SUM(N51)+'Oct15'!W51)</f>
        <v>0</v>
      </c>
      <c r="X51" s="59">
        <f>IF(O51=" ",'Oct15'!X51,O51+'Oct15'!X51)</f>
        <v>0</v>
      </c>
      <c r="Y51" s="59">
        <f>IF(P51=" ",'Oct15'!Y51,P51+'Oct15'!Y51)</f>
        <v>0</v>
      </c>
      <c r="Z51" s="59">
        <f>IF(Q51=" ",'Oct15'!Z51,Q51+'Oct15'!Z51)</f>
        <v>0</v>
      </c>
      <c r="AA51" s="59">
        <f>IF(R51=" ",'Oct15'!AA51,R51+'Oct15'!AA51)</f>
        <v>0</v>
      </c>
      <c r="AB51" s="60"/>
      <c r="AC51" s="59">
        <f>IF(T51=" ",'Oct15'!AC51,T51+'Oct15'!AC51)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IF(T$49="Y",'Oct15'!H52,0)</f>
        <v>0</v>
      </c>
      <c r="I52" s="107">
        <f>IF(T$49="Y",'Oct15'!I52,0)</f>
        <v>0</v>
      </c>
      <c r="J52" s="107">
        <f>IF(T$49="Y",'Oct15'!J52,0)</f>
        <v>0</v>
      </c>
      <c r="K52" s="107">
        <f>IF(T$49="Y",'Oct15'!K52,I52*J52)</f>
        <v>0</v>
      </c>
      <c r="L52" s="140">
        <f>IF(T$49="Y",'Oct15'!L52,0)</f>
        <v>0</v>
      </c>
      <c r="M52" s="115" t="str">
        <f>IF(E52=" "," ",IF(T$49="Y",'Oct15'!M52,IF((H52+K52+L52)&gt;0,H52+K52+L52,"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IF(Employee!H$61=E$49,Employee!D$60+SUM(M52)+'Oct15'!V52,SUM(M52)+'Oct15'!V52)</f>
        <v>0</v>
      </c>
      <c r="W52" s="59">
        <f>IF(Employee!H$61=E$49,Employee!D$61+SUM(N52)+'Oct15'!W52,SUM(N52)+'Oct15'!W52)</f>
        <v>0</v>
      </c>
      <c r="X52" s="59">
        <f>IF(O52=" ",'Oct15'!X52,O52+'Oct15'!X52)</f>
        <v>0</v>
      </c>
      <c r="Y52" s="59">
        <f>IF(P52=" ",'Oct15'!Y52,P52+'Oct15'!Y52)</f>
        <v>0</v>
      </c>
      <c r="Z52" s="59">
        <f>IF(Q52=" ",'Oct15'!Z52,Q52+'Oct15'!Z52)</f>
        <v>0</v>
      </c>
      <c r="AA52" s="59">
        <f>IF(R52=" ",'Oct15'!AA52,R52+'Oct15'!AA52)</f>
        <v>0</v>
      </c>
      <c r="AB52" s="60"/>
      <c r="AC52" s="59">
        <f>IF(T52=" ",'Oct15'!AC52,T52+'Oct15'!AC52)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IF(T$49="Y",'Oct15'!H53,0)</f>
        <v>0</v>
      </c>
      <c r="I53" s="107">
        <f>IF(T$49="Y",'Oct15'!I53,0)</f>
        <v>0</v>
      </c>
      <c r="J53" s="107">
        <f>IF(T$49="Y",'Oct15'!J53,0)</f>
        <v>0</v>
      </c>
      <c r="K53" s="107">
        <f>IF(T$49="Y",'Oct15'!K53,I53*J53)</f>
        <v>0</v>
      </c>
      <c r="L53" s="140">
        <f>IF(T$49="Y",'Oct15'!L53,0)</f>
        <v>0</v>
      </c>
      <c r="M53" s="115" t="str">
        <f>IF(E53=" "," ",IF(T$49="Y",'Oct15'!M53,IF((H53+K53+L53)&gt;0,H53+K53+L53,"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IF(Employee!H$87=E$49,Employee!D$86+SUM(M53)+'Oct15'!V53,SUM(M53)+'Oct15'!V53)</f>
        <v>0</v>
      </c>
      <c r="W53" s="59">
        <f>IF(Employee!H$87=E$49,Employee!D$87+SUM(N53)+'Oct15'!W53,SUM(N53)+'Oct15'!W53)</f>
        <v>0</v>
      </c>
      <c r="X53" s="59">
        <f>IF(O53=" ",'Oct15'!X53,O53+'Oct15'!X53)</f>
        <v>0</v>
      </c>
      <c r="Y53" s="59">
        <f>IF(P53=" ",'Oct15'!Y53,P53+'Oct15'!Y53)</f>
        <v>0</v>
      </c>
      <c r="Z53" s="59">
        <f>IF(Q53=" ",'Oct15'!Z53,Q53+'Oct15'!Z53)</f>
        <v>0</v>
      </c>
      <c r="AA53" s="59">
        <f>IF(R53=" ",'Oct15'!AA53,R53+'Oct15'!AA53)</f>
        <v>0</v>
      </c>
      <c r="AB53" s="60"/>
      <c r="AC53" s="59">
        <f>IF(T53=" ",'Oct15'!AC53,T53+'Oct15'!AC53)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IF(T$49="Y",'Oct15'!H54,0)</f>
        <v>0</v>
      </c>
      <c r="I54" s="107">
        <f>IF(T$49="Y",'Oct15'!I54,0)</f>
        <v>0</v>
      </c>
      <c r="J54" s="107">
        <f>IF(T$49="Y",'Oct15'!J54,0)</f>
        <v>0</v>
      </c>
      <c r="K54" s="107">
        <f>IF(T$49="Y",'Oct15'!K54,I54*J54)</f>
        <v>0</v>
      </c>
      <c r="L54" s="140">
        <f>IF(T$49="Y",'Oct15'!L54,0)</f>
        <v>0</v>
      </c>
      <c r="M54" s="115" t="str">
        <f>IF(E54=" "," ",IF(T$49="Y",'Oct15'!M54,IF((H54+K54+L54)&gt;0,H54+K54+L54,"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IF(Employee!H$113=E$49,Employee!D$112+SUM(M54)+'Oct15'!V54,SUM(M54)+'Oct15'!V54)</f>
        <v>0</v>
      </c>
      <c r="W54" s="59">
        <f>IF(Employee!H$113=E$49,Employee!D$113+SUM(N54)+'Oct15'!W54,SUM(N54)+'Oct15'!W54)</f>
        <v>0</v>
      </c>
      <c r="X54" s="59">
        <f>IF(O54=" ",'Oct15'!X54,O54+'Oct15'!X54)</f>
        <v>0</v>
      </c>
      <c r="Y54" s="59">
        <f>IF(P54=" ",'Oct15'!Y54,P54+'Oct15'!Y54)</f>
        <v>0</v>
      </c>
      <c r="Z54" s="59">
        <f>IF(Q54=" ",'Oct15'!Z54,Q54+'Oct15'!Z54)</f>
        <v>0</v>
      </c>
      <c r="AA54" s="59">
        <f>IF(R54=" ",'Oct15'!AA54,R54+'Oct15'!AA54)</f>
        <v>0</v>
      </c>
      <c r="AB54" s="60"/>
      <c r="AC54" s="59">
        <f>IF(T54=" ",'Oct15'!AC54,T54+'Oct15'!AC54)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IF(T$49="Y",'Oct15'!H55,0)</f>
        <v>0</v>
      </c>
      <c r="I55" s="272">
        <f>IF(T$49="Y",'Oct15'!I55,0)</f>
        <v>0</v>
      </c>
      <c r="J55" s="272">
        <f>IF(T$49="Y",'Oct15'!J55,0)</f>
        <v>0</v>
      </c>
      <c r="K55" s="272">
        <f>IF(T$49="Y",'Oct15'!K55,I55*J55)</f>
        <v>0</v>
      </c>
      <c r="L55" s="273">
        <f>IF(T$49="Y",'Oct15'!L55,0)</f>
        <v>0</v>
      </c>
      <c r="M55" s="115" t="str">
        <f>IF(E55=" "," ",IF(T$49="Y",'Oct15'!M55,IF((H55+K55+L55)&gt;0,H55+K55+L55,"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IF(Employee!H$139=E$49,Employee!D$138+SUM(M55)+'Oct15'!V55,SUM(M55)+'Oct15'!V55)</f>
        <v>0</v>
      </c>
      <c r="W55" s="59">
        <f>IF(Employee!H$139=E$49,Employee!D$139+SUM(N55)+'Oct15'!W55,SUM(N55)+'Oct15'!W55)</f>
        <v>0</v>
      </c>
      <c r="X55" s="59">
        <f>IF(O55=" ",'Oct15'!X55,O55+'Oct15'!X55)</f>
        <v>0</v>
      </c>
      <c r="Y55" s="59">
        <f>IF(P55=" ",'Oct15'!Y55,P55+'Oct15'!Y55)</f>
        <v>0</v>
      </c>
      <c r="Z55" s="59">
        <f>IF(Q55=" ",'Oct15'!Z55,Q55+'Oct15'!Z55)</f>
        <v>0</v>
      </c>
      <c r="AA55" s="59">
        <f>IF(R55=" ",'Oct15'!AA55,R55+'Oct15'!AA55)</f>
        <v>0</v>
      </c>
      <c r="AB55" s="60"/>
      <c r="AC55" s="59">
        <f>IF(T55=" ",'Oct15'!AC55,T55+'Oct15'!AC55)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AD60+'Oct15'!AD65</f>
        <v>0</v>
      </c>
      <c r="AE65" s="177">
        <f>AE60+'Oct15'!AE65</f>
        <v>0</v>
      </c>
      <c r="AF65" s="177">
        <f>AF60+'Oct15'!AF65</f>
        <v>0</v>
      </c>
      <c r="AG65" s="177">
        <f>AG60+'Oct15'!AG65</f>
        <v>0</v>
      </c>
    </row>
    <row r="66" spans="6:33" ht="13.8" thickTop="1" x14ac:dyDescent="0.25"/>
    <row r="67" spans="6:33" x14ac:dyDescent="0.25">
      <c r="AD67" s="184"/>
      <c r="AE67" s="177">
        <f>AE62+'Oct15'!AE67</f>
        <v>0</v>
      </c>
      <c r="AF67" s="177">
        <f>AF62+'Oct15'!AF67</f>
        <v>0</v>
      </c>
      <c r="AG67" s="177">
        <f>AG62+'Oct15'!AG67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Payslips</vt:lpstr>
      <vt:lpstr>Payment</vt:lpstr>
      <vt:lpstr>Admin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2014-03-17T08:38:47Z</dcterms:modified>
</cp:coreProperties>
</file>