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4" sheetId="20" r:id="rId7"/>
    <sheet name="S0115" sheetId="26" r:id="rId8"/>
    <sheet name="S0216" sheetId="25" r:id="rId9"/>
    <sheet name="S0316" sheetId="24" r:id="rId10"/>
    <sheet name="P1214" sheetId="23" r:id="rId11"/>
    <sheet name="P0115" sheetId="22" r:id="rId12"/>
    <sheet name="P0216" sheetId="21" r:id="rId13"/>
    <sheet name="P03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70" i="25"/>
  <c r="G140" i="25"/>
  <c r="G183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6" i="20" s="1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B19" i="19"/>
  <c r="K15" i="18" s="1"/>
  <c r="B18" i="19"/>
  <c r="K14" i="2" s="1"/>
  <c r="B17" i="19"/>
  <c r="K13" i="5" s="1"/>
  <c r="B16" i="19"/>
  <c r="K12" i="11" s="1"/>
  <c r="B15" i="19"/>
  <c r="K11" i="18" s="1"/>
  <c r="B14" i="19"/>
  <c r="K10" i="18" s="1"/>
  <c r="B13" i="19"/>
  <c r="K9" i="5" s="1"/>
  <c r="B12" i="19"/>
  <c r="C11" i="19" s="1"/>
  <c r="B11" i="19"/>
  <c r="K7" i="18" s="1"/>
  <c r="B10" i="19"/>
  <c r="K6" i="8" s="1"/>
  <c r="B9" i="19"/>
  <c r="K5" i="11" s="1"/>
  <c r="B8" i="19"/>
  <c r="C7" i="19" s="1"/>
  <c r="K4" i="18"/>
  <c r="B7" i="19"/>
  <c r="K3" i="18" s="1"/>
  <c r="B6" i="19"/>
  <c r="K2" i="18" s="1"/>
  <c r="K4" i="2"/>
  <c r="K4" i="5"/>
  <c r="K4" i="11"/>
  <c r="C19" i="19"/>
  <c r="B5" i="19"/>
  <c r="C4" i="19" s="1"/>
  <c r="B4" i="19"/>
  <c r="E19" i="8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G201" i="27"/>
  <c r="F1" i="27"/>
  <c r="G201" i="21"/>
  <c r="F1" i="21"/>
  <c r="G201" i="22"/>
  <c r="G201" i="23"/>
  <c r="F1" i="23"/>
  <c r="F1" i="26"/>
  <c r="G2" i="20"/>
  <c r="G162" i="24" l="1"/>
  <c r="G158" i="25"/>
  <c r="G114" i="25"/>
  <c r="G54" i="25"/>
  <c r="G184" i="25"/>
  <c r="G156" i="25"/>
  <c r="G108" i="25"/>
  <c r="G12" i="25"/>
  <c r="G100" i="24"/>
  <c r="G182" i="25"/>
  <c r="G134" i="25"/>
  <c r="G56" i="25"/>
  <c r="K6" i="2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2" i="26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8" i="19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H14" i="19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3" i="19"/>
  <c r="D6" i="19"/>
  <c r="D7" i="19"/>
  <c r="D10" i="19"/>
  <c r="H6" i="19"/>
  <c r="J10" i="19"/>
  <c r="J9" i="19"/>
  <c r="J17" i="19"/>
  <c r="H9" i="19"/>
  <c r="H11" i="19"/>
  <c r="H16" i="19"/>
  <c r="H15" i="19"/>
  <c r="H17" i="19"/>
  <c r="H7" i="19"/>
  <c r="H10" i="19"/>
  <c r="H12" i="19"/>
  <c r="J11" i="19"/>
  <c r="J14" i="19"/>
  <c r="J16" i="19"/>
  <c r="J13" i="19"/>
  <c r="J15" i="19"/>
  <c r="D11" i="19"/>
  <c r="D12" i="19"/>
  <c r="D15" i="19"/>
  <c r="D17" i="19"/>
  <c r="D16" i="19"/>
  <c r="D9" i="19"/>
  <c r="D8" i="19"/>
  <c r="D14" i="19"/>
  <c r="D13" i="19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F7" i="19"/>
  <c r="F6" i="19"/>
  <c r="G2" i="24"/>
  <c r="G2" i="25"/>
  <c r="F8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J6" i="19"/>
  <c r="I12" i="19"/>
  <c r="E6" i="19"/>
  <c r="I13" i="19"/>
  <c r="H4" i="19"/>
  <c r="K16" i="19"/>
  <c r="K17" i="19"/>
  <c r="G15" i="2" s="1"/>
  <c r="J7" i="19"/>
  <c r="I10" i="19"/>
  <c r="J12" i="19"/>
  <c r="K14" i="19" s="1"/>
  <c r="G15" i="5" s="1"/>
  <c r="G2" i="27"/>
  <c r="G2" i="21"/>
  <c r="G2" i="22"/>
  <c r="G2" i="23"/>
  <c r="J8" i="19"/>
  <c r="K10" i="19" s="1"/>
  <c r="I16" i="19"/>
  <c r="G1" i="24"/>
  <c r="F19" i="19" s="1"/>
  <c r="E19" i="19"/>
  <c r="G21" i="18" s="1"/>
  <c r="E18" i="19"/>
  <c r="B2" i="21"/>
  <c r="H18" i="19"/>
  <c r="G1" i="25"/>
  <c r="F18" i="19" s="1"/>
  <c r="K18" i="19"/>
  <c r="G1" i="20"/>
  <c r="F4" i="19" s="1"/>
  <c r="G6" i="19" s="1"/>
  <c r="B2" i="22"/>
  <c r="H5" i="19"/>
  <c r="I7" i="19" s="1"/>
  <c r="K7" i="19" l="1"/>
  <c r="K6" i="19"/>
  <c r="G7" i="19"/>
  <c r="G15" i="18"/>
  <c r="G8" i="19"/>
  <c r="G9" i="11" s="1"/>
  <c r="G13" i="11" s="1"/>
  <c r="F9" i="19"/>
  <c r="G9" i="19" s="1"/>
  <c r="I6" i="19"/>
  <c r="K13" i="19"/>
  <c r="K12" i="19"/>
  <c r="K8" i="19"/>
  <c r="G15" i="11" s="1"/>
  <c r="K9" i="19"/>
  <c r="I18" i="19"/>
  <c r="I19" i="19"/>
  <c r="G23" i="18" s="1"/>
  <c r="F10" i="19"/>
  <c r="G17" i="11" l="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<sst xmlns="http://schemas.openxmlformats.org/spreadsheetml/2006/main" count="172" uniqueCount="44">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</sst>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protection hidden="1"/>
    </xf>
    <xf numFmtId="0" fontId="2" fillId="2" borderId="4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166" fontId="2" fillId="0" borderId="0" xfId="0" applyNumberFormat="1" applyFont="1" applyAlignment="1" applyProtection="1">
      <protection hidden="1"/>
    </xf>
    <xf numFmtId="0" fontId="2" fillId="0" borderId="0" xfId="0" applyFont="1" applyAlignme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42004</v>
          </cell>
        </row>
        <row r="4">
          <cell r="B4">
            <v>42035</v>
          </cell>
        </row>
        <row r="6">
          <cell r="B6">
            <v>42063</v>
          </cell>
        </row>
        <row r="8">
          <cell r="B8">
            <v>42094</v>
          </cell>
        </row>
        <row r="10">
          <cell r="B10">
            <v>42124</v>
          </cell>
        </row>
        <row r="12">
          <cell r="B12">
            <v>42155</v>
          </cell>
        </row>
        <row r="14">
          <cell r="B14">
            <v>42185</v>
          </cell>
        </row>
        <row r="16">
          <cell r="B16">
            <v>42216</v>
          </cell>
        </row>
        <row r="18">
          <cell r="B18">
            <v>42247</v>
          </cell>
        </row>
        <row r="20">
          <cell r="B20">
            <v>42277</v>
          </cell>
        </row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42063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42094</v>
      </c>
    </row>
    <row r="4" spans="1:12" ht="16.5" customHeight="1" thickTop="1" x14ac:dyDescent="0.3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42124</v>
      </c>
    </row>
    <row r="5" spans="1:12" x14ac:dyDescent="0.25">
      <c r="A5" s="1"/>
      <c r="B5" s="156"/>
      <c r="C5" s="157"/>
      <c r="D5" s="10"/>
      <c r="E5" s="147" t="s">
        <v>4</v>
      </c>
      <c r="F5" s="148"/>
      <c r="G5" s="43">
        <v>42124</v>
      </c>
      <c r="H5" s="10"/>
      <c r="I5" s="13"/>
      <c r="J5" s="19"/>
      <c r="K5" s="69">
        <f>Vatinterface!B9</f>
        <v>42155</v>
      </c>
      <c r="L5" s="45"/>
    </row>
    <row r="6" spans="1:12" s="19" customFormat="1" ht="13.5" customHeight="1" x14ac:dyDescent="0.25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42185</v>
      </c>
      <c r="L6" s="44"/>
    </row>
    <row r="7" spans="1:12" ht="13.5" customHeight="1" thickBot="1" x14ac:dyDescent="0.3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42155</v>
      </c>
      <c r="H7" s="10"/>
      <c r="I7" s="13"/>
      <c r="J7" s="19"/>
      <c r="K7" s="69">
        <f>Vatinterface!B11</f>
        <v>42216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42247</v>
      </c>
    </row>
    <row r="9" spans="1:12" ht="15" customHeight="1" thickBot="1" x14ac:dyDescent="0.3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42277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42308</v>
      </c>
    </row>
    <row r="11" spans="1:12" ht="15" customHeight="1" thickBot="1" x14ac:dyDescent="0.3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42338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42369</v>
      </c>
    </row>
    <row r="13" spans="1:12" ht="15" customHeight="1" thickBot="1" x14ac:dyDescent="0.3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42400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42429</v>
      </c>
    </row>
    <row r="15" spans="1:12" ht="15" customHeight="1" thickBot="1" x14ac:dyDescent="0.3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42460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21:E21"/>
    <mergeCell ref="B17:E17"/>
    <mergeCell ref="B19:D19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3.664062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[3]OpeningCreditors!$G$2</f>
        <v>20</v>
      </c>
      <c r="H2" s="191" t="s">
        <v>30</v>
      </c>
    </row>
    <row r="3" spans="1:8" s="113" customFormat="1" ht="12" customHeight="1" x14ac:dyDescent="0.25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5">
      <c r="A4" s="187"/>
      <c r="B4" s="187"/>
      <c r="C4" s="187"/>
      <c r="D4" s="172"/>
      <c r="E4" s="184"/>
      <c r="F4" s="181"/>
      <c r="G4" s="192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D1:E1"/>
    <mergeCell ref="E2:E4"/>
    <mergeCell ref="C2:C4"/>
    <mergeCell ref="A1:C1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4.554687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[3]OpeningCreditors!$G$2</f>
        <v>20</v>
      </c>
      <c r="H2" s="191" t="s">
        <v>30</v>
      </c>
    </row>
    <row r="3" spans="1:8" s="113" customFormat="1" ht="12" customHeight="1" x14ac:dyDescent="0.25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5">
      <c r="A4" s="187"/>
      <c r="B4" s="187"/>
      <c r="C4" s="187"/>
      <c r="D4" s="172"/>
      <c r="E4" s="184"/>
      <c r="F4" s="181"/>
      <c r="G4" s="192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4.664062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[3]ClosingCreditors!$G$2</f>
        <v>20</v>
      </c>
      <c r="H2" s="191" t="s">
        <v>30</v>
      </c>
    </row>
    <row r="3" spans="1:8" s="113" customFormat="1" ht="12" customHeight="1" x14ac:dyDescent="0.25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5">
      <c r="A4" s="187"/>
      <c r="B4" s="187"/>
      <c r="C4" s="187"/>
      <c r="D4" s="172"/>
      <c r="E4" s="184"/>
      <c r="F4" s="181"/>
      <c r="G4" s="192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4.10937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[3]ClosingCreditors!$G$2</f>
        <v>20</v>
      </c>
      <c r="H2" s="191" t="s">
        <v>30</v>
      </c>
    </row>
    <row r="3" spans="1:8" s="113" customFormat="1" ht="12" customHeight="1" x14ac:dyDescent="0.25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5">
      <c r="A4" s="187"/>
      <c r="B4" s="187"/>
      <c r="C4" s="187"/>
      <c r="D4" s="172"/>
      <c r="E4" s="184"/>
      <c r="F4" s="181"/>
      <c r="G4" s="192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42063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42094</v>
      </c>
    </row>
    <row r="4" spans="1:12" ht="16.5" customHeight="1" thickTop="1" x14ac:dyDescent="0.3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42124</v>
      </c>
    </row>
    <row r="5" spans="1:12" x14ac:dyDescent="0.25">
      <c r="A5" s="1"/>
      <c r="B5" s="156"/>
      <c r="C5" s="157"/>
      <c r="D5" s="10"/>
      <c r="E5" s="147" t="s">
        <v>4</v>
      </c>
      <c r="F5" s="148"/>
      <c r="G5" s="43">
        <v>42216</v>
      </c>
      <c r="H5" s="10"/>
      <c r="I5" s="13"/>
      <c r="J5" s="19"/>
      <c r="K5" s="69">
        <f>Vatinterface!B9</f>
        <v>42155</v>
      </c>
      <c r="L5" s="45"/>
    </row>
    <row r="6" spans="1:12" s="19" customFormat="1" ht="13.5" customHeight="1" x14ac:dyDescent="0.25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42185</v>
      </c>
      <c r="L6" s="44"/>
    </row>
    <row r="7" spans="1:12" ht="13.5" customHeight="1" thickBot="1" x14ac:dyDescent="0.3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42247</v>
      </c>
      <c r="H7" s="10"/>
      <c r="I7" s="13"/>
      <c r="J7" s="19"/>
      <c r="K7" s="69">
        <f>Vatinterface!B11</f>
        <v>42216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42247</v>
      </c>
    </row>
    <row r="9" spans="1:12" ht="15" customHeight="1" thickBot="1" x14ac:dyDescent="0.3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42277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42308</v>
      </c>
    </row>
    <row r="11" spans="1:12" ht="15" customHeight="1" thickBot="1" x14ac:dyDescent="0.3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42338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42369</v>
      </c>
    </row>
    <row r="13" spans="1:12" ht="15" customHeight="1" thickBot="1" x14ac:dyDescent="0.3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42400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42429</v>
      </c>
    </row>
    <row r="15" spans="1:12" ht="15" customHeight="1" thickBot="1" x14ac:dyDescent="0.3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42460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42063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42094</v>
      </c>
    </row>
    <row r="4" spans="1:12" ht="16.5" customHeight="1" thickTop="1" x14ac:dyDescent="0.3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42124</v>
      </c>
    </row>
    <row r="5" spans="1:12" x14ac:dyDescent="0.25">
      <c r="A5" s="1"/>
      <c r="B5" s="156"/>
      <c r="C5" s="157"/>
      <c r="D5" s="10"/>
      <c r="E5" s="147" t="s">
        <v>4</v>
      </c>
      <c r="F5" s="148"/>
      <c r="G5" s="43">
        <v>42308</v>
      </c>
      <c r="H5" s="10"/>
      <c r="I5" s="13"/>
      <c r="J5" s="19"/>
      <c r="K5" s="69">
        <f>Vatinterface!B9</f>
        <v>42155</v>
      </c>
      <c r="L5" s="45"/>
    </row>
    <row r="6" spans="1:12" s="19" customFormat="1" ht="13.5" customHeight="1" x14ac:dyDescent="0.25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42185</v>
      </c>
      <c r="L6" s="44"/>
    </row>
    <row r="7" spans="1:12" ht="13.5" customHeight="1" thickBot="1" x14ac:dyDescent="0.3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42338</v>
      </c>
      <c r="H7" s="10"/>
      <c r="I7" s="13"/>
      <c r="J7" s="19"/>
      <c r="K7" s="69">
        <f>Vatinterface!B11</f>
        <v>42216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42247</v>
      </c>
    </row>
    <row r="9" spans="1:12" ht="15" customHeight="1" thickBot="1" x14ac:dyDescent="0.3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42277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42308</v>
      </c>
    </row>
    <row r="11" spans="1:12" ht="15" customHeight="1" thickBot="1" x14ac:dyDescent="0.3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42338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42369</v>
      </c>
    </row>
    <row r="13" spans="1:12" ht="15" customHeight="1" thickBot="1" x14ac:dyDescent="0.3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42400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42429</v>
      </c>
    </row>
    <row r="15" spans="1:12" ht="15" customHeight="1" thickBot="1" x14ac:dyDescent="0.3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42460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42063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42094</v>
      </c>
    </row>
    <row r="4" spans="1:12" ht="16.5" customHeight="1" thickTop="1" x14ac:dyDescent="0.3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42124</v>
      </c>
    </row>
    <row r="5" spans="1:12" x14ac:dyDescent="0.25">
      <c r="A5" s="1"/>
      <c r="B5" s="156"/>
      <c r="C5" s="157"/>
      <c r="D5" s="10"/>
      <c r="E5" s="147" t="s">
        <v>4</v>
      </c>
      <c r="F5" s="148"/>
      <c r="G5" s="43">
        <v>42400</v>
      </c>
      <c r="H5" s="10"/>
      <c r="I5" s="13"/>
      <c r="J5" s="19"/>
      <c r="K5" s="69">
        <f>Vatinterface!B9</f>
        <v>42155</v>
      </c>
      <c r="L5" s="45"/>
    </row>
    <row r="6" spans="1:12" s="19" customFormat="1" ht="13.5" customHeight="1" x14ac:dyDescent="0.25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42185</v>
      </c>
      <c r="L6" s="44"/>
    </row>
    <row r="7" spans="1:12" ht="13.5" customHeight="1" thickBot="1" x14ac:dyDescent="0.3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42429</v>
      </c>
      <c r="H7" s="10"/>
      <c r="I7" s="13"/>
      <c r="J7" s="19"/>
      <c r="K7" s="69">
        <f>Vatinterface!B11</f>
        <v>42216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42247</v>
      </c>
    </row>
    <row r="9" spans="1:12" ht="15" customHeight="1" thickBot="1" x14ac:dyDescent="0.3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42277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42308</v>
      </c>
    </row>
    <row r="11" spans="1:12" ht="15" customHeight="1" thickBot="1" x14ac:dyDescent="0.3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42338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42369</v>
      </c>
    </row>
    <row r="13" spans="1:12" ht="15" customHeight="1" thickBot="1" x14ac:dyDescent="0.3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42400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42429</v>
      </c>
    </row>
    <row r="15" spans="1:12" ht="15" customHeight="1" thickBot="1" x14ac:dyDescent="0.3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42460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2" ht="15" customHeight="1" thickBot="1" x14ac:dyDescent="0.3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2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2" ht="13.8" thickBot="1" x14ac:dyDescent="0.3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2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2" ht="15" customHeight="1" thickBot="1" x14ac:dyDescent="0.3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2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2" ht="15" customHeight="1" thickBot="1" x14ac:dyDescent="0.3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2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2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2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2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2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2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2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2" s="144" customFormat="1" ht="13.95" customHeight="1" x14ac:dyDescent="0.25">
      <c r="A31" s="139" t="s">
        <v>43</v>
      </c>
      <c r="B31" s="140"/>
      <c r="C31" s="140"/>
      <c r="D31" s="140"/>
      <c r="E31" s="140"/>
      <c r="F31" s="14"/>
      <c r="G31" s="15"/>
      <c r="H31" s="140"/>
      <c r="I31" s="141"/>
      <c r="J31" s="142"/>
      <c r="K31" s="143"/>
      <c r="L31" s="143"/>
    </row>
    <row r="32" spans="1:12" ht="6.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42063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42094</v>
      </c>
    </row>
    <row r="4" spans="1:12" ht="16.5" customHeight="1" thickTop="1" x14ac:dyDescent="0.3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42124</v>
      </c>
    </row>
    <row r="5" spans="1:12" x14ac:dyDescent="0.25">
      <c r="A5" s="1"/>
      <c r="B5" s="156"/>
      <c r="C5" s="157"/>
      <c r="D5" s="10"/>
      <c r="E5" s="147" t="s">
        <v>4</v>
      </c>
      <c r="F5" s="148"/>
      <c r="G5" s="43">
        <v>42460</v>
      </c>
      <c r="H5" s="10"/>
      <c r="I5" s="13"/>
      <c r="J5" s="19"/>
      <c r="K5" s="69">
        <f>Vatinterface!B9</f>
        <v>42155</v>
      </c>
      <c r="L5" s="45"/>
    </row>
    <row r="6" spans="1:12" s="19" customFormat="1" ht="13.5" customHeight="1" x14ac:dyDescent="0.25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42185</v>
      </c>
      <c r="L6" s="44"/>
    </row>
    <row r="7" spans="1:12" ht="13.5" customHeight="1" thickBot="1" x14ac:dyDescent="0.3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42490</v>
      </c>
      <c r="H7" s="10"/>
      <c r="I7" s="13"/>
      <c r="J7" s="19"/>
      <c r="K7" s="69">
        <f>Vatinterface!B11</f>
        <v>42216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42247</v>
      </c>
    </row>
    <row r="9" spans="1:12" ht="15" customHeight="1" thickBot="1" x14ac:dyDescent="0.3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42277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42308</v>
      </c>
    </row>
    <row r="11" spans="1:12" ht="15" customHeight="1" thickBot="1" x14ac:dyDescent="0.3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42338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42369</v>
      </c>
    </row>
    <row r="13" spans="1:12" ht="15" customHeight="1" thickBot="1" x14ac:dyDescent="0.3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42400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42429</v>
      </c>
    </row>
    <row r="15" spans="1:12" ht="15" customHeight="1" thickBot="1" x14ac:dyDescent="0.3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42460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ht="9" customHeight="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4.95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26"/>
    <col min="14" max="14" width="1.6640625" style="12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5">
      <c r="A2" s="56"/>
      <c r="B2" s="50" t="s">
        <v>11</v>
      </c>
      <c r="C2" s="50" t="s">
        <v>36</v>
      </c>
      <c r="D2" s="51" t="s">
        <v>19</v>
      </c>
      <c r="E2" s="51" t="s">
        <v>16</v>
      </c>
      <c r="F2" s="51" t="s">
        <v>13</v>
      </c>
      <c r="G2" s="73" t="s">
        <v>18</v>
      </c>
      <c r="H2" s="51" t="s">
        <v>12</v>
      </c>
      <c r="I2" s="51" t="s">
        <v>15</v>
      </c>
      <c r="J2" s="51" t="s">
        <v>14</v>
      </c>
      <c r="K2" s="73" t="s">
        <v>17</v>
      </c>
      <c r="L2" s="122"/>
      <c r="M2" s="134" t="s">
        <v>37</v>
      </c>
      <c r="N2" s="57"/>
    </row>
    <row r="3" spans="1:14" s="48" customFormat="1" ht="11.25" customHeight="1" x14ac:dyDescent="0.25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[1]Admin!$B$2</f>
        <v>42004</v>
      </c>
      <c r="C4" s="63">
        <f>B5</f>
        <v>42035</v>
      </c>
      <c r="D4" s="116">
        <f>'S1214'!$H$1</f>
        <v>0</v>
      </c>
      <c r="E4" s="117"/>
      <c r="F4" s="117">
        <f>'S1214'!$G$1</f>
        <v>0</v>
      </c>
      <c r="G4" s="117"/>
      <c r="H4" s="117">
        <f>'P1214'!$H$1</f>
        <v>0</v>
      </c>
      <c r="I4" s="117"/>
      <c r="J4" s="117">
        <f>'P1214'!$G$1</f>
        <v>0</v>
      </c>
      <c r="K4" s="117"/>
      <c r="L4" s="123"/>
      <c r="M4" s="127">
        <f>IF([2]Feb15!$G$4&gt;0,[2]Feb15!$G$4,0)</f>
        <v>0</v>
      </c>
      <c r="N4" s="59"/>
    </row>
    <row r="5" spans="1:14" x14ac:dyDescent="0.2">
      <c r="A5" s="58"/>
      <c r="B5" s="63">
        <f>[1]Admin!$B$4</f>
        <v>42035</v>
      </c>
      <c r="C5" s="63">
        <f t="shared" ref="C5:C18" si="0">B6</f>
        <v>42063</v>
      </c>
      <c r="D5" s="116">
        <f>'S0115'!$H$1</f>
        <v>0</v>
      </c>
      <c r="E5" s="117"/>
      <c r="F5" s="117">
        <f>'S0115'!$G$1</f>
        <v>0</v>
      </c>
      <c r="G5" s="117"/>
      <c r="H5" s="117">
        <f>'P0115'!$H$1</f>
        <v>0</v>
      </c>
      <c r="I5" s="117"/>
      <c r="J5" s="117">
        <f>'P0115'!$G$1</f>
        <v>0</v>
      </c>
      <c r="K5" s="117"/>
      <c r="L5" s="123"/>
      <c r="M5" s="127">
        <f>IF([2]Feb15!$G$4&gt;0,[2]Feb15!$G$4,0)</f>
        <v>0</v>
      </c>
      <c r="N5" s="59"/>
    </row>
    <row r="6" spans="1:14" x14ac:dyDescent="0.2">
      <c r="A6" s="58"/>
      <c r="B6" s="63">
        <f>[1]Admin!$B$6</f>
        <v>42063</v>
      </c>
      <c r="C6" s="63">
        <f t="shared" si="0"/>
        <v>42094</v>
      </c>
      <c r="D6" s="116">
        <f>[2]Feb15!$H$1</f>
        <v>0</v>
      </c>
      <c r="E6" s="117">
        <f>SUM(D4:D6)</f>
        <v>0</v>
      </c>
      <c r="F6" s="117">
        <f>[2]Feb15!$G$1</f>
        <v>0</v>
      </c>
      <c r="G6" s="117">
        <f>SUM(F4:F6)</f>
        <v>0</v>
      </c>
      <c r="H6" s="117">
        <f>[3]Feb15!$H$1</f>
        <v>0</v>
      </c>
      <c r="I6" s="117">
        <f t="shared" ref="I6:I19" si="1">SUM(H4:H6)</f>
        <v>0</v>
      </c>
      <c r="J6" s="117">
        <f>[3]Feb15!$G$1</f>
        <v>0</v>
      </c>
      <c r="K6" s="117">
        <f t="shared" ref="K6:K19" si="2">SUM(J4:J6)</f>
        <v>0</v>
      </c>
      <c r="L6" s="123"/>
      <c r="M6" s="127">
        <f>IF([2]Feb15!$G$4&gt;0,[2]Feb15!$G$4,0)</f>
        <v>0</v>
      </c>
      <c r="N6" s="59"/>
    </row>
    <row r="7" spans="1:14" x14ac:dyDescent="0.2">
      <c r="A7" s="58"/>
      <c r="B7" s="63">
        <f>[1]Admin!$B$8</f>
        <v>42094</v>
      </c>
      <c r="C7" s="63">
        <f t="shared" si="0"/>
        <v>42124</v>
      </c>
      <c r="D7" s="116">
        <f>[2]Mar15!$H$1</f>
        <v>0</v>
      </c>
      <c r="E7" s="117">
        <f t="shared" ref="E7:G19" si="3">SUM(D5:D7)</f>
        <v>0</v>
      </c>
      <c r="F7" s="117">
        <f>[2]Mar15!$G$1</f>
        <v>0</v>
      </c>
      <c r="G7" s="117">
        <f t="shared" si="3"/>
        <v>0</v>
      </c>
      <c r="H7" s="117">
        <f>[3]Mar15!$H$1</f>
        <v>0</v>
      </c>
      <c r="I7" s="117">
        <f t="shared" si="1"/>
        <v>0</v>
      </c>
      <c r="J7" s="117">
        <f>[3]Mar15!$G$1</f>
        <v>0</v>
      </c>
      <c r="K7" s="117">
        <f t="shared" si="2"/>
        <v>0</v>
      </c>
      <c r="L7" s="123"/>
      <c r="M7" s="127">
        <f>IF([2]Mar15!$G$4&gt;0,[2]Mar15!$G$4,0)</f>
        <v>0</v>
      </c>
      <c r="N7" s="59"/>
    </row>
    <row r="8" spans="1:14" x14ac:dyDescent="0.2">
      <c r="A8" s="58"/>
      <c r="B8" s="63">
        <f>[1]Admin!$B$10</f>
        <v>42124</v>
      </c>
      <c r="C8" s="63">
        <f t="shared" si="0"/>
        <v>42155</v>
      </c>
      <c r="D8" s="116">
        <f>[2]Apr15!$H$1</f>
        <v>0</v>
      </c>
      <c r="E8" s="117">
        <f t="shared" si="3"/>
        <v>0</v>
      </c>
      <c r="F8" s="117">
        <f>[2]Apr15!$G$1</f>
        <v>0</v>
      </c>
      <c r="G8" s="117">
        <f t="shared" si="3"/>
        <v>0</v>
      </c>
      <c r="H8" s="117">
        <f>[3]Apr15!$H$1</f>
        <v>0</v>
      </c>
      <c r="I8" s="117">
        <f t="shared" si="1"/>
        <v>0</v>
      </c>
      <c r="J8" s="117">
        <f>[3]Apr15!$G$1</f>
        <v>0</v>
      </c>
      <c r="K8" s="117">
        <f t="shared" si="2"/>
        <v>0</v>
      </c>
      <c r="L8" s="123"/>
      <c r="M8" s="127">
        <f>IF([2]Apr15!$G$4&gt;0,[2]Apr15!$G$4,0)</f>
        <v>0</v>
      </c>
      <c r="N8" s="59"/>
    </row>
    <row r="9" spans="1:14" x14ac:dyDescent="0.2">
      <c r="A9" s="58"/>
      <c r="B9" s="63">
        <f>[1]Admin!$B$12</f>
        <v>42155</v>
      </c>
      <c r="C9" s="63">
        <f t="shared" si="0"/>
        <v>42185</v>
      </c>
      <c r="D9" s="116">
        <f>[2]May15!$H$1</f>
        <v>0</v>
      </c>
      <c r="E9" s="117">
        <f t="shared" si="3"/>
        <v>0</v>
      </c>
      <c r="F9" s="117">
        <f>[2]May15!$G$1</f>
        <v>0</v>
      </c>
      <c r="G9" s="117">
        <f t="shared" si="3"/>
        <v>0</v>
      </c>
      <c r="H9" s="117">
        <f>[3]May15!$H$1</f>
        <v>0</v>
      </c>
      <c r="I9" s="117">
        <f t="shared" si="1"/>
        <v>0</v>
      </c>
      <c r="J9" s="117">
        <f>[3]May15!$G$1</f>
        <v>0</v>
      </c>
      <c r="K9" s="117">
        <f t="shared" si="2"/>
        <v>0</v>
      </c>
      <c r="L9" s="123"/>
      <c r="M9" s="127">
        <f>IF([2]May15!$G$4&gt;0,[2]May15!$G$4,0)</f>
        <v>0</v>
      </c>
      <c r="N9" s="59"/>
    </row>
    <row r="10" spans="1:14" x14ac:dyDescent="0.2">
      <c r="A10" s="58"/>
      <c r="B10" s="63">
        <f>[1]Admin!$B$14</f>
        <v>42185</v>
      </c>
      <c r="C10" s="63">
        <f t="shared" si="0"/>
        <v>42216</v>
      </c>
      <c r="D10" s="116">
        <f>[2]Jun15!$H$1</f>
        <v>0</v>
      </c>
      <c r="E10" s="117">
        <f t="shared" si="3"/>
        <v>0</v>
      </c>
      <c r="F10" s="117">
        <f>[2]Jun15!$G$1</f>
        <v>0</v>
      </c>
      <c r="G10" s="117">
        <f t="shared" si="3"/>
        <v>0</v>
      </c>
      <c r="H10" s="117">
        <f>[3]Jun15!$H$1</f>
        <v>0</v>
      </c>
      <c r="I10" s="117">
        <f t="shared" si="1"/>
        <v>0</v>
      </c>
      <c r="J10" s="117">
        <f>[3]Jun15!$G$1</f>
        <v>0</v>
      </c>
      <c r="K10" s="117">
        <f t="shared" si="2"/>
        <v>0</v>
      </c>
      <c r="L10" s="123"/>
      <c r="M10" s="127">
        <f>IF([2]Jun15!$G$4&gt;0,[2]Jun15!$G$4,0)</f>
        <v>0</v>
      </c>
      <c r="N10" s="59"/>
    </row>
    <row r="11" spans="1:14" x14ac:dyDescent="0.2">
      <c r="A11" s="58"/>
      <c r="B11" s="63">
        <f>[1]Admin!$B$16</f>
        <v>42216</v>
      </c>
      <c r="C11" s="63">
        <f t="shared" si="0"/>
        <v>42247</v>
      </c>
      <c r="D11" s="116">
        <f>[2]Jul15!$H$1</f>
        <v>0</v>
      </c>
      <c r="E11" s="117">
        <f t="shared" si="3"/>
        <v>0</v>
      </c>
      <c r="F11" s="117">
        <f>[2]Jul15!$G$1</f>
        <v>0</v>
      </c>
      <c r="G11" s="117">
        <f t="shared" si="3"/>
        <v>0</v>
      </c>
      <c r="H11" s="117">
        <f>[3]Jul15!$H$1</f>
        <v>0</v>
      </c>
      <c r="I11" s="117">
        <f t="shared" si="1"/>
        <v>0</v>
      </c>
      <c r="J11" s="117">
        <f>[3]Jul15!$G$1</f>
        <v>0</v>
      </c>
      <c r="K11" s="117">
        <f t="shared" si="2"/>
        <v>0</v>
      </c>
      <c r="L11" s="123"/>
      <c r="M11" s="127">
        <f>IF([2]Jul15!$G$4&gt;0,[2]Jul15!$G$4,0)</f>
        <v>0</v>
      </c>
      <c r="N11" s="59"/>
    </row>
    <row r="12" spans="1:14" x14ac:dyDescent="0.2">
      <c r="A12" s="58"/>
      <c r="B12" s="63">
        <f>[1]Admin!$B$18</f>
        <v>42247</v>
      </c>
      <c r="C12" s="63">
        <f t="shared" si="0"/>
        <v>42277</v>
      </c>
      <c r="D12" s="116">
        <f>[2]Aug15!$H$1</f>
        <v>0</v>
      </c>
      <c r="E12" s="117">
        <f t="shared" si="3"/>
        <v>0</v>
      </c>
      <c r="F12" s="117">
        <f>[2]Aug15!$G$1</f>
        <v>0</v>
      </c>
      <c r="G12" s="117">
        <f t="shared" si="3"/>
        <v>0</v>
      </c>
      <c r="H12" s="117">
        <f>[3]Aug15!$H$1</f>
        <v>0</v>
      </c>
      <c r="I12" s="117">
        <f t="shared" si="1"/>
        <v>0</v>
      </c>
      <c r="J12" s="117">
        <f>[3]Aug15!$G$1</f>
        <v>0</v>
      </c>
      <c r="K12" s="117">
        <f t="shared" si="2"/>
        <v>0</v>
      </c>
      <c r="L12" s="123"/>
      <c r="M12" s="127">
        <f>IF([2]Aug15!$G$4&gt;0,[2]Aug15!$G$4,0)</f>
        <v>0</v>
      </c>
      <c r="N12" s="59"/>
    </row>
    <row r="13" spans="1:14" x14ac:dyDescent="0.2">
      <c r="A13" s="58"/>
      <c r="B13" s="63">
        <f>[1]Admin!$B$20</f>
        <v>42277</v>
      </c>
      <c r="C13" s="63">
        <f t="shared" si="0"/>
        <v>42308</v>
      </c>
      <c r="D13" s="116">
        <f>[2]Sep15!$H$1</f>
        <v>0</v>
      </c>
      <c r="E13" s="117">
        <f t="shared" si="3"/>
        <v>0</v>
      </c>
      <c r="F13" s="117">
        <f>[2]Sep15!$G$1</f>
        <v>0</v>
      </c>
      <c r="G13" s="117">
        <f t="shared" si="3"/>
        <v>0</v>
      </c>
      <c r="H13" s="117">
        <f>[3]Sep15!$H$1</f>
        <v>0</v>
      </c>
      <c r="I13" s="117">
        <f t="shared" si="1"/>
        <v>0</v>
      </c>
      <c r="J13" s="117">
        <f>[3]Sep15!$G$1</f>
        <v>0</v>
      </c>
      <c r="K13" s="117">
        <f t="shared" si="2"/>
        <v>0</v>
      </c>
      <c r="L13" s="123"/>
      <c r="M13" s="127">
        <f>IF([2]Sep15!$G$4&gt;0,[2]Sep15!$G$4,0)</f>
        <v>0</v>
      </c>
      <c r="N13" s="59"/>
    </row>
    <row r="14" spans="1:14" x14ac:dyDescent="0.2">
      <c r="A14" s="58"/>
      <c r="B14" s="63">
        <f>[1]Admin!$B$22</f>
        <v>42308</v>
      </c>
      <c r="C14" s="63">
        <f t="shared" si="0"/>
        <v>42338</v>
      </c>
      <c r="D14" s="116">
        <f>[2]Oct15!$H$1</f>
        <v>0</v>
      </c>
      <c r="E14" s="117">
        <f t="shared" si="3"/>
        <v>0</v>
      </c>
      <c r="F14" s="117">
        <f>[2]Oct15!$G$1</f>
        <v>0</v>
      </c>
      <c r="G14" s="117">
        <f t="shared" si="3"/>
        <v>0</v>
      </c>
      <c r="H14" s="117">
        <f>[3]Oct15!$H$1</f>
        <v>0</v>
      </c>
      <c r="I14" s="117">
        <f t="shared" si="1"/>
        <v>0</v>
      </c>
      <c r="J14" s="117">
        <f>[3]Oct15!$G$1</f>
        <v>0</v>
      </c>
      <c r="K14" s="117">
        <f t="shared" si="2"/>
        <v>0</v>
      </c>
      <c r="L14" s="123"/>
      <c r="M14" s="127">
        <f>IF([2]Oct15!$G$4&gt;0,[2]Oct15!$G$4,0)</f>
        <v>0</v>
      </c>
      <c r="N14" s="59"/>
    </row>
    <row r="15" spans="1:14" x14ac:dyDescent="0.2">
      <c r="A15" s="58"/>
      <c r="B15" s="63">
        <f>[1]Admin!$B$24</f>
        <v>42338</v>
      </c>
      <c r="C15" s="63">
        <f t="shared" si="0"/>
        <v>42369</v>
      </c>
      <c r="D15" s="116">
        <f>[2]Nov15!$H$1</f>
        <v>0</v>
      </c>
      <c r="E15" s="117">
        <f t="shared" si="3"/>
        <v>0</v>
      </c>
      <c r="F15" s="117">
        <f>[2]Nov15!$G$1</f>
        <v>0</v>
      </c>
      <c r="G15" s="117">
        <f t="shared" si="3"/>
        <v>0</v>
      </c>
      <c r="H15" s="117">
        <f>[3]Nov15!$H$1</f>
        <v>0</v>
      </c>
      <c r="I15" s="117">
        <f t="shared" si="1"/>
        <v>0</v>
      </c>
      <c r="J15" s="117">
        <f>[3]Nov15!$G$1</f>
        <v>0</v>
      </c>
      <c r="K15" s="117">
        <f t="shared" si="2"/>
        <v>0</v>
      </c>
      <c r="L15" s="123"/>
      <c r="M15" s="127">
        <f>IF([2]Nov15!$G$4&gt;0,[2]Nov15!$G$4,0)</f>
        <v>0</v>
      </c>
      <c r="N15" s="59"/>
    </row>
    <row r="16" spans="1:14" x14ac:dyDescent="0.2">
      <c r="A16" s="58"/>
      <c r="B16" s="63">
        <f>[1]Admin!$B$26</f>
        <v>42369</v>
      </c>
      <c r="C16" s="63">
        <f t="shared" si="0"/>
        <v>42400</v>
      </c>
      <c r="D16" s="116">
        <f>[2]Dec15!$H$1</f>
        <v>0</v>
      </c>
      <c r="E16" s="117">
        <f t="shared" si="3"/>
        <v>0</v>
      </c>
      <c r="F16" s="117">
        <f>[2]Dec15!$G$1</f>
        <v>0</v>
      </c>
      <c r="G16" s="117">
        <f t="shared" si="3"/>
        <v>0</v>
      </c>
      <c r="H16" s="117">
        <f>[3]Dec15!$H$1</f>
        <v>0</v>
      </c>
      <c r="I16" s="117">
        <f t="shared" si="1"/>
        <v>0</v>
      </c>
      <c r="J16" s="117">
        <f>[3]Dec15!$G$1</f>
        <v>0</v>
      </c>
      <c r="K16" s="117">
        <f t="shared" si="2"/>
        <v>0</v>
      </c>
      <c r="L16" s="123"/>
      <c r="M16" s="127">
        <f>IF([2]Dec15!$G$4&gt;0,[2]Dec15!$G$4,0)</f>
        <v>0</v>
      </c>
      <c r="N16" s="59"/>
    </row>
    <row r="17" spans="1:14" x14ac:dyDescent="0.2">
      <c r="A17" s="58"/>
      <c r="B17" s="63">
        <f>[1]Admin!$B$28</f>
        <v>42400</v>
      </c>
      <c r="C17" s="63">
        <f t="shared" si="0"/>
        <v>42429</v>
      </c>
      <c r="D17" s="116">
        <f>[2]Jan16!$H$1</f>
        <v>0</v>
      </c>
      <c r="E17" s="117">
        <f t="shared" si="3"/>
        <v>0</v>
      </c>
      <c r="F17" s="117">
        <f>[2]Jan16!$G$1</f>
        <v>0</v>
      </c>
      <c r="G17" s="117">
        <f t="shared" si="3"/>
        <v>0</v>
      </c>
      <c r="H17" s="117">
        <f>[3]Jan16!$H$1</f>
        <v>0</v>
      </c>
      <c r="I17" s="117">
        <f t="shared" si="1"/>
        <v>0</v>
      </c>
      <c r="J17" s="117">
        <f>[3]Jan16!$G$1</f>
        <v>0</v>
      </c>
      <c r="K17" s="117">
        <f t="shared" si="2"/>
        <v>0</v>
      </c>
      <c r="L17" s="123"/>
      <c r="M17" s="127">
        <f>IF([2]Jan16!$G$4&gt;0,[2]Jan16!$G$4,0)</f>
        <v>0</v>
      </c>
      <c r="N17" s="59"/>
    </row>
    <row r="18" spans="1:14" x14ac:dyDescent="0.2">
      <c r="A18" s="58"/>
      <c r="B18" s="63">
        <f>[1]Admin!$B$30</f>
        <v>42429</v>
      </c>
      <c r="C18" s="63">
        <f t="shared" si="0"/>
        <v>42460</v>
      </c>
      <c r="D18" s="116">
        <f>'S0216'!$H$1</f>
        <v>0</v>
      </c>
      <c r="E18" s="117">
        <f t="shared" si="3"/>
        <v>0</v>
      </c>
      <c r="F18" s="117">
        <f>'S0216'!$G$1</f>
        <v>0</v>
      </c>
      <c r="G18" s="117">
        <f t="shared" si="3"/>
        <v>0</v>
      </c>
      <c r="H18" s="117">
        <f>'P0216'!$H$1</f>
        <v>0</v>
      </c>
      <c r="I18" s="117">
        <f t="shared" si="1"/>
        <v>0</v>
      </c>
      <c r="J18" s="117">
        <f>'P0216'!$G$1</f>
        <v>0</v>
      </c>
      <c r="K18" s="117">
        <f t="shared" si="2"/>
        <v>0</v>
      </c>
      <c r="L18" s="123"/>
      <c r="M18" s="127">
        <f>IF([2]Jan16!$G$4&gt;0,[2]Jan16!$G$4,0)</f>
        <v>0</v>
      </c>
      <c r="N18" s="59"/>
    </row>
    <row r="19" spans="1:14" x14ac:dyDescent="0.2">
      <c r="A19" s="58"/>
      <c r="B19" s="63">
        <f>[1]Admin!$B$32</f>
        <v>42460</v>
      </c>
      <c r="C19" s="64">
        <f>[1]Admin!$B$34</f>
        <v>42490</v>
      </c>
      <c r="D19" s="116">
        <f>'S0316'!$H$1</f>
        <v>0</v>
      </c>
      <c r="E19" s="117">
        <f t="shared" si="3"/>
        <v>0</v>
      </c>
      <c r="F19" s="117">
        <f>'S0316'!$G$1</f>
        <v>0</v>
      </c>
      <c r="G19" s="117">
        <f t="shared" si="3"/>
        <v>0</v>
      </c>
      <c r="H19" s="117">
        <f>'P0316'!$H$1</f>
        <v>0</v>
      </c>
      <c r="I19" s="117">
        <f t="shared" si="1"/>
        <v>0</v>
      </c>
      <c r="J19" s="117">
        <f>'P0316'!$G$1</f>
        <v>0</v>
      </c>
      <c r="K19" s="117">
        <f t="shared" si="2"/>
        <v>0</v>
      </c>
      <c r="L19" s="123"/>
      <c r="M19" s="127">
        <f>IF([2]Jan16!$G$4&gt;0,[2]Jan16!$G$4,0)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49" sqref="G49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S1214</vt:lpstr>
      <vt:lpstr>S0115</vt:lpstr>
      <vt:lpstr>S0216</vt:lpstr>
      <vt:lpstr>S0316</vt:lpstr>
      <vt:lpstr>P1214</vt:lpstr>
      <vt:lpstr>P0115</vt:lpstr>
      <vt:lpstr>P0216</vt:lpstr>
      <vt:lpstr>P0316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2010-03-07T16:10:18Z</cp:lastPrinted>
  <dcterms:created xsi:type="dcterms:W3CDTF">2006-06-05T10:56:36Z</dcterms:created>
  <dcterms:modified xsi:type="dcterms:W3CDTF">2014-10-12T21:46:50Z</dcterms:modified>
</cp:coreProperties>
</file>