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7-12-31 (Dec17) Excel 2007\"/>
    </mc:Choice>
  </mc:AlternateContent>
  <bookViews>
    <workbookView xWindow="360" yWindow="6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71027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5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8" i="12" s="1"/>
  <c r="E64" i="11"/>
  <c r="E110" i="11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W11" i="11" s="1"/>
  <c r="V11" i="11"/>
  <c r="V64" i="11"/>
  <c r="K6" i="12" s="1"/>
  <c r="V22" i="11"/>
  <c r="V75" i="11"/>
  <c r="V30" i="11"/>
  <c r="V83" i="11"/>
  <c r="V41" i="11"/>
  <c r="V94" i="11"/>
  <c r="E7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81" i="11" s="1"/>
  <c r="H80" i="11"/>
  <c r="H66" i="11"/>
  <c r="H72" i="11" s="1"/>
  <c r="H71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K64" i="11" s="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K11" i="11" s="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W83" i="11" l="1"/>
  <c r="R41" i="11"/>
  <c r="R55" i="11"/>
  <c r="R57" i="11" s="1"/>
  <c r="G22" i="11"/>
  <c r="K30" i="11"/>
  <c r="J41" i="11"/>
  <c r="K83" i="11"/>
  <c r="K108" i="11"/>
  <c r="H78" i="11"/>
  <c r="Y30" i="11"/>
  <c r="X83" i="11"/>
  <c r="X75" i="11"/>
  <c r="W75" i="11"/>
  <c r="R30" i="11"/>
  <c r="K9" i="12"/>
  <c r="E57" i="11"/>
  <c r="B55" i="11"/>
  <c r="Y22" i="11"/>
  <c r="Q94" i="11"/>
  <c r="K94" i="11"/>
  <c r="H67" i="11"/>
  <c r="G11" i="11"/>
  <c r="S30" i="11"/>
  <c r="G30" i="11"/>
  <c r="J11" i="11"/>
  <c r="J22" i="11"/>
  <c r="K55" i="11"/>
  <c r="J64" i="11"/>
  <c r="J75" i="11"/>
  <c r="J83" i="11"/>
  <c r="J94" i="11"/>
  <c r="H74" i="11"/>
  <c r="H82" i="11"/>
  <c r="H105" i="11"/>
  <c r="E6" i="12"/>
  <c r="I83" i="11"/>
  <c r="Q75" i="11"/>
  <c r="Q83" i="11"/>
  <c r="Q108" i="11"/>
  <c r="E1" i="11"/>
  <c r="H70" i="11"/>
  <c r="H79" i="11"/>
  <c r="Z41" i="11"/>
  <c r="S75" i="11"/>
  <c r="O57" i="11"/>
  <c r="O1" i="11" s="1"/>
  <c r="K41" i="11"/>
  <c r="J108" i="11"/>
  <c r="H69" i="11"/>
  <c r="G41" i="11"/>
  <c r="K22" i="11"/>
  <c r="S83" i="11"/>
  <c r="H68" i="11"/>
  <c r="H86" i="11"/>
  <c r="I11" i="11"/>
  <c r="K7" i="12"/>
  <c r="Y75" i="11"/>
  <c r="S22" i="11"/>
  <c r="J30" i="11"/>
  <c r="J55" i="11"/>
  <c r="H90" i="11"/>
  <c r="W108" i="11"/>
  <c r="W110" i="11" s="1"/>
  <c r="I108" i="11"/>
  <c r="S108" i="11"/>
  <c r="K75" i="11"/>
  <c r="K110" i="11" s="1"/>
  <c r="H73" i="11"/>
  <c r="S94" i="11"/>
  <c r="I30" i="11"/>
  <c r="Y55" i="11"/>
  <c r="Y57" i="11" s="1"/>
  <c r="S55" i="11"/>
  <c r="F110" i="11"/>
  <c r="F57" i="11"/>
  <c r="F1" i="11" s="1"/>
  <c r="G110" i="11"/>
  <c r="O110" i="11"/>
  <c r="Q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83" i="11"/>
  <c r="Z22" i="11"/>
  <c r="I64" i="11"/>
  <c r="X108" i="11"/>
  <c r="X64" i="11"/>
  <c r="X30" i="11"/>
  <c r="W64" i="11"/>
  <c r="W30" i="11"/>
  <c r="G57" i="11"/>
  <c r="G1" i="11" s="1"/>
  <c r="R110" i="11"/>
  <c r="E11" i="12"/>
  <c r="B22" i="11"/>
  <c r="B41" i="11"/>
  <c r="W55" i="11"/>
  <c r="Y41" i="11"/>
  <c r="Z30" i="11"/>
  <c r="Z94" i="11"/>
  <c r="I94" i="11"/>
  <c r="I41" i="11"/>
  <c r="I22" i="11"/>
  <c r="X94" i="11"/>
  <c r="X41" i="11"/>
  <c r="X22" i="11"/>
  <c r="X57" i="11" s="1"/>
  <c r="W94" i="11"/>
  <c r="W41" i="11"/>
  <c r="W22" i="11"/>
  <c r="Y94" i="11"/>
  <c r="Z75" i="11"/>
  <c r="Z55" i="11"/>
  <c r="Z108" i="11"/>
  <c r="Z83" i="11"/>
  <c r="K11" i="12"/>
  <c r="E15" i="12"/>
  <c r="B15" i="12" s="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X110" i="11" l="1"/>
  <c r="I110" i="11"/>
  <c r="J110" i="11"/>
  <c r="W57" i="11"/>
  <c r="W1" i="11" s="1"/>
  <c r="K57" i="11"/>
  <c r="K1" i="11" s="1"/>
  <c r="S110" i="11"/>
  <c r="Q110" i="11"/>
  <c r="Q1" i="11" s="1"/>
  <c r="Z110" i="11"/>
  <c r="Y110" i="11"/>
  <c r="Y1" i="11" s="1"/>
  <c r="S57" i="11"/>
  <c r="S1" i="11" s="1"/>
  <c r="I57" i="11"/>
  <c r="I1" i="11" s="1"/>
  <c r="J57" i="11"/>
  <c r="J1" i="11" s="1"/>
  <c r="Z57" i="11"/>
  <c r="X1" i="11"/>
  <c r="V1" i="11"/>
  <c r="R1" i="11"/>
  <c r="Z1" i="11" l="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<sst xmlns="http://schemas.openxmlformats.org/spreadsheetml/2006/main" count="95" uniqueCount="67">
  <si>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</si>
  <si>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</si>
  <si>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</si>
  <si>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</si>
  <si>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</si>
  <si>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</si>
  <si>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</si>
  <si>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</si>
  <si>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</si>
  <si>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</si>
  <si>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</si>
  <si>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</si>
  <si>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</si>
  <si>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</si>
  <si>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</si>
  <si>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</si>
  <si>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</si>
  <si>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</si>
  <si>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</si>
  <si>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</si>
  <si>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</si>
  <si>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</si>
  <si>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</si>
  <si>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</si>
  <si>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</si>
  <si>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</si>
  <si>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</si>
  <si>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</si>
  <si>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</si>
  <si>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</si>
  <si>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</si>
  <si>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</si>
  <si>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</si>
  <si>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</si>
  <si>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</si>
  <si>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</si>
  <si>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</si>
  <si>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</si>
  <si>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</si>
  <si>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</si>
  <si>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</si>
  <si>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</si>
  <si>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</si>
  <si>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</si>
  <si>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</si>
  <si>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</si>
  <si>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</si>
  <si>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</si>
  <si>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</si>
  <si>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</si>
  <si>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</si>
  <si>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</si>
  <si>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</si>
  <si>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</si>
  <si>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</si>
  <si>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</si>
  <si>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</si>
  <si>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</si>
  <si>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</si>
  <si>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</si>
  <si>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</si>
  <si>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</si>
  <si>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</si>
  <si>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</si>
  <si>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</si>
  <si>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t>Agreement Reference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</si>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</sst>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42736</v>
          </cell>
        </row>
        <row r="7">
          <cell r="G7">
            <v>100</v>
          </cell>
          <cell r="N7">
            <v>43100</v>
          </cell>
        </row>
        <row r="11">
          <cell r="E11">
            <v>12000</v>
          </cell>
          <cell r="G11">
            <v>3000</v>
          </cell>
          <cell r="N11">
            <v>42825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63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56</v>
      </c>
      <c r="G2" s="158" t="s">
        <v>62</v>
      </c>
      <c r="H2" s="172"/>
      <c r="I2" s="152" t="s">
        <v>16</v>
      </c>
      <c r="J2" s="173" t="s">
        <v>56</v>
      </c>
      <c r="K2" s="158" t="s">
        <v>62</v>
      </c>
      <c r="L2" s="160"/>
      <c r="M2" s="171"/>
      <c r="N2" s="160"/>
      <c r="O2" s="158" t="s">
        <v>61</v>
      </c>
      <c r="P2" s="154"/>
      <c r="Q2" s="158" t="s">
        <v>64</v>
      </c>
      <c r="R2" s="158" t="s">
        <v>4</v>
      </c>
      <c r="S2" s="158" t="s">
        <v>61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49</v>
      </c>
      <c r="Z2" s="144" t="s">
        <v>50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42736</v>
      </c>
      <c r="G4" s="129">
        <f>D6</f>
        <v>42736</v>
      </c>
      <c r="H4" s="172"/>
      <c r="I4" s="152"/>
      <c r="J4" s="129">
        <f>[1]Admin!$N$7</f>
        <v>43100</v>
      </c>
      <c r="K4" s="129">
        <f>J4</f>
        <v>43100</v>
      </c>
      <c r="L4" s="161"/>
      <c r="M4" s="171"/>
      <c r="N4" s="161"/>
      <c r="O4" s="128">
        <f>D6</f>
        <v>42736</v>
      </c>
      <c r="P4" s="137">
        <v>100</v>
      </c>
      <c r="Q4" s="163"/>
      <c r="R4" s="136">
        <v>20</v>
      </c>
      <c r="S4" s="128">
        <f>J4</f>
        <v>43100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57</v>
      </c>
      <c r="C6" s="165"/>
      <c r="D6" s="166">
        <f>[1]Admin!$L$6</f>
        <v>42736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55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53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54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42736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58</v>
      </c>
      <c r="C59" s="139"/>
      <c r="D59" s="134">
        <f>D57</f>
        <v>42736</v>
      </c>
      <c r="E59" s="131" t="s">
        <v>59</v>
      </c>
      <c r="F59" s="135">
        <f>J4</f>
        <v>43100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55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53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54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60</v>
      </c>
      <c r="C110" s="165"/>
      <c r="D110" s="130">
        <f>F59</f>
        <v>43100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M4" sqref="M4:N15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1" t="s">
        <v>17</v>
      </c>
      <c r="F2" s="192"/>
      <c r="G2" s="193"/>
      <c r="H2" s="194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51</v>
      </c>
      <c r="C4" s="47"/>
      <c r="D4" s="48"/>
      <c r="E4" s="122" t="s">
        <v>3</v>
      </c>
      <c r="F4" s="49"/>
      <c r="G4" s="178" t="s">
        <v>52</v>
      </c>
      <c r="H4" s="179"/>
      <c r="I4" s="180"/>
      <c r="J4" s="49"/>
      <c r="K4" s="122" t="s">
        <v>26</v>
      </c>
      <c r="L4" s="49"/>
      <c r="M4" s="175" t="s">
        <v>66</v>
      </c>
      <c r="N4" s="176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6"/>
      <c r="N5" s="176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83" t="s">
        <v>11</v>
      </c>
      <c r="C6" s="184"/>
      <c r="D6" s="197"/>
      <c r="E6" s="52">
        <f>Schedule!E64</f>
        <v>0</v>
      </c>
      <c r="F6" s="49"/>
      <c r="G6" s="183" t="s">
        <v>21</v>
      </c>
      <c r="H6" s="184"/>
      <c r="I6" s="184"/>
      <c r="J6" s="185"/>
      <c r="K6" s="52">
        <f>Schedule!V11+Schedule!V64</f>
        <v>0</v>
      </c>
      <c r="L6" s="49"/>
      <c r="M6" s="176"/>
      <c r="N6" s="176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83" t="s">
        <v>12</v>
      </c>
      <c r="C7" s="184"/>
      <c r="D7" s="197"/>
      <c r="E7" s="52">
        <f>Schedule!E75</f>
        <v>0</v>
      </c>
      <c r="F7" s="49"/>
      <c r="G7" s="183" t="s">
        <v>22</v>
      </c>
      <c r="H7" s="184"/>
      <c r="I7" s="184"/>
      <c r="J7" s="185"/>
      <c r="K7" s="52">
        <f>Schedule!V22+Schedule!V75</f>
        <v>0</v>
      </c>
      <c r="L7" s="49"/>
      <c r="M7" s="176"/>
      <c r="N7" s="176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83" t="s">
        <v>13</v>
      </c>
      <c r="C8" s="184"/>
      <c r="D8" s="197"/>
      <c r="E8" s="52">
        <f>Schedule!E83</f>
        <v>0</v>
      </c>
      <c r="F8" s="49"/>
      <c r="G8" s="183" t="s">
        <v>23</v>
      </c>
      <c r="H8" s="184"/>
      <c r="I8" s="184"/>
      <c r="J8" s="185"/>
      <c r="K8" s="52">
        <f>Schedule!V30+Schedule!V83</f>
        <v>0</v>
      </c>
      <c r="L8" s="49"/>
      <c r="M8" s="176"/>
      <c r="N8" s="176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83" t="s">
        <v>14</v>
      </c>
      <c r="C9" s="184"/>
      <c r="D9" s="197"/>
      <c r="E9" s="52">
        <f>Schedule!E94</f>
        <v>0</v>
      </c>
      <c r="F9" s="49"/>
      <c r="G9" s="183" t="s">
        <v>24</v>
      </c>
      <c r="H9" s="184"/>
      <c r="I9" s="184"/>
      <c r="J9" s="185"/>
      <c r="K9" s="52">
        <f>Schedule!V41+Schedule!V94</f>
        <v>0</v>
      </c>
      <c r="L9" s="49"/>
      <c r="M9" s="176"/>
      <c r="N9" s="176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83" t="s">
        <v>15</v>
      </c>
      <c r="C10" s="184"/>
      <c r="D10" s="197"/>
      <c r="E10" s="52">
        <f>Schedule!E108</f>
        <v>0</v>
      </c>
      <c r="F10" s="49"/>
      <c r="G10" s="183" t="s">
        <v>25</v>
      </c>
      <c r="H10" s="184"/>
      <c r="I10" s="184"/>
      <c r="J10" s="185"/>
      <c r="K10" s="52">
        <f>Schedule!V55+Schedule!V108</f>
        <v>0</v>
      </c>
      <c r="L10" s="49"/>
      <c r="M10" s="176"/>
      <c r="N10" s="176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5" t="s">
        <v>19</v>
      </c>
      <c r="C11" s="195"/>
      <c r="D11" s="196"/>
      <c r="E11" s="53">
        <f>SUM(E6:E10)</f>
        <v>0</v>
      </c>
      <c r="F11" s="49"/>
      <c r="G11" s="189" t="s">
        <v>19</v>
      </c>
      <c r="H11" s="189"/>
      <c r="I11" s="189"/>
      <c r="J11" s="190"/>
      <c r="K11" s="53">
        <f>SUM(K6:K10)</f>
        <v>0</v>
      </c>
      <c r="L11" s="49"/>
      <c r="M11" s="176"/>
      <c r="N11" s="176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6"/>
      <c r="N12" s="176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5" t="s">
        <v>28</v>
      </c>
      <c r="C13" s="195"/>
      <c r="D13" s="196"/>
      <c r="E13" s="53">
        <f>[2]Dec17!$AI$2</f>
        <v>0</v>
      </c>
      <c r="F13" s="49"/>
      <c r="G13" s="189" t="s">
        <v>27</v>
      </c>
      <c r="H13" s="189"/>
      <c r="I13" s="189"/>
      <c r="J13" s="190"/>
      <c r="K13" s="53">
        <f>[3]Dec17!$U$2</f>
        <v>0</v>
      </c>
      <c r="L13" s="49"/>
      <c r="M13" s="177"/>
      <c r="N13" s="177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7"/>
      <c r="N14" s="177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0">
        <f>E13-E11</f>
        <v>0</v>
      </c>
      <c r="F15" s="49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0">
        <f>K13-K11</f>
        <v>0</v>
      </c>
      <c r="L15" s="49"/>
      <c r="M15" s="177"/>
      <c r="N15" s="177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D31" sqref="D31:D3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47</v>
      </c>
      <c r="D2" s="204"/>
      <c r="E2" s="113">
        <f>SUM(E8:E26)</f>
        <v>0</v>
      </c>
      <c r="F2" s="87"/>
      <c r="G2" s="201" t="s">
        <v>48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39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38</v>
      </c>
      <c r="C5" s="149" t="s">
        <v>33</v>
      </c>
      <c r="D5" s="149" t="s">
        <v>65</v>
      </c>
      <c r="E5" s="199" t="s">
        <v>44</v>
      </c>
      <c r="F5" s="199" t="s">
        <v>43</v>
      </c>
      <c r="G5" s="199" t="s">
        <v>37</v>
      </c>
      <c r="H5" s="149" t="s">
        <v>35</v>
      </c>
      <c r="I5" s="199" t="s">
        <v>46</v>
      </c>
      <c r="J5" s="200"/>
      <c r="K5" s="200"/>
      <c r="L5" s="149" t="s">
        <v>45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41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40</v>
      </c>
      <c r="C29" s="103"/>
      <c r="D29" s="102"/>
      <c r="E29" s="83"/>
      <c r="F29" s="83"/>
      <c r="G29" s="83"/>
      <c r="H29" s="31" t="s">
        <v>42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38</v>
      </c>
      <c r="C31" s="149" t="s">
        <v>33</v>
      </c>
      <c r="D31" s="149" t="s">
        <v>65</v>
      </c>
      <c r="E31" s="199" t="s">
        <v>44</v>
      </c>
      <c r="F31" s="199" t="s">
        <v>43</v>
      </c>
      <c r="G31" s="199" t="s">
        <v>37</v>
      </c>
      <c r="H31" s="149" t="s">
        <v>35</v>
      </c>
      <c r="I31" s="199" t="s">
        <v>46</v>
      </c>
      <c r="J31" s="200"/>
      <c r="K31" s="200"/>
      <c r="L31" s="149" t="s">
        <v>45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41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2016-12-12T00:20:17Z</dcterms:modified>
</cp:coreProperties>
</file>