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8-19\GB Accounts Company 2019-08-31 (Aug19) Excel 2007\"/>
    </mc:Choice>
  </mc:AlternateContent>
  <xr:revisionPtr revIDLastSave="0" documentId="13_ncr:1_{EAA5549A-0D64-453B-B4A7-D672A0D095DB}" xr6:coauthVersionLast="41" xr6:coauthVersionMax="41" xr10:uidLastSave="{00000000-0000-0000-0000-000000000000}"/>
  <bookViews>
    <workbookView xWindow="9765" yWindow="1710" windowWidth="14310" windowHeight="11670" tabRatio="90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718" sheetId="20" r:id="rId7"/>
    <sheet name="S0818" sheetId="26" r:id="rId8"/>
    <sheet name="S0919" sheetId="25" r:id="rId9"/>
    <sheet name="S1019" sheetId="24" r:id="rId10"/>
    <sheet name="P0718" sheetId="23" r:id="rId11"/>
    <sheet name="P0818" sheetId="22" r:id="rId12"/>
    <sheet name="P0919" sheetId="21" r:id="rId13"/>
    <sheet name="P1019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F16" i="19"/>
  <c r="D16" i="19"/>
  <c r="M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2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01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9" i="26"/>
  <c r="F1" i="26"/>
  <c r="K15" i="8"/>
  <c r="K14" i="18"/>
  <c r="C16" i="19"/>
  <c r="K12" i="5"/>
  <c r="K11" i="18"/>
  <c r="C13" i="19"/>
  <c r="K9" i="18"/>
  <c r="K8" i="18"/>
  <c r="K6" i="5"/>
  <c r="K4" i="18"/>
  <c r="K3" i="5"/>
  <c r="K2" i="18"/>
  <c r="K9" i="11"/>
  <c r="C4" i="19"/>
  <c r="G198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G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G88" i="20"/>
  <c r="H87" i="20"/>
  <c r="H86" i="20"/>
  <c r="H85" i="20"/>
  <c r="H84" i="20"/>
  <c r="H83" i="20"/>
  <c r="H82" i="20"/>
  <c r="H81" i="20"/>
  <c r="H80" i="20"/>
  <c r="H79" i="20"/>
  <c r="H78" i="20"/>
  <c r="G78" i="20"/>
  <c r="H77" i="20"/>
  <c r="H76" i="20"/>
  <c r="H75" i="20"/>
  <c r="H74" i="20"/>
  <c r="G74" i="20"/>
  <c r="H73" i="20"/>
  <c r="H72" i="20"/>
  <c r="G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G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89" i="26"/>
  <c r="C5" i="19"/>
  <c r="G181" i="25"/>
  <c r="G179" i="25"/>
  <c r="G177" i="25"/>
  <c r="G165" i="25"/>
  <c r="G145" i="25"/>
  <c r="G133" i="25"/>
  <c r="G131" i="25"/>
  <c r="G129" i="25"/>
  <c r="G99" i="25"/>
  <c r="G97" i="25"/>
  <c r="G85" i="25"/>
  <c r="G83" i="25"/>
  <c r="G53" i="25"/>
  <c r="G51" i="25"/>
  <c r="G49" i="25"/>
  <c r="G37" i="25"/>
  <c r="G17" i="25"/>
  <c r="K12" i="11"/>
  <c r="K8" i="8"/>
  <c r="K12" i="8"/>
  <c r="K8" i="2"/>
  <c r="K7" i="5"/>
  <c r="G172" i="25"/>
  <c r="G168" i="25"/>
  <c r="G164" i="25"/>
  <c r="G156" i="25"/>
  <c r="G108" i="25"/>
  <c r="G104" i="25"/>
  <c r="G100" i="25"/>
  <c r="G92" i="25"/>
  <c r="G44" i="25"/>
  <c r="G40" i="25"/>
  <c r="G36" i="25"/>
  <c r="G28" i="25"/>
  <c r="G32" i="24"/>
  <c r="K9" i="5" l="1"/>
  <c r="K9" i="8"/>
  <c r="C12" i="19"/>
  <c r="K9" i="2"/>
  <c r="C14" i="19"/>
  <c r="K2" i="2"/>
  <c r="K2" i="8"/>
  <c r="G30" i="25"/>
  <c r="K2" i="5"/>
  <c r="G149" i="24"/>
  <c r="K2" i="11"/>
  <c r="G195" i="24"/>
  <c r="K11" i="2"/>
  <c r="G21" i="24"/>
  <c r="G160" i="24"/>
  <c r="C11" i="19"/>
  <c r="C6" i="19"/>
  <c r="G67" i="24"/>
  <c r="G96" i="24"/>
  <c r="C15" i="19"/>
  <c r="K12" i="2"/>
  <c r="K14" i="8"/>
  <c r="K8" i="11"/>
  <c r="G103" i="24"/>
  <c r="G126" i="25"/>
  <c r="G148" i="26"/>
  <c r="K3" i="11"/>
  <c r="G83" i="26"/>
  <c r="G94" i="20"/>
  <c r="K11" i="8"/>
  <c r="G142" i="25"/>
  <c r="G114" i="24"/>
  <c r="G194" i="24"/>
  <c r="K5" i="18"/>
  <c r="K5" i="2"/>
  <c r="K5" i="5"/>
  <c r="G40" i="24"/>
  <c r="G69" i="24"/>
  <c r="G197" i="24"/>
  <c r="G110" i="24"/>
  <c r="G172" i="24"/>
  <c r="G35" i="24"/>
  <c r="G190" i="24"/>
  <c r="G82" i="24"/>
  <c r="G112" i="24"/>
  <c r="G83" i="24"/>
  <c r="G165" i="24"/>
  <c r="G78" i="24"/>
  <c r="G131" i="24"/>
  <c r="G158" i="24"/>
  <c r="G74" i="24"/>
  <c r="G168" i="24"/>
  <c r="G6" i="26"/>
  <c r="G54" i="26"/>
  <c r="G187" i="26"/>
  <c r="G35" i="26"/>
  <c r="G99" i="26"/>
  <c r="G82" i="26"/>
  <c r="G199" i="26"/>
  <c r="G41" i="26"/>
  <c r="G105" i="26"/>
  <c r="G106" i="26"/>
  <c r="G51" i="26"/>
  <c r="G67" i="26"/>
  <c r="G123" i="26"/>
  <c r="G57" i="26"/>
  <c r="G135" i="26"/>
  <c r="G108" i="24"/>
  <c r="G71" i="24"/>
  <c r="G199" i="24"/>
  <c r="C10" i="19"/>
  <c r="K7" i="8"/>
  <c r="K7" i="11"/>
  <c r="K13" i="11"/>
  <c r="G37" i="24"/>
  <c r="G25" i="26"/>
  <c r="G18" i="25"/>
  <c r="G42" i="25"/>
  <c r="G170" i="25"/>
  <c r="G191" i="25"/>
  <c r="G175" i="25"/>
  <c r="G159" i="25"/>
  <c r="G143" i="25"/>
  <c r="G127" i="25"/>
  <c r="G111" i="25"/>
  <c r="G95" i="25"/>
  <c r="G79" i="25"/>
  <c r="G63" i="25"/>
  <c r="G47" i="25"/>
  <c r="G31" i="25"/>
  <c r="G15" i="25"/>
  <c r="G192" i="25"/>
  <c r="G160" i="25"/>
  <c r="G128" i="25"/>
  <c r="G96" i="25"/>
  <c r="G64" i="25"/>
  <c r="G32" i="25"/>
  <c r="G62" i="25"/>
  <c r="G186" i="25"/>
  <c r="G189" i="25"/>
  <c r="G173" i="25"/>
  <c r="G157" i="25"/>
  <c r="G141" i="25"/>
  <c r="G125" i="25"/>
  <c r="G109" i="25"/>
  <c r="G93" i="25"/>
  <c r="G77" i="25"/>
  <c r="G61" i="25"/>
  <c r="G45" i="25"/>
  <c r="G29" i="25"/>
  <c r="G13" i="25"/>
  <c r="G74" i="25"/>
  <c r="G187" i="25"/>
  <c r="G171" i="25"/>
  <c r="G155" i="25"/>
  <c r="G139" i="25"/>
  <c r="G123" i="25"/>
  <c r="G107" i="25"/>
  <c r="G91" i="25"/>
  <c r="G75" i="25"/>
  <c r="G59" i="25"/>
  <c r="G43" i="25"/>
  <c r="G27" i="25"/>
  <c r="G11" i="25"/>
  <c r="G184" i="25"/>
  <c r="G152" i="25"/>
  <c r="G120" i="25"/>
  <c r="G88" i="25"/>
  <c r="G56" i="25"/>
  <c r="G24" i="25"/>
  <c r="G183" i="25"/>
  <c r="G151" i="25"/>
  <c r="G103" i="25"/>
  <c r="G71" i="25"/>
  <c r="G23" i="25"/>
  <c r="G144" i="25"/>
  <c r="G80" i="25"/>
  <c r="G16" i="25"/>
  <c r="G98" i="25"/>
  <c r="G185" i="25"/>
  <c r="G169" i="25"/>
  <c r="G153" i="25"/>
  <c r="G137" i="25"/>
  <c r="G121" i="25"/>
  <c r="G105" i="25"/>
  <c r="G89" i="25"/>
  <c r="G73" i="25"/>
  <c r="G57" i="25"/>
  <c r="G41" i="25"/>
  <c r="G25" i="25"/>
  <c r="G9" i="25"/>
  <c r="G180" i="25"/>
  <c r="G148" i="25"/>
  <c r="G116" i="25"/>
  <c r="G84" i="25"/>
  <c r="G52" i="25"/>
  <c r="G20" i="25"/>
  <c r="G110" i="25"/>
  <c r="G199" i="25"/>
  <c r="G167" i="25"/>
  <c r="G135" i="25"/>
  <c r="G119" i="25"/>
  <c r="G87" i="25"/>
  <c r="G55" i="25"/>
  <c r="G39" i="25"/>
  <c r="G7" i="25"/>
  <c r="G176" i="25"/>
  <c r="G112" i="25"/>
  <c r="G48" i="25"/>
  <c r="G128" i="24"/>
  <c r="G60" i="25"/>
  <c r="G188" i="25"/>
  <c r="G85" i="24"/>
  <c r="G19" i="25"/>
  <c r="G147" i="25"/>
  <c r="G136" i="24"/>
  <c r="G87" i="24"/>
  <c r="G113" i="25"/>
  <c r="G150" i="24"/>
  <c r="K13" i="18"/>
  <c r="K13" i="5"/>
  <c r="G26" i="24"/>
  <c r="G5" i="24"/>
  <c r="G46" i="24"/>
  <c r="G86" i="24"/>
  <c r="G126" i="24"/>
  <c r="G162" i="24"/>
  <c r="G198" i="24"/>
  <c r="G193" i="24"/>
  <c r="G177" i="24"/>
  <c r="G161" i="24"/>
  <c r="G145" i="24"/>
  <c r="G129" i="24"/>
  <c r="G113" i="24"/>
  <c r="G97" i="24"/>
  <c r="G81" i="24"/>
  <c r="G65" i="24"/>
  <c r="G49" i="24"/>
  <c r="G33" i="24"/>
  <c r="G17" i="24"/>
  <c r="G196" i="24"/>
  <c r="G164" i="24"/>
  <c r="G132" i="24"/>
  <c r="G100" i="24"/>
  <c r="G68" i="24"/>
  <c r="G36" i="24"/>
  <c r="G10" i="24"/>
  <c r="G50" i="24"/>
  <c r="G94" i="24"/>
  <c r="G130" i="24"/>
  <c r="G166" i="24"/>
  <c r="G191" i="24"/>
  <c r="G175" i="24"/>
  <c r="G159" i="24"/>
  <c r="G143" i="24"/>
  <c r="G127" i="24"/>
  <c r="G111" i="24"/>
  <c r="G95" i="24"/>
  <c r="G79" i="24"/>
  <c r="G63" i="24"/>
  <c r="G47" i="24"/>
  <c r="G31" i="24"/>
  <c r="G14" i="24"/>
  <c r="G62" i="24"/>
  <c r="G98" i="24"/>
  <c r="G134" i="24"/>
  <c r="G170" i="24"/>
  <c r="G189" i="24"/>
  <c r="G173" i="24"/>
  <c r="G157" i="24"/>
  <c r="G141" i="24"/>
  <c r="G125" i="24"/>
  <c r="G109" i="24"/>
  <c r="G93" i="24"/>
  <c r="G77" i="24"/>
  <c r="G61" i="24"/>
  <c r="G45" i="24"/>
  <c r="G29" i="24"/>
  <c r="G13" i="24"/>
  <c r="G188" i="24"/>
  <c r="G156" i="24"/>
  <c r="G124" i="24"/>
  <c r="G92" i="24"/>
  <c r="G60" i="24"/>
  <c r="G28" i="24"/>
  <c r="G70" i="24"/>
  <c r="G178" i="24"/>
  <c r="G185" i="24"/>
  <c r="G153" i="24"/>
  <c r="G121" i="24"/>
  <c r="G89" i="24"/>
  <c r="G57" i="24"/>
  <c r="G25" i="24"/>
  <c r="G148" i="24"/>
  <c r="G84" i="24"/>
  <c r="G20" i="24"/>
  <c r="G22" i="24"/>
  <c r="G66" i="24"/>
  <c r="G102" i="24"/>
  <c r="G138" i="24"/>
  <c r="G174" i="24"/>
  <c r="G187" i="24"/>
  <c r="G171" i="24"/>
  <c r="G155" i="24"/>
  <c r="G139" i="24"/>
  <c r="G123" i="24"/>
  <c r="G107" i="24"/>
  <c r="G91" i="24"/>
  <c r="G75" i="24"/>
  <c r="G59" i="24"/>
  <c r="G43" i="24"/>
  <c r="G27" i="24"/>
  <c r="G11" i="24"/>
  <c r="G184" i="24"/>
  <c r="G152" i="24"/>
  <c r="G120" i="24"/>
  <c r="G88" i="24"/>
  <c r="G56" i="24"/>
  <c r="G24" i="24"/>
  <c r="G30" i="24"/>
  <c r="G106" i="24"/>
  <c r="G142" i="24"/>
  <c r="G169" i="24"/>
  <c r="G137" i="24"/>
  <c r="G105" i="24"/>
  <c r="G73" i="24"/>
  <c r="G41" i="24"/>
  <c r="G9" i="24"/>
  <c r="G180" i="24"/>
  <c r="G116" i="24"/>
  <c r="G52" i="24"/>
  <c r="G104" i="24"/>
  <c r="G23" i="24"/>
  <c r="G115" i="24"/>
  <c r="G151" i="24"/>
  <c r="G44" i="24"/>
  <c r="K13" i="8"/>
  <c r="G117" i="24"/>
  <c r="G163" i="24"/>
  <c r="G73" i="26"/>
  <c r="K14" i="2"/>
  <c r="C17" i="19"/>
  <c r="K14" i="11"/>
  <c r="K14" i="5"/>
  <c r="G48" i="24"/>
  <c r="G176" i="24"/>
  <c r="G119" i="24"/>
  <c r="G182" i="24"/>
  <c r="G64" i="24"/>
  <c r="G192" i="24"/>
  <c r="G124" i="25"/>
  <c r="G39" i="24"/>
  <c r="G167" i="24"/>
  <c r="G65" i="25"/>
  <c r="G193" i="25"/>
  <c r="G8" i="24"/>
  <c r="G72" i="24"/>
  <c r="G200" i="24"/>
  <c r="G68" i="25"/>
  <c r="G132" i="25"/>
  <c r="G196" i="25"/>
  <c r="G7" i="24"/>
  <c r="G51" i="24"/>
  <c r="G133" i="24"/>
  <c r="G179" i="24"/>
  <c r="G21" i="25"/>
  <c r="G67" i="25"/>
  <c r="G149" i="25"/>
  <c r="G195" i="25"/>
  <c r="G9" i="26"/>
  <c r="G12" i="24"/>
  <c r="G76" i="24"/>
  <c r="G140" i="24"/>
  <c r="G8" i="25"/>
  <c r="G72" i="25"/>
  <c r="G136" i="25"/>
  <c r="G200" i="25"/>
  <c r="G15" i="24"/>
  <c r="G53" i="24"/>
  <c r="G99" i="24"/>
  <c r="G135" i="24"/>
  <c r="G181" i="24"/>
  <c r="G33" i="25"/>
  <c r="G69" i="25"/>
  <c r="G115" i="25"/>
  <c r="G161" i="25"/>
  <c r="G197" i="25"/>
  <c r="G174" i="26"/>
  <c r="G146" i="24"/>
  <c r="G38" i="24"/>
  <c r="G16" i="24"/>
  <c r="G80" i="24"/>
  <c r="G144" i="24"/>
  <c r="G12" i="25"/>
  <c r="G76" i="25"/>
  <c r="G140" i="25"/>
  <c r="K13" i="2"/>
  <c r="G19" i="24"/>
  <c r="G55" i="24"/>
  <c r="G101" i="24"/>
  <c r="G147" i="24"/>
  <c r="G183" i="24"/>
  <c r="G35" i="25"/>
  <c r="G81" i="25"/>
  <c r="G117" i="25"/>
  <c r="G163" i="25"/>
  <c r="G162" i="26"/>
  <c r="G158" i="25"/>
  <c r="G118" i="24"/>
  <c r="G34" i="24"/>
  <c r="K3" i="2"/>
  <c r="K11" i="11"/>
  <c r="K8" i="5"/>
  <c r="K11" i="5"/>
  <c r="K15" i="11"/>
  <c r="G194" i="25"/>
  <c r="G174" i="25"/>
  <c r="G162" i="25"/>
  <c r="G154" i="25"/>
  <c r="G130" i="25"/>
  <c r="G122" i="25"/>
  <c r="G106" i="25"/>
  <c r="G94" i="25"/>
  <c r="G66" i="25"/>
  <c r="G46" i="25"/>
  <c r="G34" i="25"/>
  <c r="G10" i="25"/>
  <c r="K12" i="18"/>
  <c r="G28" i="26"/>
  <c r="G5" i="25"/>
  <c r="K5" i="11"/>
  <c r="K6" i="2"/>
  <c r="K6" i="18"/>
  <c r="B19" i="2"/>
  <c r="B19" i="18"/>
  <c r="K6" i="8"/>
  <c r="C8" i="19"/>
  <c r="E19" i="2"/>
  <c r="K10" i="5"/>
  <c r="C9" i="19"/>
  <c r="K5" i="8"/>
  <c r="K6" i="11"/>
  <c r="K10" i="2"/>
  <c r="H1" i="23"/>
  <c r="B2" i="23" s="1"/>
  <c r="G103" i="26"/>
  <c r="G87" i="26"/>
  <c r="G71" i="26"/>
  <c r="G55" i="26"/>
  <c r="G39" i="26"/>
  <c r="G23" i="26"/>
  <c r="G7" i="26"/>
  <c r="G106" i="20"/>
  <c r="G120" i="20"/>
  <c r="G126" i="20"/>
  <c r="G198" i="26"/>
  <c r="G186" i="26"/>
  <c r="G172" i="26"/>
  <c r="G159" i="26"/>
  <c r="G147" i="26"/>
  <c r="G134" i="26"/>
  <c r="G122" i="26"/>
  <c r="G102" i="26"/>
  <c r="G76" i="26"/>
  <c r="G52" i="26"/>
  <c r="G26" i="26"/>
  <c r="H1" i="25"/>
  <c r="D18" i="19" s="1"/>
  <c r="G101" i="26"/>
  <c r="G85" i="26"/>
  <c r="G69" i="26"/>
  <c r="G53" i="26"/>
  <c r="G37" i="26"/>
  <c r="G21" i="26"/>
  <c r="G5" i="26"/>
  <c r="G26" i="20"/>
  <c r="G40" i="20"/>
  <c r="G46" i="20"/>
  <c r="G154" i="20"/>
  <c r="G168" i="20"/>
  <c r="G174" i="20"/>
  <c r="G196" i="26"/>
  <c r="G183" i="26"/>
  <c r="G171" i="26"/>
  <c r="G158" i="26"/>
  <c r="G146" i="26"/>
  <c r="G132" i="26"/>
  <c r="G119" i="26"/>
  <c r="G100" i="26"/>
  <c r="G74" i="26"/>
  <c r="G50" i="26"/>
  <c r="G22" i="26"/>
  <c r="G6" i="24"/>
  <c r="G1" i="22"/>
  <c r="J5" i="19" s="1"/>
  <c r="G195" i="26"/>
  <c r="G182" i="26"/>
  <c r="G170" i="26"/>
  <c r="G156" i="26"/>
  <c r="G143" i="26"/>
  <c r="G131" i="26"/>
  <c r="G118" i="26"/>
  <c r="G98" i="26"/>
  <c r="G70" i="26"/>
  <c r="G44" i="26"/>
  <c r="G20" i="26"/>
  <c r="G113" i="26"/>
  <c r="G97" i="26"/>
  <c r="G81" i="26"/>
  <c r="G65" i="26"/>
  <c r="G49" i="26"/>
  <c r="G33" i="26"/>
  <c r="G17" i="26"/>
  <c r="G8" i="20"/>
  <c r="G14" i="20"/>
  <c r="G122" i="20"/>
  <c r="G136" i="20"/>
  <c r="G142" i="20"/>
  <c r="B21" i="2"/>
  <c r="G194" i="26"/>
  <c r="G180" i="26"/>
  <c r="G167" i="26"/>
  <c r="G155" i="26"/>
  <c r="G142" i="26"/>
  <c r="G130" i="26"/>
  <c r="G116" i="26"/>
  <c r="G92" i="26"/>
  <c r="G68" i="26"/>
  <c r="G42" i="26"/>
  <c r="G18" i="26"/>
  <c r="H1" i="26"/>
  <c r="D5" i="19" s="1"/>
  <c r="H1" i="27"/>
  <c r="H19" i="19" s="1"/>
  <c r="G111" i="26"/>
  <c r="G95" i="26"/>
  <c r="G79" i="26"/>
  <c r="G63" i="26"/>
  <c r="G47" i="26"/>
  <c r="G31" i="26"/>
  <c r="G15" i="26"/>
  <c r="H1" i="20"/>
  <c r="D4" i="19" s="1"/>
  <c r="G42" i="20"/>
  <c r="G56" i="20"/>
  <c r="G62" i="20"/>
  <c r="G170" i="20"/>
  <c r="G184" i="20"/>
  <c r="G190" i="20"/>
  <c r="G1" i="23"/>
  <c r="J4" i="19" s="1"/>
  <c r="G191" i="26"/>
  <c r="G179" i="26"/>
  <c r="G166" i="26"/>
  <c r="G154" i="26"/>
  <c r="G140" i="26"/>
  <c r="G127" i="26"/>
  <c r="G115" i="26"/>
  <c r="G90" i="26"/>
  <c r="G66" i="26"/>
  <c r="G38" i="26"/>
  <c r="G12" i="26"/>
  <c r="H1" i="21"/>
  <c r="B2" i="21" s="1"/>
  <c r="G1" i="27"/>
  <c r="J19" i="19" s="1"/>
  <c r="G109" i="26"/>
  <c r="G93" i="26"/>
  <c r="G77" i="26"/>
  <c r="G61" i="26"/>
  <c r="G45" i="26"/>
  <c r="G29" i="26"/>
  <c r="G13" i="26"/>
  <c r="G90" i="20"/>
  <c r="G104" i="20"/>
  <c r="G110" i="20"/>
  <c r="G190" i="26"/>
  <c r="G178" i="26"/>
  <c r="G164" i="26"/>
  <c r="G151" i="26"/>
  <c r="G139" i="26"/>
  <c r="G126" i="26"/>
  <c r="G114" i="26"/>
  <c r="G86" i="26"/>
  <c r="G60" i="26"/>
  <c r="G36" i="26"/>
  <c r="G10" i="26"/>
  <c r="G107" i="26"/>
  <c r="G91" i="26"/>
  <c r="G75" i="26"/>
  <c r="G59" i="26"/>
  <c r="G43" i="26"/>
  <c r="G27" i="26"/>
  <c r="G11" i="26"/>
  <c r="G10" i="20"/>
  <c r="G24" i="20"/>
  <c r="G30" i="20"/>
  <c r="G138" i="20"/>
  <c r="G152" i="20"/>
  <c r="G158" i="20"/>
  <c r="G188" i="26"/>
  <c r="G175" i="26"/>
  <c r="G163" i="26"/>
  <c r="G150" i="26"/>
  <c r="G138" i="26"/>
  <c r="G124" i="26"/>
  <c r="G108" i="26"/>
  <c r="G84" i="26"/>
  <c r="G58" i="26"/>
  <c r="G34" i="26"/>
  <c r="G190" i="25"/>
  <c r="G138" i="25"/>
  <c r="G78" i="25"/>
  <c r="G14" i="25"/>
  <c r="G54" i="24"/>
  <c r="G18" i="24"/>
  <c r="H1" i="24"/>
  <c r="D19" i="19" s="1"/>
  <c r="B2" i="27"/>
  <c r="G1" i="21"/>
  <c r="J18" i="19" s="1"/>
  <c r="K4" i="8"/>
  <c r="B19" i="11"/>
  <c r="G20" i="20"/>
  <c r="G36" i="20"/>
  <c r="G52" i="20"/>
  <c r="G68" i="20"/>
  <c r="G84" i="20"/>
  <c r="G100" i="20"/>
  <c r="G116" i="20"/>
  <c r="G132" i="20"/>
  <c r="G148" i="20"/>
  <c r="G164" i="20"/>
  <c r="G180" i="20"/>
  <c r="G196" i="20"/>
  <c r="K10" i="18"/>
  <c r="H1" i="22"/>
  <c r="K15" i="2"/>
  <c r="K15" i="18"/>
  <c r="K4" i="2"/>
  <c r="K4" i="11"/>
  <c r="B21" i="11"/>
  <c r="G16" i="20"/>
  <c r="G32" i="20"/>
  <c r="G48" i="20"/>
  <c r="G64" i="20"/>
  <c r="G80" i="20"/>
  <c r="G96" i="20"/>
  <c r="G112" i="20"/>
  <c r="G128" i="20"/>
  <c r="G144" i="20"/>
  <c r="G160" i="20"/>
  <c r="G176" i="20"/>
  <c r="G192" i="20"/>
  <c r="E19" i="11"/>
  <c r="G7" i="5"/>
  <c r="C18" i="19"/>
  <c r="G7" i="2" s="1"/>
  <c r="B19" i="8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K7" i="2"/>
  <c r="K7" i="1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E19" i="8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K3" i="18"/>
  <c r="K3" i="8"/>
  <c r="B19" i="5"/>
  <c r="E19" i="5"/>
  <c r="E19" i="18"/>
  <c r="B21" i="8"/>
  <c r="B21" i="18"/>
  <c r="K4" i="5"/>
  <c r="K15" i="5"/>
  <c r="K10" i="8"/>
  <c r="K10" i="11"/>
  <c r="G7" i="8"/>
  <c r="B21" i="5"/>
  <c r="G18" i="20"/>
  <c r="G34" i="20"/>
  <c r="G50" i="20"/>
  <c r="G66" i="20"/>
  <c r="G82" i="20"/>
  <c r="G98" i="20"/>
  <c r="G114" i="20"/>
  <c r="G130" i="20"/>
  <c r="G146" i="20"/>
  <c r="G162" i="20"/>
  <c r="G178" i="20"/>
  <c r="G194" i="20"/>
  <c r="C7" i="19"/>
  <c r="G7" i="18" s="1"/>
  <c r="G14" i="26"/>
  <c r="G30" i="26"/>
  <c r="G46" i="26"/>
  <c r="G62" i="26"/>
  <c r="G78" i="26"/>
  <c r="G94" i="26"/>
  <c r="G110" i="26"/>
  <c r="G120" i="26"/>
  <c r="G128" i="26"/>
  <c r="G136" i="26"/>
  <c r="G144" i="26"/>
  <c r="G152" i="26"/>
  <c r="G160" i="26"/>
  <c r="G168" i="26"/>
  <c r="G176" i="26"/>
  <c r="G184" i="26"/>
  <c r="G192" i="26"/>
  <c r="G200" i="26"/>
  <c r="G16" i="26"/>
  <c r="G32" i="26"/>
  <c r="G48" i="26"/>
  <c r="G64" i="26"/>
  <c r="G80" i="26"/>
  <c r="G96" i="26"/>
  <c r="G112" i="26"/>
  <c r="G121" i="26"/>
  <c r="G129" i="26"/>
  <c r="G137" i="26"/>
  <c r="G145" i="26"/>
  <c r="G153" i="26"/>
  <c r="G161" i="26"/>
  <c r="G169" i="26"/>
  <c r="G177" i="26"/>
  <c r="G185" i="26"/>
  <c r="G193" i="26"/>
  <c r="G8" i="26"/>
  <c r="G24" i="26"/>
  <c r="G40" i="26"/>
  <c r="G56" i="26"/>
  <c r="G72" i="26"/>
  <c r="G88" i="26"/>
  <c r="G104" i="26"/>
  <c r="G117" i="26"/>
  <c r="G125" i="26"/>
  <c r="G133" i="26"/>
  <c r="G141" i="26"/>
  <c r="G149" i="26"/>
  <c r="G157" i="26"/>
  <c r="G165" i="26"/>
  <c r="G173" i="26"/>
  <c r="G181" i="26"/>
  <c r="G189" i="26"/>
  <c r="G197" i="26"/>
  <c r="G198" i="25"/>
  <c r="G166" i="25"/>
  <c r="G134" i="25"/>
  <c r="G102" i="25"/>
  <c r="G70" i="25"/>
  <c r="G38" i="25"/>
  <c r="G6" i="25"/>
  <c r="G90" i="25"/>
  <c r="G58" i="25"/>
  <c r="G26" i="25"/>
  <c r="G182" i="25"/>
  <c r="G150" i="25"/>
  <c r="G118" i="25"/>
  <c r="G86" i="25"/>
  <c r="G54" i="25"/>
  <c r="G22" i="25"/>
  <c r="G178" i="25"/>
  <c r="G146" i="25"/>
  <c r="G114" i="25"/>
  <c r="G82" i="25"/>
  <c r="G50" i="25"/>
  <c r="G186" i="24"/>
  <c r="G154" i="24"/>
  <c r="G122" i="24"/>
  <c r="G90" i="24"/>
  <c r="G58" i="24"/>
  <c r="G7" i="11" l="1"/>
  <c r="E16" i="19"/>
  <c r="E13" i="19"/>
  <c r="E18" i="19"/>
  <c r="E8" i="19"/>
  <c r="E11" i="19"/>
  <c r="E17" i="19"/>
  <c r="E14" i="19"/>
  <c r="E9" i="19"/>
  <c r="G21" i="11" s="1"/>
  <c r="E19" i="19"/>
  <c r="E6" i="19"/>
  <c r="G21" i="2" s="1"/>
  <c r="E7" i="19"/>
  <c r="H4" i="19"/>
  <c r="E10" i="19"/>
  <c r="E15" i="19"/>
  <c r="E12" i="19"/>
  <c r="G1" i="24"/>
  <c r="F19" i="19" s="1"/>
  <c r="G1" i="26"/>
  <c r="F5" i="19" s="1"/>
  <c r="H18" i="19"/>
  <c r="G1" i="25"/>
  <c r="F18" i="19" s="1"/>
  <c r="B2" i="22"/>
  <c r="H5" i="19"/>
  <c r="G1" i="20"/>
  <c r="F4" i="19" s="1"/>
  <c r="G21" i="8" l="1"/>
  <c r="G21" i="5"/>
  <c r="G6" i="19"/>
  <c r="G7" i="19"/>
  <c r="G21" i="18"/>
  <c r="G9" i="19"/>
  <c r="G8" i="19"/>
  <c r="G10" i="19"/>
  <c r="G9" i="11" l="1"/>
  <c r="G13" i="11" s="1"/>
  <c r="G12" i="19"/>
  <c r="G11" i="19"/>
  <c r="G13" i="19"/>
  <c r="G9" i="8" l="1"/>
  <c r="G13" i="8" s="1"/>
  <c r="G14" i="19"/>
  <c r="G15" i="19" l="1"/>
  <c r="G9" i="5" s="1"/>
  <c r="G13" i="5" s="1"/>
  <c r="G16" i="19" l="1"/>
  <c r="G19" i="19"/>
  <c r="G9" i="18" s="1"/>
  <c r="G13" i="18" s="1"/>
  <c r="G18" i="19" l="1"/>
  <c r="G17" i="19"/>
  <c r="G9" i="2" l="1"/>
  <c r="G13" i="2" s="1"/>
  <c r="G2" i="22" l="1"/>
  <c r="G2" i="23"/>
  <c r="G2" i="27"/>
  <c r="G2" i="21"/>
  <c r="H10" i="19" l="1"/>
  <c r="H12" i="19"/>
  <c r="H14" i="19"/>
  <c r="H13" i="19"/>
  <c r="H11" i="19"/>
  <c r="H7" i="19"/>
  <c r="H15" i="19"/>
  <c r="H9" i="19"/>
  <c r="H8" i="19"/>
  <c r="H16" i="19"/>
  <c r="H6" i="19"/>
  <c r="H17" i="19"/>
  <c r="I19" i="19" s="1"/>
  <c r="G23" i="18" s="1"/>
  <c r="I18" i="19" l="1"/>
  <c r="J10" i="19"/>
  <c r="J9" i="19"/>
  <c r="J7" i="19"/>
  <c r="K8" i="19" s="1"/>
  <c r="G15" i="11" s="1"/>
  <c r="G17" i="11" s="1"/>
  <c r="B17" i="11" s="1"/>
  <c r="J13" i="19"/>
  <c r="J8" i="19"/>
  <c r="J11" i="19"/>
  <c r="J12" i="19"/>
  <c r="J6" i="19"/>
  <c r="J14" i="19"/>
  <c r="J17" i="19"/>
  <c r="K19" i="19" s="1"/>
  <c r="G15" i="18" s="1"/>
  <c r="G17" i="18" s="1"/>
  <c r="B17" i="18" s="1"/>
  <c r="J15" i="19"/>
  <c r="I11" i="19"/>
  <c r="J16" i="19"/>
  <c r="I13" i="19"/>
  <c r="K14" i="19"/>
  <c r="G15" i="5" s="1"/>
  <c r="G17" i="5" s="1"/>
  <c r="B17" i="5" s="1"/>
  <c r="I14" i="19"/>
  <c r="G23" i="5" s="1"/>
  <c r="I17" i="19"/>
  <c r="K11" i="19"/>
  <c r="G15" i="8" s="1"/>
  <c r="G17" i="8" s="1"/>
  <c r="B17" i="8" s="1"/>
  <c r="I9" i="19"/>
  <c r="I12" i="19"/>
  <c r="G23" i="8" s="1"/>
  <c r="I8" i="19"/>
  <c r="G23" i="11" s="1"/>
  <c r="I6" i="19"/>
  <c r="I7" i="19"/>
  <c r="K6" i="19"/>
  <c r="I10" i="19"/>
  <c r="I15" i="19"/>
  <c r="I16" i="19"/>
  <c r="K12" i="19" l="1"/>
  <c r="K9" i="19"/>
  <c r="K17" i="19"/>
  <c r="G15" i="2" s="1"/>
  <c r="G17" i="2" s="1"/>
  <c r="B17" i="2" s="1"/>
  <c r="K7" i="19"/>
  <c r="K15" i="19"/>
  <c r="K18" i="19"/>
  <c r="K16" i="19"/>
  <c r="K13" i="19"/>
  <c r="K10" i="19"/>
  <c r="G23" i="2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<sst xmlns="http://schemas.openxmlformats.org/spreadsheetml/2006/main" count="182" uniqueCount="45">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</sst>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wrapText="1"/>
    </xf>
    <xf numFmtId="0" fontId="0" fillId="4" borderId="29" xfId="0" applyFill="1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  <xf numFmtId="0" fontId="0" fillId="0" borderId="23" xfId="0" applyBorder="1"/>
    <xf numFmtId="164" fontId="14" fillId="4" borderId="22" xfId="0" applyNumberFormat="1" applyFont="1" applyFill="1" applyBorder="1" applyAlignment="1">
      <alignment horizontal="center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B16">
            <v>43312</v>
          </cell>
        </row>
        <row r="18">
          <cell r="B18">
            <v>43343</v>
          </cell>
        </row>
        <row r="20">
          <cell r="B20">
            <v>43373</v>
          </cell>
        </row>
        <row r="22">
          <cell r="B22">
            <v>43404</v>
          </cell>
        </row>
        <row r="24">
          <cell r="B24">
            <v>43434</v>
          </cell>
        </row>
        <row r="26">
          <cell r="B26">
            <v>43465</v>
          </cell>
        </row>
        <row r="28">
          <cell r="B28">
            <v>43496</v>
          </cell>
        </row>
        <row r="30">
          <cell r="B30">
            <v>43524</v>
          </cell>
        </row>
        <row r="32">
          <cell r="B32">
            <v>43555</v>
          </cell>
        </row>
        <row r="34">
          <cell r="B34">
            <v>43585</v>
          </cell>
        </row>
        <row r="36">
          <cell r="B36">
            <v>43616</v>
          </cell>
        </row>
        <row r="38">
          <cell r="B38">
            <v>43646</v>
          </cell>
        </row>
        <row r="40">
          <cell r="B40">
            <v>43677</v>
          </cell>
        </row>
        <row r="42">
          <cell r="B42">
            <v>43708</v>
          </cell>
        </row>
        <row r="44">
          <cell r="B44">
            <v>43738</v>
          </cell>
        </row>
        <row r="46">
          <cell r="B46">
            <v>43769</v>
          </cell>
        </row>
        <row r="48">
          <cell r="B48">
            <v>43799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43373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43404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43434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43434</v>
      </c>
      <c r="H5" s="10"/>
      <c r="I5" s="13"/>
      <c r="K5" s="69">
        <f>Vatinterface!B9</f>
        <v>43465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43496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43465</v>
      </c>
      <c r="H7" s="10"/>
      <c r="I7" s="13"/>
      <c r="K7" s="69">
        <f>Vatinterface!B11</f>
        <v>43524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43555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43585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43616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43646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43677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43708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43738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43769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4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3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3" t="s">
        <v>35</v>
      </c>
      <c r="B2" s="151" t="str">
        <f>IF((H1-SUM(O1:AK1)&lt;&gt;0),"COMPLETE EXPENSE ANALYSIS by inserting expense letter in col F","Supplier")</f>
        <v>Supplier</v>
      </c>
      <c r="C2" s="149" t="s">
        <v>34</v>
      </c>
      <c r="D2" s="155" t="s">
        <v>33</v>
      </c>
      <c r="E2" s="168"/>
      <c r="F2" s="164" t="s">
        <v>32</v>
      </c>
      <c r="G2" s="103">
        <f>[3]OpeningCreditors!$G$2</f>
        <v>20</v>
      </c>
      <c r="H2" s="164" t="s">
        <v>31</v>
      </c>
    </row>
    <row r="3" spans="1:8" s="101" customFormat="1" ht="12" customHeight="1" x14ac:dyDescent="0.2">
      <c r="A3" s="168"/>
      <c r="B3" s="168"/>
      <c r="C3" s="168"/>
      <c r="D3" s="168"/>
      <c r="E3" s="168"/>
      <c r="F3" s="166"/>
      <c r="G3" s="164" t="s">
        <v>30</v>
      </c>
      <c r="H3" s="166"/>
    </row>
    <row r="4" spans="1:8" x14ac:dyDescent="0.2">
      <c r="A4" s="168"/>
      <c r="B4" s="168"/>
      <c r="C4" s="168"/>
      <c r="D4" s="168"/>
      <c r="E4" s="168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4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3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3" t="s">
        <v>35</v>
      </c>
      <c r="B2" s="151" t="str">
        <f>IF((H1-SUM(O1:AK1)&lt;&gt;0),"COMPLETE EXPENSE ANALYSIS by inserting expense letter in col F","Supplier")</f>
        <v>Supplier</v>
      </c>
      <c r="C2" s="149" t="s">
        <v>34</v>
      </c>
      <c r="D2" s="155" t="s">
        <v>33</v>
      </c>
      <c r="E2" s="168"/>
      <c r="F2" s="164" t="s">
        <v>32</v>
      </c>
      <c r="G2" s="103">
        <f>[3]OpeningCreditors!$G$2</f>
        <v>20</v>
      </c>
      <c r="H2" s="164" t="s">
        <v>31</v>
      </c>
    </row>
    <row r="3" spans="1:8" s="101" customFormat="1" ht="12" customHeight="1" x14ac:dyDescent="0.2">
      <c r="A3" s="168"/>
      <c r="B3" s="168"/>
      <c r="C3" s="168"/>
      <c r="D3" s="168"/>
      <c r="E3" s="168"/>
      <c r="F3" s="166"/>
      <c r="G3" s="164" t="s">
        <v>30</v>
      </c>
      <c r="H3" s="166"/>
    </row>
    <row r="4" spans="1:8" x14ac:dyDescent="0.2">
      <c r="A4" s="168"/>
      <c r="B4" s="168"/>
      <c r="C4" s="168"/>
      <c r="D4" s="168"/>
      <c r="E4" s="168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L56" sqref="L56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4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3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3" t="s">
        <v>35</v>
      </c>
      <c r="B2" s="151" t="str">
        <f>IF((H1-SUM(O1:AK1)&lt;&gt;0),"COMPLETE EXPENSE ANALYSIS by inserting expense letter in col F","Supplier")</f>
        <v>Supplier</v>
      </c>
      <c r="C2" s="149" t="s">
        <v>34</v>
      </c>
      <c r="D2" s="155" t="s">
        <v>33</v>
      </c>
      <c r="E2" s="168"/>
      <c r="F2" s="164" t="s">
        <v>32</v>
      </c>
      <c r="G2" s="103">
        <f>[3]ClosingCreditors!$G$2</f>
        <v>20</v>
      </c>
      <c r="H2" s="164" t="s">
        <v>31</v>
      </c>
    </row>
    <row r="3" spans="1:8" s="101" customFormat="1" ht="12" customHeight="1" x14ac:dyDescent="0.2">
      <c r="A3" s="168"/>
      <c r="B3" s="168"/>
      <c r="C3" s="168"/>
      <c r="D3" s="168"/>
      <c r="E3" s="168"/>
      <c r="F3" s="166"/>
      <c r="G3" s="164" t="s">
        <v>30</v>
      </c>
      <c r="H3" s="166"/>
    </row>
    <row r="4" spans="1:8" x14ac:dyDescent="0.2">
      <c r="A4" s="168"/>
      <c r="B4" s="168"/>
      <c r="C4" s="168"/>
      <c r="D4" s="168"/>
      <c r="E4" s="168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4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3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3" t="s">
        <v>35</v>
      </c>
      <c r="B2" s="151" t="str">
        <f>IF((H1-SUM(O1:AK1)&lt;&gt;0),"COMPLETE EXPENSE ANALYSIS by inserting expense letter in col F","Supplier")</f>
        <v>Supplier</v>
      </c>
      <c r="C2" s="149" t="s">
        <v>34</v>
      </c>
      <c r="D2" s="155" t="s">
        <v>33</v>
      </c>
      <c r="E2" s="168"/>
      <c r="F2" s="164" t="s">
        <v>32</v>
      </c>
      <c r="G2" s="103">
        <f>[3]ClosingCreditors!$G$2</f>
        <v>20</v>
      </c>
      <c r="H2" s="164" t="s">
        <v>31</v>
      </c>
    </row>
    <row r="3" spans="1:8" s="101" customFormat="1" ht="12" customHeight="1" x14ac:dyDescent="0.2">
      <c r="A3" s="168"/>
      <c r="B3" s="168"/>
      <c r="C3" s="168"/>
      <c r="D3" s="168"/>
      <c r="E3" s="168"/>
      <c r="F3" s="166"/>
      <c r="G3" s="164" t="s">
        <v>30</v>
      </c>
      <c r="H3" s="166"/>
    </row>
    <row r="4" spans="1:8" x14ac:dyDescent="0.2">
      <c r="A4" s="168"/>
      <c r="B4" s="168"/>
      <c r="C4" s="168"/>
      <c r="D4" s="168"/>
      <c r="E4" s="168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43373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43404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43434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43524</v>
      </c>
      <c r="H5" s="10"/>
      <c r="I5" s="13"/>
      <c r="K5" s="69">
        <f>Vatinterface!B9</f>
        <v>43465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43496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43555</v>
      </c>
      <c r="H7" s="10"/>
      <c r="I7" s="13"/>
      <c r="K7" s="69">
        <f>Vatinterface!B11</f>
        <v>43524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43555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43585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43616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43646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43677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43708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43738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43769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43373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43404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43434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43616</v>
      </c>
      <c r="H5" s="10"/>
      <c r="I5" s="13"/>
      <c r="K5" s="69">
        <f>Vatinterface!B9</f>
        <v>43465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43496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43646</v>
      </c>
      <c r="H7" s="10"/>
      <c r="I7" s="13"/>
      <c r="K7" s="69">
        <f>Vatinterface!B11</f>
        <v>43524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43555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43585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43616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43646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43677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43708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43738</v>
      </c>
    </row>
    <row r="15" spans="1:11" ht="15" customHeight="1" thickBot="1" x14ac:dyDescent="0.25">
      <c r="A15" s="1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43769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43373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43404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43434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43708</v>
      </c>
      <c r="H5" s="10"/>
      <c r="I5" s="13"/>
      <c r="K5" s="69">
        <f>Vatinterface!B9</f>
        <v>43465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43496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43738</v>
      </c>
      <c r="H7" s="10"/>
      <c r="I7" s="13"/>
      <c r="K7" s="69">
        <f>Vatinterface!B11</f>
        <v>43524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43555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43585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43616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43646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43677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43708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43738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43769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43373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43404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43434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43769</v>
      </c>
      <c r="H5" s="10"/>
      <c r="I5" s="13"/>
      <c r="K5" s="69">
        <f>Vatinterface!B9</f>
        <v>43465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43496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43799</v>
      </c>
      <c r="H7" s="10"/>
      <c r="I7" s="13"/>
      <c r="K7" s="69">
        <f>Vatinterface!B11</f>
        <v>43524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43555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43585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43616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43646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43677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43708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43738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43769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7" sqref="F17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[1]Admin!$B$16</f>
        <v>43312</v>
      </c>
      <c r="C4" s="62">
        <f>B5</f>
        <v>43343</v>
      </c>
      <c r="D4" s="104">
        <f>'S0718'!$H$1</f>
        <v>0</v>
      </c>
      <c r="E4" s="105"/>
      <c r="F4" s="105">
        <f>'S0718'!$G$1</f>
        <v>0</v>
      </c>
      <c r="G4" s="105"/>
      <c r="H4" s="105">
        <f>'P0718'!$H$1</f>
        <v>0</v>
      </c>
      <c r="I4" s="105"/>
      <c r="J4" s="105">
        <f>'P0718'!$G$1</f>
        <v>0</v>
      </c>
      <c r="K4" s="105"/>
      <c r="L4" s="115"/>
      <c r="M4" s="116">
        <f>IF([2]Sep18!$G$4&gt;0,[2]Sep18!$G$4,0)</f>
        <v>0</v>
      </c>
      <c r="N4" s="57"/>
    </row>
    <row r="5" spans="1:14" x14ac:dyDescent="0.2">
      <c r="A5" s="56"/>
      <c r="B5" s="62">
        <f>[1]Admin!$B$18</f>
        <v>43343</v>
      </c>
      <c r="C5" s="62">
        <f t="shared" ref="C5:C18" si="0">B6</f>
        <v>43373</v>
      </c>
      <c r="D5" s="104">
        <f>'S0818'!$H$1</f>
        <v>0</v>
      </c>
      <c r="E5" s="105"/>
      <c r="F5" s="105">
        <f>'S0818'!$G$1</f>
        <v>0</v>
      </c>
      <c r="G5" s="105"/>
      <c r="H5" s="105">
        <f>'P0818'!$H$1</f>
        <v>0</v>
      </c>
      <c r="I5" s="105"/>
      <c r="J5" s="105">
        <f>'P0818'!$G$1</f>
        <v>0</v>
      </c>
      <c r="K5" s="105"/>
      <c r="L5" s="115"/>
      <c r="M5" s="116">
        <f>IF([2]Sep18!$G$4&gt;0,[2]Sep18!$G$4,0)</f>
        <v>0</v>
      </c>
      <c r="N5" s="57"/>
    </row>
    <row r="6" spans="1:14" x14ac:dyDescent="0.2">
      <c r="A6" s="56"/>
      <c r="B6" s="62">
        <f>[1]Admin!$B$20</f>
        <v>43373</v>
      </c>
      <c r="C6" s="62">
        <f t="shared" si="0"/>
        <v>43404</v>
      </c>
      <c r="D6" s="104">
        <f>[2]Sep18!$H$1</f>
        <v>0</v>
      </c>
      <c r="E6" s="105">
        <f>SUM(D4:D6)</f>
        <v>0</v>
      </c>
      <c r="F6" s="105">
        <f>[2]Sep18!$G$1</f>
        <v>0</v>
      </c>
      <c r="G6" s="105">
        <f>SUM(F4:F6)</f>
        <v>0</v>
      </c>
      <c r="H6" s="105">
        <f>[3]Sep18!$H$1</f>
        <v>0</v>
      </c>
      <c r="I6" s="105">
        <f t="shared" ref="I6:I19" si="1">SUM(H4:H6)</f>
        <v>0</v>
      </c>
      <c r="J6" s="105">
        <f>[3]Sep18!$G$1</f>
        <v>0</v>
      </c>
      <c r="K6" s="105">
        <f t="shared" ref="K6:K19" si="2">SUM(J4:J6)</f>
        <v>0</v>
      </c>
      <c r="L6" s="115"/>
      <c r="M6" s="116">
        <f>IF([2]Sep18!$G$4&gt;0,[2]Sep18!$G$4,0)</f>
        <v>0</v>
      </c>
      <c r="N6" s="57"/>
    </row>
    <row r="7" spans="1:14" x14ac:dyDescent="0.2">
      <c r="A7" s="56"/>
      <c r="B7" s="62">
        <f>[1]Admin!$B$22</f>
        <v>43404</v>
      </c>
      <c r="C7" s="62">
        <f t="shared" si="0"/>
        <v>43434</v>
      </c>
      <c r="D7" s="104">
        <f>[2]Oct18!$H$1</f>
        <v>0</v>
      </c>
      <c r="E7" s="105">
        <f t="shared" ref="E7:G19" si="3">SUM(D5:D7)</f>
        <v>0</v>
      </c>
      <c r="F7" s="105">
        <f>[2]Oct18!$G$1</f>
        <v>0</v>
      </c>
      <c r="G7" s="105">
        <f t="shared" si="3"/>
        <v>0</v>
      </c>
      <c r="H7" s="105">
        <f>[3]Oct18!$H$1</f>
        <v>0</v>
      </c>
      <c r="I7" s="105">
        <f t="shared" si="1"/>
        <v>0</v>
      </c>
      <c r="J7" s="105">
        <f>[3]Oct18!$G$1</f>
        <v>0</v>
      </c>
      <c r="K7" s="105">
        <f t="shared" si="2"/>
        <v>0</v>
      </c>
      <c r="L7" s="115"/>
      <c r="M7" s="116">
        <f>IF([2]Oct18!$G$4&gt;0,[2]Oct18!$G$4,0)</f>
        <v>0</v>
      </c>
      <c r="N7" s="57"/>
    </row>
    <row r="8" spans="1:14" x14ac:dyDescent="0.2">
      <c r="A8" s="56"/>
      <c r="B8" s="62">
        <f>[1]Admin!$B$24</f>
        <v>43434</v>
      </c>
      <c r="C8" s="62">
        <f t="shared" si="0"/>
        <v>43465</v>
      </c>
      <c r="D8" s="104">
        <f>[2]Nov18!$H$1</f>
        <v>0</v>
      </c>
      <c r="E8" s="105">
        <f t="shared" si="3"/>
        <v>0</v>
      </c>
      <c r="F8" s="105">
        <f>[2]Nov18!$G$1</f>
        <v>0</v>
      </c>
      <c r="G8" s="105">
        <f t="shared" si="3"/>
        <v>0</v>
      </c>
      <c r="H8" s="105">
        <f>[3]Nov18!$H$1</f>
        <v>0</v>
      </c>
      <c r="I8" s="105">
        <f t="shared" si="1"/>
        <v>0</v>
      </c>
      <c r="J8" s="105">
        <f>[3]Nov18!$G$1</f>
        <v>0</v>
      </c>
      <c r="K8" s="105">
        <f t="shared" si="2"/>
        <v>0</v>
      </c>
      <c r="L8" s="115"/>
      <c r="M8" s="116">
        <f>IF([2]Nov18!$G$4&gt;0,[2]Nov18!$G$4,0)</f>
        <v>0</v>
      </c>
      <c r="N8" s="57"/>
    </row>
    <row r="9" spans="1:14" x14ac:dyDescent="0.2">
      <c r="A9" s="56"/>
      <c r="B9" s="62">
        <f>[1]Admin!$B$26</f>
        <v>43465</v>
      </c>
      <c r="C9" s="62">
        <f t="shared" si="0"/>
        <v>43496</v>
      </c>
      <c r="D9" s="104">
        <f>[2]Dec18!$H$1</f>
        <v>0</v>
      </c>
      <c r="E9" s="105">
        <f t="shared" si="3"/>
        <v>0</v>
      </c>
      <c r="F9" s="105">
        <f>[2]Dec18!$G$1</f>
        <v>0</v>
      </c>
      <c r="G9" s="105">
        <f t="shared" si="3"/>
        <v>0</v>
      </c>
      <c r="H9" s="105">
        <f>[3]Dec18!$H$1</f>
        <v>0</v>
      </c>
      <c r="I9" s="105">
        <f t="shared" si="1"/>
        <v>0</v>
      </c>
      <c r="J9" s="105">
        <f>[3]Dec18!$G$1</f>
        <v>0</v>
      </c>
      <c r="K9" s="105">
        <f t="shared" si="2"/>
        <v>0</v>
      </c>
      <c r="L9" s="115"/>
      <c r="M9" s="116">
        <f>IF([2]Dec18!$G$4&gt;0,[2]Dec18!$G$4,0)</f>
        <v>0</v>
      </c>
      <c r="N9" s="57"/>
    </row>
    <row r="10" spans="1:14" x14ac:dyDescent="0.2">
      <c r="A10" s="56"/>
      <c r="B10" s="62">
        <f>[1]Admin!$B$28</f>
        <v>43496</v>
      </c>
      <c r="C10" s="62">
        <f t="shared" si="0"/>
        <v>43524</v>
      </c>
      <c r="D10" s="104">
        <f>[2]Jan19!$H$1</f>
        <v>0</v>
      </c>
      <c r="E10" s="105">
        <f t="shared" si="3"/>
        <v>0</v>
      </c>
      <c r="F10" s="105">
        <f>[2]Jan19!$G$1</f>
        <v>0</v>
      </c>
      <c r="G10" s="105">
        <f t="shared" si="3"/>
        <v>0</v>
      </c>
      <c r="H10" s="105">
        <f>[3]Jan19!$H$1</f>
        <v>0</v>
      </c>
      <c r="I10" s="105">
        <f t="shared" si="1"/>
        <v>0</v>
      </c>
      <c r="J10" s="105">
        <f>[3]Jan19!$G$1</f>
        <v>0</v>
      </c>
      <c r="K10" s="105">
        <f t="shared" si="2"/>
        <v>0</v>
      </c>
      <c r="L10" s="115"/>
      <c r="M10" s="116">
        <f>IF([2]Jan19!$G$4&gt;0,[2]Jan19!$G$4,0)</f>
        <v>0</v>
      </c>
      <c r="N10" s="57"/>
    </row>
    <row r="11" spans="1:14" x14ac:dyDescent="0.2">
      <c r="A11" s="56"/>
      <c r="B11" s="62">
        <f>[1]Admin!$B$30</f>
        <v>43524</v>
      </c>
      <c r="C11" s="62">
        <f t="shared" si="0"/>
        <v>43555</v>
      </c>
      <c r="D11" s="104">
        <f>[2]Feb19!$H$1</f>
        <v>0</v>
      </c>
      <c r="E11" s="105">
        <f t="shared" si="3"/>
        <v>0</v>
      </c>
      <c r="F11" s="105">
        <f>[2]Feb19!$G$1</f>
        <v>0</v>
      </c>
      <c r="G11" s="105">
        <f t="shared" si="3"/>
        <v>0</v>
      </c>
      <c r="H11" s="105">
        <f>[3]Feb19!$H$1</f>
        <v>0</v>
      </c>
      <c r="I11" s="105">
        <f t="shared" si="1"/>
        <v>0</v>
      </c>
      <c r="J11" s="105">
        <f>[3]Feb19!$G$1</f>
        <v>0</v>
      </c>
      <c r="K11" s="105">
        <f t="shared" si="2"/>
        <v>0</v>
      </c>
      <c r="L11" s="115"/>
      <c r="M11" s="116">
        <f>IF([2]Feb19!$G$4&gt;0,[2]Feb19!$G$4,0)</f>
        <v>0</v>
      </c>
      <c r="N11" s="57"/>
    </row>
    <row r="12" spans="1:14" x14ac:dyDescent="0.2">
      <c r="A12" s="56"/>
      <c r="B12" s="62">
        <f>[1]Admin!$B$32</f>
        <v>43555</v>
      </c>
      <c r="C12" s="62">
        <f t="shared" si="0"/>
        <v>43585</v>
      </c>
      <c r="D12" s="104">
        <f>[2]Mar19!$H$1</f>
        <v>0</v>
      </c>
      <c r="E12" s="105">
        <f t="shared" si="3"/>
        <v>0</v>
      </c>
      <c r="F12" s="105">
        <f>[2]Mar19!$G$1</f>
        <v>0</v>
      </c>
      <c r="G12" s="105">
        <f t="shared" si="3"/>
        <v>0</v>
      </c>
      <c r="H12" s="105">
        <f>[3]Mar19!$H$1</f>
        <v>0</v>
      </c>
      <c r="I12" s="105">
        <f t="shared" si="1"/>
        <v>0</v>
      </c>
      <c r="J12" s="105">
        <f>[3]Mar19!$G$1</f>
        <v>0</v>
      </c>
      <c r="K12" s="105">
        <f t="shared" si="2"/>
        <v>0</v>
      </c>
      <c r="L12" s="115"/>
      <c r="M12" s="116">
        <f>IF([2]Mar19!$G$4&gt;0,[2]Mar19!$G$4,0)</f>
        <v>0</v>
      </c>
      <c r="N12" s="57"/>
    </row>
    <row r="13" spans="1:14" x14ac:dyDescent="0.2">
      <c r="A13" s="56"/>
      <c r="B13" s="62">
        <f>[1]Admin!$B$34</f>
        <v>43585</v>
      </c>
      <c r="C13" s="62">
        <f t="shared" si="0"/>
        <v>43616</v>
      </c>
      <c r="D13" s="104">
        <f>[2]Apr19!$H$1</f>
        <v>0</v>
      </c>
      <c r="E13" s="105">
        <f t="shared" si="3"/>
        <v>0</v>
      </c>
      <c r="F13" s="105">
        <f>[2]Apr19!$G$1</f>
        <v>0</v>
      </c>
      <c r="G13" s="105">
        <f t="shared" si="3"/>
        <v>0</v>
      </c>
      <c r="H13" s="105">
        <f>[3]Apr19!$H$1</f>
        <v>0</v>
      </c>
      <c r="I13" s="105">
        <f t="shared" si="1"/>
        <v>0</v>
      </c>
      <c r="J13" s="105">
        <f>[3]Apr19!$G$1</f>
        <v>0</v>
      </c>
      <c r="K13" s="105">
        <f t="shared" si="2"/>
        <v>0</v>
      </c>
      <c r="L13" s="115"/>
      <c r="M13" s="116">
        <f>IF([2]Apr19!$G$4&gt;0,[2]Apr19!$G$4,0)</f>
        <v>0</v>
      </c>
      <c r="N13" s="57"/>
    </row>
    <row r="14" spans="1:14" x14ac:dyDescent="0.2">
      <c r="A14" s="56"/>
      <c r="B14" s="62">
        <f>[1]Admin!$B$36</f>
        <v>43616</v>
      </c>
      <c r="C14" s="62">
        <f t="shared" si="0"/>
        <v>43646</v>
      </c>
      <c r="D14" s="104">
        <f>[2]May19!$H$1</f>
        <v>0</v>
      </c>
      <c r="E14" s="105">
        <f t="shared" si="3"/>
        <v>0</v>
      </c>
      <c r="F14" s="105">
        <f>[2]May19!$G$1</f>
        <v>0</v>
      </c>
      <c r="G14" s="105">
        <f t="shared" si="3"/>
        <v>0</v>
      </c>
      <c r="H14" s="105">
        <f>[3]May19!$H$1</f>
        <v>0</v>
      </c>
      <c r="I14" s="105">
        <f t="shared" si="1"/>
        <v>0</v>
      </c>
      <c r="J14" s="105">
        <f>[3]May19!$G$1</f>
        <v>0</v>
      </c>
      <c r="K14" s="105">
        <f t="shared" si="2"/>
        <v>0</v>
      </c>
      <c r="L14" s="115"/>
      <c r="M14" s="116">
        <f>IF([2]May19!$G$4&gt;0,[2]May19!$G$4,0)</f>
        <v>0</v>
      </c>
      <c r="N14" s="57"/>
    </row>
    <row r="15" spans="1:14" x14ac:dyDescent="0.2">
      <c r="A15" s="56"/>
      <c r="B15" s="62">
        <f>[1]Admin!$B$38</f>
        <v>43646</v>
      </c>
      <c r="C15" s="62">
        <f t="shared" si="0"/>
        <v>43677</v>
      </c>
      <c r="D15" s="104">
        <f>[2]Jun19!$H$1</f>
        <v>0</v>
      </c>
      <c r="E15" s="105">
        <f t="shared" si="3"/>
        <v>0</v>
      </c>
      <c r="F15" s="105">
        <f>[2]Jun19!$G$1</f>
        <v>0</v>
      </c>
      <c r="G15" s="105">
        <f t="shared" si="3"/>
        <v>0</v>
      </c>
      <c r="H15" s="105">
        <f>[3]Jun19!$H$1</f>
        <v>0</v>
      </c>
      <c r="I15" s="105">
        <f t="shared" si="1"/>
        <v>0</v>
      </c>
      <c r="J15" s="105">
        <f>[3]Jun19!$G$1</f>
        <v>0</v>
      </c>
      <c r="K15" s="105">
        <f t="shared" si="2"/>
        <v>0</v>
      </c>
      <c r="L15" s="115"/>
      <c r="M15" s="116">
        <f>IF([2]Jun19!$G$4&gt;0,[2]Jun19!$G$4,0)</f>
        <v>0</v>
      </c>
      <c r="N15" s="57"/>
    </row>
    <row r="16" spans="1:14" x14ac:dyDescent="0.2">
      <c r="A16" s="56"/>
      <c r="B16" s="62">
        <f>[1]Admin!$B$40</f>
        <v>43677</v>
      </c>
      <c r="C16" s="62">
        <f t="shared" si="0"/>
        <v>43708</v>
      </c>
      <c r="D16" s="104">
        <f>[2]Jul19!$H$1</f>
        <v>0</v>
      </c>
      <c r="E16" s="105">
        <f t="shared" si="3"/>
        <v>0</v>
      </c>
      <c r="F16" s="105">
        <f>[2]Jul19!$G$1</f>
        <v>0</v>
      </c>
      <c r="G16" s="105">
        <f t="shared" si="3"/>
        <v>0</v>
      </c>
      <c r="H16" s="105">
        <f>[3]Jul19!$H$1</f>
        <v>0</v>
      </c>
      <c r="I16" s="105">
        <f t="shared" si="1"/>
        <v>0</v>
      </c>
      <c r="J16" s="105">
        <f>[3]Jul19!$G$1</f>
        <v>0</v>
      </c>
      <c r="K16" s="105">
        <f t="shared" si="2"/>
        <v>0</v>
      </c>
      <c r="L16" s="115"/>
      <c r="M16" s="116">
        <f>IF([2]Jun19!$G$4&gt;0,[2]Jun19!$G$4,0)</f>
        <v>0</v>
      </c>
      <c r="N16" s="57"/>
    </row>
    <row r="17" spans="1:14" x14ac:dyDescent="0.2">
      <c r="A17" s="56"/>
      <c r="B17" s="62">
        <f>[1]Admin!$B$42</f>
        <v>43708</v>
      </c>
      <c r="C17" s="62">
        <f t="shared" si="0"/>
        <v>43738</v>
      </c>
      <c r="D17" s="104">
        <f>[2]Aug19!$H$1</f>
        <v>0</v>
      </c>
      <c r="E17" s="105">
        <f t="shared" si="3"/>
        <v>0</v>
      </c>
      <c r="F17" s="105">
        <f>[2]Aug19!$G$1</f>
        <v>0</v>
      </c>
      <c r="G17" s="105">
        <f t="shared" si="3"/>
        <v>0</v>
      </c>
      <c r="H17" s="105">
        <f>[3]Aug19!$H$1</f>
        <v>0</v>
      </c>
      <c r="I17" s="105">
        <f t="shared" si="1"/>
        <v>0</v>
      </c>
      <c r="J17" s="105">
        <f>[3]Aug19!$G$1</f>
        <v>0</v>
      </c>
      <c r="K17" s="105">
        <f t="shared" si="2"/>
        <v>0</v>
      </c>
      <c r="L17" s="115"/>
      <c r="M17" s="116">
        <f>IF([2]Aug19!$G$4&gt;0,[2]Aug19!$G$4,0)</f>
        <v>0</v>
      </c>
      <c r="N17" s="57"/>
    </row>
    <row r="18" spans="1:14" x14ac:dyDescent="0.2">
      <c r="A18" s="56"/>
      <c r="B18" s="62">
        <f>[1]Admin!$B$44</f>
        <v>43738</v>
      </c>
      <c r="C18" s="62">
        <f t="shared" si="0"/>
        <v>43769</v>
      </c>
      <c r="D18" s="104">
        <f>'S0919'!$H$1</f>
        <v>0</v>
      </c>
      <c r="E18" s="105">
        <f t="shared" si="3"/>
        <v>0</v>
      </c>
      <c r="F18" s="105">
        <f>'S0919'!$G$1</f>
        <v>0</v>
      </c>
      <c r="G18" s="105">
        <f t="shared" si="3"/>
        <v>0</v>
      </c>
      <c r="H18" s="105">
        <f>'P0919'!$H$1</f>
        <v>0</v>
      </c>
      <c r="I18" s="105">
        <f t="shared" si="1"/>
        <v>0</v>
      </c>
      <c r="J18" s="105">
        <f>'P0919'!$G$1</f>
        <v>0</v>
      </c>
      <c r="K18" s="105">
        <f t="shared" si="2"/>
        <v>0</v>
      </c>
      <c r="L18" s="115"/>
      <c r="M18" s="116">
        <f>IF([2]Aug19!$G$4&gt;0,[2]Aug19!$G$4,0)</f>
        <v>0</v>
      </c>
      <c r="N18" s="57"/>
    </row>
    <row r="19" spans="1:14" x14ac:dyDescent="0.2">
      <c r="A19" s="56"/>
      <c r="B19" s="62">
        <f>[1]Admin!$B$46</f>
        <v>43769</v>
      </c>
      <c r="C19" s="63">
        <f>[1]Admin!$B$48</f>
        <v>43799</v>
      </c>
      <c r="D19" s="104">
        <f>'S1019'!$H$1</f>
        <v>0</v>
      </c>
      <c r="E19" s="105">
        <f t="shared" si="3"/>
        <v>0</v>
      </c>
      <c r="F19" s="105">
        <f>'S1019'!$G$1</f>
        <v>0</v>
      </c>
      <c r="G19" s="105">
        <f t="shared" si="3"/>
        <v>0</v>
      </c>
      <c r="H19" s="105">
        <f>'P1019'!$H$1</f>
        <v>0</v>
      </c>
      <c r="I19" s="105">
        <f t="shared" si="1"/>
        <v>0</v>
      </c>
      <c r="J19" s="105">
        <f>'P1019'!$G$1</f>
        <v>0</v>
      </c>
      <c r="K19" s="105">
        <f t="shared" si="2"/>
        <v>0</v>
      </c>
      <c r="L19" s="115"/>
      <c r="M19" s="116">
        <f>IF([2]Aug19!$G$4&gt;0,[2]Aug19!$G$4,0)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S0718</vt:lpstr>
      <vt:lpstr>S0818</vt:lpstr>
      <vt:lpstr>S0919</vt:lpstr>
      <vt:lpstr>S1019</vt:lpstr>
      <vt:lpstr>P0718</vt:lpstr>
      <vt:lpstr>P0818</vt:lpstr>
      <vt:lpstr>P0919</vt:lpstr>
      <vt:lpstr>P1019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2019-03-31T21:14:28Z</dcterms:modified>
</cp:coreProperties>
</file>