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128CDF04-E96D-4E5F-A5EB-2972FB4B5433}" xr6:coauthVersionLast="45" xr6:coauthVersionMax="45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9" i="16" s="1"/>
  <c r="H21" i="16"/>
  <c r="H8" i="16" s="1"/>
  <c r="H20" i="16"/>
  <c r="H19" i="16"/>
  <c r="H18" i="16"/>
  <c r="H17" i="16"/>
  <c r="H4" i="16" s="1"/>
  <c r="F28" i="16"/>
  <c r="F27" i="16"/>
  <c r="F26" i="16"/>
  <c r="F13" i="16" s="1"/>
  <c r="F25" i="16"/>
  <c r="F12" i="16" s="1"/>
  <c r="F24" i="16"/>
  <c r="F23" i="16"/>
  <c r="F22" i="16"/>
  <c r="F21" i="16"/>
  <c r="F8" i="16" s="1"/>
  <c r="F20" i="16"/>
  <c r="F19" i="16"/>
  <c r="F6" i="16" s="1"/>
  <c r="F18" i="16"/>
  <c r="F17" i="16"/>
  <c r="E28" i="16"/>
  <c r="E27" i="16"/>
  <c r="E26" i="16"/>
  <c r="E25" i="16"/>
  <c r="E12" i="16" s="1"/>
  <c r="E24" i="16"/>
  <c r="E11" i="16" s="1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11" i="16" s="1"/>
  <c r="D23" i="16"/>
  <c r="D10" i="16" s="1"/>
  <c r="D22" i="16"/>
  <c r="D21" i="16"/>
  <c r="D8" i="16" s="1"/>
  <c r="D20" i="16"/>
  <c r="D7" i="16" s="1"/>
  <c r="D19" i="16"/>
  <c r="D6" i="16" s="1"/>
  <c r="D18" i="16"/>
  <c r="D17" i="16"/>
  <c r="D4" i="16" s="1"/>
  <c r="C28" i="16"/>
  <c r="C27" i="16"/>
  <c r="C26" i="16"/>
  <c r="C25" i="16"/>
  <c r="C24" i="16"/>
  <c r="C23" i="16"/>
  <c r="C10" i="16" s="1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7" i="16"/>
  <c r="H6" i="16"/>
  <c r="H5" i="16"/>
  <c r="F15" i="16"/>
  <c r="F14" i="16"/>
  <c r="F11" i="16"/>
  <c r="F10" i="16"/>
  <c r="F9" i="16"/>
  <c r="F7" i="16"/>
  <c r="F5" i="16"/>
  <c r="F4" i="16"/>
  <c r="E15" i="16"/>
  <c r="E14" i="16"/>
  <c r="E13" i="16"/>
  <c r="E10" i="16"/>
  <c r="E9" i="16"/>
  <c r="E7" i="16"/>
  <c r="E6" i="16"/>
  <c r="E5" i="16"/>
  <c r="D15" i="16"/>
  <c r="D14" i="16"/>
  <c r="D13" i="16"/>
  <c r="D9" i="16"/>
  <c r="D5" i="16"/>
  <c r="C15" i="16"/>
  <c r="C14" i="16"/>
  <c r="C13" i="16"/>
  <c r="C12" i="16"/>
  <c r="C11" i="16"/>
  <c r="C9" i="16"/>
  <c r="C7" i="16"/>
  <c r="C6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2" i="28" l="1"/>
  <c r="B41" i="28" s="1"/>
  <c r="B44" i="28" l="1"/>
  <c r="B46" i="28" s="1"/>
  <c r="B40" i="28"/>
  <c r="B39" i="28" s="1"/>
  <c r="B38" i="28" l="1"/>
  <c r="B37" i="28" s="1"/>
  <c r="B43" i="28"/>
  <c r="B48" i="28"/>
  <c r="B45" i="28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G24" i="16"/>
  <c r="W66" i="17"/>
  <c r="BO66" i="17"/>
  <c r="DG66" i="17"/>
  <c r="BZ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D10" i="17"/>
  <c r="O10" i="17" s="1"/>
  <c r="D11" i="17"/>
  <c r="D12" i="17"/>
  <c r="O12" i="17" s="1"/>
  <c r="D13" i="17"/>
  <c r="D14" i="17"/>
  <c r="O14" i="17" s="1"/>
  <c r="D15" i="17"/>
  <c r="D19" i="17"/>
  <c r="A10" i="21" s="1"/>
  <c r="AB6" i="25"/>
  <c r="D6" i="25"/>
  <c r="D20" i="17"/>
  <c r="A11" i="21" s="1"/>
  <c r="D22" i="17"/>
  <c r="O22" i="17"/>
  <c r="D23" i="17"/>
  <c r="D24" i="17"/>
  <c r="D25" i="17"/>
  <c r="D28" i="17"/>
  <c r="A16" i="21" s="1"/>
  <c r="D29" i="17"/>
  <c r="D30" i="17"/>
  <c r="L30" i="17"/>
  <c r="W30" i="17"/>
  <c r="AH30" i="17"/>
  <c r="CK30" i="17"/>
  <c r="D31" i="17"/>
  <c r="D32" i="17"/>
  <c r="D33" i="17"/>
  <c r="D34" i="17"/>
  <c r="D35" i="17"/>
  <c r="A17" i="21" s="1"/>
  <c r="K26" i="12"/>
  <c r="D37" i="17"/>
  <c r="D39" i="17"/>
  <c r="D40" i="17"/>
  <c r="A30" i="21" s="1"/>
  <c r="D42" i="17"/>
  <c r="B36" i="21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B2" i="19"/>
  <c r="N1" i="19"/>
  <c r="M1" i="19"/>
  <c r="L1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B24" i="21"/>
  <c r="A29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12" i="23" l="1"/>
  <c r="B36" i="28"/>
  <c r="G3" i="28" s="1"/>
  <c r="N3" i="28" s="1"/>
  <c r="I18" i="12"/>
  <c r="C11" i="24"/>
  <c r="B31" i="21"/>
  <c r="B12" i="16"/>
  <c r="B25" i="16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A18" i="21"/>
  <c r="D11" i="24"/>
  <c r="EJ48" i="17"/>
  <c r="H91" i="17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T91" i="17"/>
  <c r="D34" i="12"/>
  <c r="H5" i="12"/>
  <c r="E79" i="12" s="1"/>
  <c r="B47" i="28"/>
  <c r="B50" i="28"/>
  <c r="B37" i="21"/>
  <c r="B39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CR91" i="17"/>
  <c r="BC91" i="17"/>
  <c r="AO91" i="17"/>
  <c r="F11" i="24"/>
  <c r="G11" i="16"/>
  <c r="CK29" i="17" s="1"/>
  <c r="BZ34" i="17"/>
  <c r="B9" i="23"/>
  <c r="H87" i="26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AG91" i="17"/>
  <c r="B11" i="24"/>
  <c r="L34" i="17"/>
  <c r="O34" i="17" s="1"/>
  <c r="W64" i="17"/>
  <c r="DG64" i="17"/>
  <c r="K91" i="12"/>
  <c r="I16" i="12" s="1"/>
  <c r="DR34" i="17"/>
  <c r="G27" i="16"/>
  <c r="DR66" i="17"/>
  <c r="CK34" i="17"/>
  <c r="AH66" i="17"/>
  <c r="AH64" i="17"/>
  <c r="BO34" i="17"/>
  <c r="I79" i="12"/>
  <c r="C17" i="24"/>
  <c r="D17" i="24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I89" i="26"/>
  <c r="D91" i="17"/>
  <c r="O8" i="17"/>
  <c r="A14" i="23"/>
  <c r="B14" i="23" s="1"/>
  <c r="B16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I96" i="12"/>
  <c r="I94" i="12"/>
  <c r="I95" i="12"/>
  <c r="A20" i="21" l="1"/>
  <c r="B18" i="23"/>
  <c r="B34" i="28"/>
  <c r="CE1" i="17" s="1"/>
  <c r="CN1" i="17" s="1"/>
  <c r="CP1" i="17"/>
  <c r="CY1" i="17" s="1"/>
  <c r="K1" i="19"/>
  <c r="B35" i="28"/>
  <c r="B24" i="25"/>
  <c r="B46" i="23"/>
  <c r="B49" i="23" s="1"/>
  <c r="B51" i="23" s="1"/>
  <c r="B54" i="23" s="1"/>
  <c r="F52" i="23"/>
  <c r="C20" i="24"/>
  <c r="F24" i="21"/>
  <c r="D20" i="24"/>
  <c r="F102" i="12"/>
  <c r="E84" i="12"/>
  <c r="E63" i="12"/>
  <c r="E28" i="12"/>
  <c r="F18" i="12"/>
  <c r="F20" i="24"/>
  <c r="D39" i="19"/>
  <c r="D40" i="19"/>
  <c r="E40" i="19" s="1"/>
  <c r="B20" i="24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B26" i="21" s="1"/>
  <c r="B33" i="21" s="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G6" i="16"/>
  <c r="AH29" i="17" s="1"/>
  <c r="AH91" i="17" s="1"/>
  <c r="AL194" i="27"/>
  <c r="E20" i="24"/>
  <c r="K79" i="12"/>
  <c r="I15" i="12" s="1"/>
  <c r="Z82" i="17"/>
  <c r="E19" i="21"/>
  <c r="E30" i="21"/>
  <c r="E29" i="21"/>
  <c r="G15" i="16"/>
  <c r="EC29" i="17" s="1"/>
  <c r="EC64" i="17"/>
  <c r="AK67" i="17"/>
  <c r="D20" i="19"/>
  <c r="A20" i="24"/>
  <c r="A17" i="24"/>
  <c r="Z8" i="17"/>
  <c r="BR83" i="17"/>
  <c r="CV64" i="17"/>
  <c r="G12" i="16"/>
  <c r="CV29" i="17" s="1"/>
  <c r="AS64" i="17"/>
  <c r="G7" i="16"/>
  <c r="AS29" i="17" s="1"/>
  <c r="BG87" i="17"/>
  <c r="Z58" i="17"/>
  <c r="C44" i="19"/>
  <c r="G13" i="16"/>
  <c r="DG29" i="17" s="1"/>
  <c r="DG91" i="17" s="1"/>
  <c r="BD64" i="17"/>
  <c r="G8" i="16"/>
  <c r="BD29" i="17" s="1"/>
  <c r="W29" i="17"/>
  <c r="W91" i="17" s="1"/>
  <c r="G4" i="16"/>
  <c r="L29" i="17" s="1"/>
  <c r="L64" i="17"/>
  <c r="O64" i="17" s="1"/>
  <c r="BO91" i="17"/>
  <c r="G17" i="24"/>
  <c r="AV88" i="17"/>
  <c r="C36" i="19"/>
  <c r="H113" i="26"/>
  <c r="H98" i="26"/>
  <c r="F65" i="26"/>
  <c r="C82" i="26"/>
  <c r="G79" i="26"/>
  <c r="H97" i="26"/>
  <c r="BZ64" i="17"/>
  <c r="G10" i="16"/>
  <c r="BZ29" i="17" s="1"/>
  <c r="E11" i="21"/>
  <c r="BG6" i="17"/>
  <c r="B11" i="16" l="1"/>
  <c r="B24" i="16" s="1"/>
  <c r="G20" i="24"/>
  <c r="B33" i="28"/>
  <c r="L7" i="28" s="1"/>
  <c r="K7" i="28" s="1"/>
  <c r="E34" i="12" s="1"/>
  <c r="C128" i="27" s="1"/>
  <c r="B32" i="28"/>
  <c r="B31" i="28" s="1"/>
  <c r="B22" i="25"/>
  <c r="J1" i="19"/>
  <c r="F40" i="19"/>
  <c r="G40" i="19" s="1"/>
  <c r="E39" i="19"/>
  <c r="F39" i="19" s="1"/>
  <c r="B54" i="28"/>
  <c r="B51" i="28"/>
  <c r="BZ91" i="17"/>
  <c r="D35" i="19"/>
  <c r="AK82" i="17"/>
  <c r="F31" i="21"/>
  <c r="D36" i="19"/>
  <c r="E36" i="19" s="1"/>
  <c r="F36" i="19" s="1"/>
  <c r="BG88" i="17"/>
  <c r="CC83" i="17"/>
  <c r="EC91" i="17"/>
  <c r="BR6" i="17"/>
  <c r="BR87" i="17"/>
  <c r="CV91" i="17"/>
  <c r="AV67" i="17"/>
  <c r="E20" i="19"/>
  <c r="Z64" i="17"/>
  <c r="AK58" i="17"/>
  <c r="D44" i="19"/>
  <c r="AK8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CN86" i="17"/>
  <c r="BD91" i="17"/>
  <c r="AS91" i="17"/>
  <c r="N11" i="28" l="1"/>
  <c r="C34" i="12"/>
  <c r="A34" i="12" s="1"/>
  <c r="F7" i="28"/>
  <c r="BT1" i="17"/>
  <c r="CC1" i="17" s="1"/>
  <c r="B30" i="28"/>
  <c r="H1" i="19" s="1"/>
  <c r="B10" i="16"/>
  <c r="B23" i="16" s="1"/>
  <c r="F8" i="28"/>
  <c r="B20" i="25"/>
  <c r="L11" i="28"/>
  <c r="I1" i="19"/>
  <c r="N6" i="28"/>
  <c r="D33" i="12" s="1"/>
  <c r="B9" i="16"/>
  <c r="B22" i="16" s="1"/>
  <c r="B28" i="28"/>
  <c r="B18" i="25"/>
  <c r="B56" i="28"/>
  <c r="B55" i="28" s="1"/>
  <c r="B53" i="28"/>
  <c r="G39" i="19"/>
  <c r="H39" i="19" s="1"/>
  <c r="E35" i="19"/>
  <c r="AV82" i="17"/>
  <c r="E16" i="21"/>
  <c r="CN83" i="17"/>
  <c r="AK64" i="17"/>
  <c r="CC6" i="17"/>
  <c r="BR88" i="17"/>
  <c r="G36" i="19"/>
  <c r="AV8" i="17"/>
  <c r="E44" i="19"/>
  <c r="AV58" i="17"/>
  <c r="CY86" i="17"/>
  <c r="CC87" i="17"/>
  <c r="H40" i="19"/>
  <c r="BG67" i="17"/>
  <c r="F20" i="19"/>
  <c r="B29" i="28" l="1"/>
  <c r="BI1" i="17"/>
  <c r="BR1" i="17" s="1"/>
  <c r="AX1" i="17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BG8" i="17"/>
  <c r="G20" i="19"/>
  <c r="BR67" i="17"/>
  <c r="CN6" i="17"/>
  <c r="BG58" i="17"/>
  <c r="F44" i="19"/>
  <c r="CY83" i="17"/>
  <c r="CC88" i="17"/>
  <c r="H36" i="19"/>
  <c r="DJ86" i="17"/>
  <c r="CN87" i="17"/>
  <c r="I40" i="19"/>
  <c r="AV64" i="17"/>
  <c r="B7" i="16" l="1"/>
  <c r="B20" i="16" s="1"/>
  <c r="B14" i="25"/>
  <c r="B24" i="28"/>
  <c r="B25" i="28"/>
  <c r="F1" i="19"/>
  <c r="O19" i="28"/>
  <c r="AM1" i="17"/>
  <c r="AV1" i="17" s="1"/>
  <c r="K39" i="19"/>
  <c r="L39" i="19" s="1"/>
  <c r="G35" i="19"/>
  <c r="BR82" i="17"/>
  <c r="CY87" i="17"/>
  <c r="J40" i="19"/>
  <c r="DU86" i="17"/>
  <c r="CN88" i="17"/>
  <c r="I36" i="19"/>
  <c r="BR58" i="17"/>
  <c r="G44" i="19"/>
  <c r="CC67" i="17"/>
  <c r="H20" i="19"/>
  <c r="BR8" i="17"/>
  <c r="BG64" i="17"/>
  <c r="DJ83" i="17"/>
  <c r="CY6" i="17"/>
  <c r="B22" i="28" l="1"/>
  <c r="B23" i="28"/>
  <c r="B12" i="25"/>
  <c r="B6" i="16"/>
  <c r="B19" i="16" s="1"/>
  <c r="AB1" i="17"/>
  <c r="AK1" i="17" s="1"/>
  <c r="E1" i="19"/>
  <c r="CC82" i="17"/>
  <c r="H35" i="19"/>
  <c r="CN67" i="17"/>
  <c r="I20" i="19"/>
  <c r="DJ87" i="17"/>
  <c r="K40" i="19"/>
  <c r="DJ6" i="17"/>
  <c r="CY88" i="17"/>
  <c r="J36" i="19"/>
  <c r="CC8" i="17"/>
  <c r="BR64" i="17"/>
  <c r="EF86" i="17"/>
  <c r="M39" i="19"/>
  <c r="CC58" i="17"/>
  <c r="H44" i="19"/>
  <c r="DU83" i="17"/>
  <c r="B21" i="28" l="1"/>
  <c r="B20" i="28"/>
  <c r="B10" i="25"/>
  <c r="B5" i="16"/>
  <c r="B18" i="16" s="1"/>
  <c r="D1" i="19"/>
  <c r="Q1" i="17"/>
  <c r="Z1" i="17" s="1"/>
  <c r="CN82" i="17"/>
  <c r="I35" i="19"/>
  <c r="CY67" i="17"/>
  <c r="J20" i="19"/>
  <c r="CN58" i="17"/>
  <c r="I44" i="19"/>
  <c r="N39" i="19"/>
  <c r="B39" i="19" s="1"/>
  <c r="EJ86" i="17"/>
  <c r="EF83" i="17"/>
  <c r="CN8" i="17"/>
  <c r="DJ88" i="17"/>
  <c r="K36" i="19"/>
  <c r="DU6" i="17"/>
  <c r="CC64" i="17"/>
  <c r="DU87" i="17"/>
  <c r="L40" i="19"/>
  <c r="F1" i="17" l="1"/>
  <c r="O1" i="17" s="1"/>
  <c r="B8" i="25"/>
  <c r="C1" i="19"/>
  <c r="B4" i="16"/>
  <c r="B17" i="16" s="1"/>
  <c r="B19" i="28"/>
  <c r="B18" i="28"/>
  <c r="E42" i="23"/>
  <c r="J35" i="19"/>
  <c r="CY82" i="17"/>
  <c r="CY8" i="17"/>
  <c r="EF6" i="17"/>
  <c r="EJ83" i="17"/>
  <c r="M40" i="19"/>
  <c r="EF87" i="17"/>
  <c r="DU88" i="17"/>
  <c r="L36" i="19"/>
  <c r="CY58" i="17"/>
  <c r="J44" i="19"/>
  <c r="CN64" i="17"/>
  <c r="DJ67" i="17"/>
  <c r="K20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DJ82" i="17"/>
  <c r="K35" i="19"/>
  <c r="EF88" i="17"/>
  <c r="M36" i="19"/>
  <c r="N40" i="19"/>
  <c r="B40" i="19" s="1"/>
  <c r="EJ87" i="17"/>
  <c r="EJ6" i="17"/>
  <c r="CY64" i="17"/>
  <c r="DJ58" i="17"/>
  <c r="K44" i="19"/>
  <c r="DJ8" i="17"/>
  <c r="DU67" i="17"/>
  <c r="L20" i="19"/>
  <c r="C33" i="12" l="1"/>
  <c r="E5" i="12"/>
  <c r="B33" i="27"/>
  <c r="B14" i="28"/>
  <c r="B15" i="28"/>
  <c r="L35" i="19"/>
  <c r="DU82" i="17"/>
  <c r="EJ88" i="17"/>
  <c r="N36" i="19"/>
  <c r="B36" i="19" s="1"/>
  <c r="EF67" i="17"/>
  <c r="M20" i="19"/>
  <c r="I8" i="12"/>
  <c r="E43" i="23"/>
  <c r="DU8" i="17"/>
  <c r="DU58" i="17"/>
  <c r="L44" i="19"/>
  <c r="DJ64" i="17"/>
  <c r="B13" i="28" l="1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EF82" i="17"/>
  <c r="M35" i="19"/>
  <c r="E39" i="23"/>
  <c r="EJ67" i="17"/>
  <c r="N20" i="19"/>
  <c r="B20" i="19" s="1"/>
  <c r="DU64" i="17"/>
  <c r="EF58" i="17"/>
  <c r="M44" i="19"/>
  <c r="EF8" i="17"/>
  <c r="B11" i="28" l="1"/>
  <c r="B10" i="28"/>
  <c r="E23" i="23"/>
  <c r="EJ82" i="17"/>
  <c r="N35" i="19"/>
  <c r="B35" i="19" s="1"/>
  <c r="EJ8" i="17"/>
  <c r="N44" i="19"/>
  <c r="B44" i="19" s="1"/>
  <c r="EH58" i="17"/>
  <c r="EH35" i="17" s="1"/>
  <c r="EF64" i="17"/>
  <c r="B9" i="28" l="1"/>
  <c r="B8" i="28"/>
  <c r="E38" i="23"/>
  <c r="EJ58" i="17"/>
  <c r="EJ64" i="17"/>
  <c r="K37" i="12"/>
  <c r="AJ154" i="27"/>
  <c r="K24" i="12" l="1"/>
  <c r="F48" i="23"/>
  <c r="N10" i="28"/>
  <c r="B7" i="28"/>
  <c r="B6" i="28"/>
  <c r="F5" i="28"/>
  <c r="F6" i="28"/>
  <c r="L10" i="28"/>
  <c r="AJ76" i="27"/>
  <c r="B5" i="28" l="1"/>
  <c r="B4" i="28"/>
  <c r="B3" i="28" l="1"/>
  <c r="B2" i="28"/>
  <c r="AB33" i="17" l="1"/>
  <c r="F33" i="17"/>
  <c r="Q33" i="17"/>
  <c r="AX17" i="17"/>
  <c r="DA56" i="17"/>
  <c r="AX56" i="17"/>
  <c r="AM57" i="17"/>
  <c r="CE17" i="17"/>
  <c r="F81" i="17"/>
  <c r="O81" i="17" s="1"/>
  <c r="CE56" i="17"/>
  <c r="AB17" i="17"/>
  <c r="DW56" i="17"/>
  <c r="BI17" i="17"/>
  <c r="CP81" i="17"/>
  <c r="BI56" i="17"/>
  <c r="Q17" i="17"/>
  <c r="F57" i="17"/>
  <c r="O57" i="17" s="1"/>
  <c r="DW81" i="17"/>
  <c r="DA81" i="17"/>
  <c r="AX57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P8" i="25" l="1"/>
  <c r="R8" i="25" s="1"/>
  <c r="F54" i="17"/>
  <c r="O54" i="17" s="1"/>
  <c r="V28" i="25"/>
  <c r="X28" i="25" s="1"/>
  <c r="DL55" i="17"/>
  <c r="AX55" i="17"/>
  <c r="V16" i="25"/>
  <c r="X16" i="25" s="1"/>
  <c r="AM53" i="17"/>
  <c r="J14" i="25"/>
  <c r="L14" i="25" s="1"/>
  <c r="J26" i="25"/>
  <c r="L26" i="25" s="1"/>
  <c r="DA53" i="17"/>
  <c r="Q55" i="17"/>
  <c r="V10" i="25"/>
  <c r="X10" i="25" s="1"/>
  <c r="BT54" i="17"/>
  <c r="P20" i="25"/>
  <c r="R20" i="25" s="1"/>
  <c r="DW53" i="17"/>
  <c r="J30" i="25"/>
  <c r="L30" i="25" s="1"/>
  <c r="Z56" i="17"/>
  <c r="C7" i="19"/>
  <c r="V20" i="25"/>
  <c r="X20" i="25" s="1"/>
  <c r="BT55" i="17"/>
  <c r="C8" i="19"/>
  <c r="Z57" i="17"/>
  <c r="DL53" i="17"/>
  <c r="J28" i="25"/>
  <c r="L28" i="25" s="1"/>
  <c r="P24" i="25"/>
  <c r="R24" i="25" s="1"/>
  <c r="CP54" i="17"/>
  <c r="F55" i="17"/>
  <c r="O55" i="17" s="1"/>
  <c r="V8" i="25"/>
  <c r="X8" i="25" s="1"/>
  <c r="P30" i="25"/>
  <c r="R30" i="25" s="1"/>
  <c r="DW54" i="17"/>
  <c r="CP55" i="17"/>
  <c r="V24" i="25"/>
  <c r="X24" i="25" s="1"/>
  <c r="V12" i="25"/>
  <c r="X12" i="25" s="1"/>
  <c r="AB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2" i="25"/>
  <c r="X22" i="25" s="1"/>
  <c r="CE55" i="17"/>
  <c r="DA55" i="17"/>
  <c r="V26" i="25"/>
  <c r="X26" i="25" s="1"/>
  <c r="BI54" i="17"/>
  <c r="P18" i="25"/>
  <c r="R18" i="25" s="1"/>
  <c r="V14" i="25"/>
  <c r="X14" i="25" s="1"/>
  <c r="AM55" i="17"/>
  <c r="P14" i="25"/>
  <c r="R14" i="25" s="1"/>
  <c r="AM54" i="17"/>
  <c r="V30" i="25"/>
  <c r="X30" i="25" s="1"/>
  <c r="DW55" i="17"/>
  <c r="DA54" i="17"/>
  <c r="P26" i="25"/>
  <c r="R26" i="25" s="1"/>
  <c r="CE53" i="17"/>
  <c r="J22" i="25"/>
  <c r="L22" i="25" s="1"/>
  <c r="AM33" i="17"/>
  <c r="AM91" i="17" s="1"/>
  <c r="BI55" i="17"/>
  <c r="V18" i="25"/>
  <c r="X18" i="25" s="1"/>
  <c r="J18" i="25"/>
  <c r="L18" i="25" s="1"/>
  <c r="BI53" i="17"/>
  <c r="J24" i="25"/>
  <c r="L24" i="25" s="1"/>
  <c r="CP53" i="17"/>
  <c r="P16" i="25"/>
  <c r="R16" i="25" s="1"/>
  <c r="AX54" i="17"/>
  <c r="Q54" i="17"/>
  <c r="P10" i="25"/>
  <c r="R10" i="25" s="1"/>
  <c r="J8" i="25"/>
  <c r="L8" i="25" s="1"/>
  <c r="F53" i="17"/>
  <c r="O53" i="17" s="1"/>
  <c r="BT53" i="17"/>
  <c r="J20" i="25"/>
  <c r="L20" i="25" s="1"/>
  <c r="J16" i="25"/>
  <c r="L16" i="25" s="1"/>
  <c r="AX53" i="17"/>
  <c r="DL54" i="17"/>
  <c r="P28" i="25"/>
  <c r="R28" i="25" s="1"/>
  <c r="AB53" i="17"/>
  <c r="J12" i="25"/>
  <c r="L12" i="25" s="1"/>
  <c r="AB54" i="17"/>
  <c r="P12" i="25"/>
  <c r="R12" i="25" s="1"/>
  <c r="P22" i="25"/>
  <c r="R22" i="25" s="1"/>
  <c r="CE54" i="17"/>
  <c r="AB91" i="17"/>
  <c r="C34" i="19"/>
  <c r="Z81" i="17"/>
  <c r="J10" i="25"/>
  <c r="L10" i="25" s="1"/>
  <c r="Q53" i="17"/>
  <c r="Q91" i="17" s="1"/>
  <c r="F91" i="17" l="1"/>
  <c r="AK57" i="17"/>
  <c r="D8" i="19"/>
  <c r="C5" i="19"/>
  <c r="Z54" i="17"/>
  <c r="C4" i="19"/>
  <c r="Z53" i="17"/>
  <c r="D7" i="19"/>
  <c r="AK56" i="17"/>
  <c r="AX33" i="17"/>
  <c r="AX91" i="17" s="1"/>
  <c r="D34" i="19"/>
  <c r="AK81" i="17"/>
  <c r="D8" i="25"/>
  <c r="AB8" i="25"/>
  <c r="Z55" i="17"/>
  <c r="C6" i="19"/>
  <c r="AK55" i="17" l="1"/>
  <c r="D6" i="19"/>
  <c r="D10" i="25"/>
  <c r="E8" i="19"/>
  <c r="AV57" i="17"/>
  <c r="C9" i="19"/>
  <c r="AB10" i="25"/>
  <c r="Z8" i="25"/>
  <c r="AV81" i="17"/>
  <c r="E34" i="19"/>
  <c r="E7" i="19"/>
  <c r="AV56" i="17"/>
  <c r="AK54" i="17"/>
  <c r="D5" i="19"/>
  <c r="BI33" i="17"/>
  <c r="BI91" i="17" s="1"/>
  <c r="D4" i="19"/>
  <c r="AK53" i="17"/>
  <c r="BT33" i="17" l="1"/>
  <c r="BT91" i="17" s="1"/>
  <c r="D12" i="25"/>
  <c r="D9" i="19"/>
  <c r="AV54" i="17"/>
  <c r="E5" i="19"/>
  <c r="F34" i="19"/>
  <c r="BG81" i="17"/>
  <c r="AB12" i="25"/>
  <c r="AB14" i="25" s="1"/>
  <c r="Z10" i="25"/>
  <c r="AV53" i="17"/>
  <c r="E4" i="19"/>
  <c r="BG56" i="17"/>
  <c r="F7" i="19"/>
  <c r="M60" i="17"/>
  <c r="M19" i="17"/>
  <c r="BG57" i="17"/>
  <c r="F8" i="19"/>
  <c r="AV55" i="17"/>
  <c r="E6" i="19"/>
  <c r="E9" i="19" l="1"/>
  <c r="BR81" i="17"/>
  <c r="G34" i="19"/>
  <c r="X19" i="17"/>
  <c r="X60" i="17"/>
  <c r="M91" i="17"/>
  <c r="O19" i="17"/>
  <c r="Z19" i="17" s="1"/>
  <c r="CE33" i="17"/>
  <c r="CE91" i="17" s="1"/>
  <c r="F6" i="19"/>
  <c r="BG55" i="17"/>
  <c r="F4" i="19"/>
  <c r="BG53" i="17"/>
  <c r="Z12" i="25"/>
  <c r="D14" i="25"/>
  <c r="BR57" i="17"/>
  <c r="G8" i="19"/>
  <c r="BR56" i="17"/>
  <c r="G7" i="19"/>
  <c r="AB16" i="25"/>
  <c r="F5" i="19"/>
  <c r="BG54" i="17"/>
  <c r="CP33" i="17" l="1"/>
  <c r="CP91" i="17" s="1"/>
  <c r="BR55" i="17"/>
  <c r="G6" i="19"/>
  <c r="H7" i="19"/>
  <c r="CC56" i="17"/>
  <c r="Z14" i="25"/>
  <c r="D16" i="25" s="1"/>
  <c r="G4" i="19"/>
  <c r="BR53" i="17"/>
  <c r="G5" i="19"/>
  <c r="BR54" i="17"/>
  <c r="AI60" i="17"/>
  <c r="AI19" i="17"/>
  <c r="AI91" i="17" s="1"/>
  <c r="H34" i="19"/>
  <c r="CC81" i="17"/>
  <c r="AB18" i="25"/>
  <c r="CC57" i="17"/>
  <c r="H8" i="19"/>
  <c r="F9" i="19"/>
  <c r="X91" i="17"/>
  <c r="Z16" i="25" l="1"/>
  <c r="H6" i="19"/>
  <c r="CC55" i="17"/>
  <c r="DA33" i="17"/>
  <c r="DA91" i="17" s="1"/>
  <c r="AB20" i="25"/>
  <c r="AB22" i="25" s="1"/>
  <c r="CC53" i="17"/>
  <c r="H4" i="19"/>
  <c r="CN57" i="17"/>
  <c r="I8" i="19"/>
  <c r="CC54" i="17"/>
  <c r="H5" i="19"/>
  <c r="AT60" i="17"/>
  <c r="AT19" i="17"/>
  <c r="I7" i="19"/>
  <c r="CN56" i="17"/>
  <c r="I34" i="19"/>
  <c r="CN81" i="17"/>
  <c r="AK19" i="17"/>
  <c r="G9" i="19"/>
  <c r="CY81" i="17" l="1"/>
  <c r="J34" i="19"/>
  <c r="AV19" i="17"/>
  <c r="AT91" i="17"/>
  <c r="I6" i="19"/>
  <c r="CN55" i="17"/>
  <c r="CY57" i="17"/>
  <c r="J8" i="19"/>
  <c r="AB24" i="25"/>
  <c r="DL33" i="17"/>
  <c r="DL91" i="17" s="1"/>
  <c r="CY56" i="17"/>
  <c r="J7" i="19"/>
  <c r="H9" i="19"/>
  <c r="BE19" i="17"/>
  <c r="BE91" i="17" s="1"/>
  <c r="BE60" i="17"/>
  <c r="CN54" i="17"/>
  <c r="I5" i="19"/>
  <c r="I4" i="19"/>
  <c r="CN53" i="17"/>
  <c r="D18" i="25"/>
  <c r="DW33" i="17" l="1"/>
  <c r="DW91" i="17" s="1"/>
  <c r="K8" i="19"/>
  <c r="DJ57" i="17"/>
  <c r="BG19" i="17"/>
  <c r="I9" i="19"/>
  <c r="D20" i="25"/>
  <c r="Z18" i="25"/>
  <c r="J5" i="19"/>
  <c r="CY54" i="17"/>
  <c r="CY55" i="17"/>
  <c r="J6" i="19"/>
  <c r="J4" i="19"/>
  <c r="CY53" i="17"/>
  <c r="K7" i="19"/>
  <c r="DJ56" i="17"/>
  <c r="AB26" i="25"/>
  <c r="K34" i="19"/>
  <c r="DJ81" i="17"/>
  <c r="AB28" i="25" l="1"/>
  <c r="K6" i="19"/>
  <c r="DJ55" i="17"/>
  <c r="Z20" i="25"/>
  <c r="D22" i="25"/>
  <c r="DU57" i="17"/>
  <c r="L8" i="19"/>
  <c r="K4" i="19"/>
  <c r="DJ53" i="17"/>
  <c r="K5" i="19"/>
  <c r="DJ54" i="17"/>
  <c r="J9" i="19"/>
  <c r="L34" i="19"/>
  <c r="DU81" i="17"/>
  <c r="DU56" i="17"/>
  <c r="L7" i="19"/>
  <c r="BP60" i="17"/>
  <c r="BP19" i="17"/>
  <c r="BP91" i="17" s="1"/>
  <c r="BR19" i="17"/>
  <c r="L5" i="19" l="1"/>
  <c r="DU54" i="17"/>
  <c r="EF81" i="17"/>
  <c r="M34" i="19"/>
  <c r="M8" i="19"/>
  <c r="EF57" i="17"/>
  <c r="DU53" i="17"/>
  <c r="L4" i="19"/>
  <c r="Z22" i="25"/>
  <c r="M7" i="19"/>
  <c r="EF56" i="17"/>
  <c r="DU55" i="17"/>
  <c r="L6" i="19"/>
  <c r="K9" i="19"/>
  <c r="CA19" i="17"/>
  <c r="CA60" i="17"/>
  <c r="AB30" i="25"/>
  <c r="EF53" i="17" l="1"/>
  <c r="M4" i="19"/>
  <c r="EJ81" i="17"/>
  <c r="E37" i="23" s="1"/>
  <c r="N34" i="19"/>
  <c r="B34" i="19" s="1"/>
  <c r="CL19" i="17"/>
  <c r="CL60" i="17"/>
  <c r="EJ57" i="17"/>
  <c r="F8" i="23" s="1"/>
  <c r="N8" i="19"/>
  <c r="B8" i="19" s="1"/>
  <c r="EF54" i="17"/>
  <c r="M5" i="19"/>
  <c r="CA91" i="17"/>
  <c r="M6" i="19"/>
  <c r="EF55" i="17"/>
  <c r="D24" i="25"/>
  <c r="N7" i="19"/>
  <c r="B7" i="19" s="1"/>
  <c r="EJ56" i="17"/>
  <c r="L9" i="19"/>
  <c r="CC19" i="17"/>
  <c r="CN19" i="17" s="1"/>
  <c r="Z24" i="25" l="1"/>
  <c r="M9" i="19"/>
  <c r="EJ55" i="17"/>
  <c r="N6" i="19"/>
  <c r="B6" i="19" s="1"/>
  <c r="EJ54" i="17"/>
  <c r="N5" i="19"/>
  <c r="B5" i="19" s="1"/>
  <c r="CL91" i="17"/>
  <c r="EJ53" i="17"/>
  <c r="F7" i="23" s="1"/>
  <c r="F9" i="23" s="1"/>
  <c r="N4" i="19"/>
  <c r="G33" i="17" l="1"/>
  <c r="O33" i="17" s="1"/>
  <c r="AC33" i="17"/>
  <c r="CQ33" i="17"/>
  <c r="DB33" i="17"/>
  <c r="DM33" i="17"/>
  <c r="N9" i="19"/>
  <c r="B4" i="19"/>
  <c r="B9" i="19" s="1"/>
  <c r="CW60" i="17"/>
  <c r="CW19" i="17"/>
  <c r="DX33" i="17"/>
  <c r="CF33" i="17"/>
  <c r="BJ33" i="17"/>
  <c r="BU33" i="17"/>
  <c r="AY33" i="17"/>
  <c r="D89" i="26"/>
  <c r="E87" i="26"/>
  <c r="AK66" i="27"/>
  <c r="D26" i="25"/>
  <c r="AN33" i="17"/>
  <c r="R33" i="17"/>
  <c r="DM73" i="17"/>
  <c r="BU84" i="17"/>
  <c r="CQ85" i="17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O60" i="17" s="1"/>
  <c r="G75" i="17"/>
  <c r="O75" i="17" s="1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DX80" i="17"/>
  <c r="DX76" i="17"/>
  <c r="BJ77" i="17"/>
  <c r="AY72" i="17"/>
  <c r="BJ71" i="17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AC60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DB73" i="17"/>
  <c r="CF60" i="17"/>
  <c r="BJ61" i="17"/>
  <c r="DX60" i="17"/>
  <c r="CQ71" i="17"/>
  <c r="CQ60" i="17"/>
  <c r="DB66" i="17"/>
  <c r="DB74" i="17"/>
  <c r="DB85" i="17"/>
  <c r="CF68" i="17"/>
  <c r="CF66" i="17"/>
  <c r="BJ69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X73" i="17"/>
  <c r="DX71" i="17"/>
  <c r="DM74" i="17"/>
  <c r="CQ70" i="17"/>
  <c r="CQ66" i="17"/>
  <c r="CF72" i="17"/>
  <c r="DB76" i="17"/>
  <c r="DB78" i="17"/>
  <c r="DB60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G66" i="17"/>
  <c r="O66" i="17" s="1"/>
  <c r="AC74" i="17"/>
  <c r="AN76" i="17"/>
  <c r="AC77" i="17"/>
  <c r="R60" i="17"/>
  <c r="G72" i="17"/>
  <c r="O72" i="17" s="1"/>
  <c r="G74" i="17"/>
  <c r="O74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R16" i="17"/>
  <c r="CQ61" i="17"/>
  <c r="CF70" i="17"/>
  <c r="AY61" i="17"/>
  <c r="BU68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Z80" i="17" l="1"/>
  <c r="C33" i="19"/>
  <c r="BU91" i="17"/>
  <c r="CF91" i="17"/>
  <c r="Z61" i="17"/>
  <c r="C12" i="19"/>
  <c r="Z68" i="17"/>
  <c r="C21" i="19"/>
  <c r="C28" i="19"/>
  <c r="Z75" i="17"/>
  <c r="C37" i="19"/>
  <c r="Z84" i="17"/>
  <c r="C27" i="19"/>
  <c r="Z74" i="17"/>
  <c r="C38" i="19"/>
  <c r="Z85" i="17"/>
  <c r="C18" i="19"/>
  <c r="Z65" i="17"/>
  <c r="C23" i="19"/>
  <c r="Z70" i="17"/>
  <c r="Z69" i="17"/>
  <c r="C22" i="19"/>
  <c r="C31" i="19"/>
  <c r="Z78" i="17"/>
  <c r="C11" i="19"/>
  <c r="Z60" i="17"/>
  <c r="AY91" i="17"/>
  <c r="DM91" i="17"/>
  <c r="R91" i="17"/>
  <c r="C25" i="19"/>
  <c r="Z72" i="17"/>
  <c r="DX91" i="17"/>
  <c r="C32" i="19"/>
  <c r="Z79" i="17"/>
  <c r="C26" i="19"/>
  <c r="Z73" i="17"/>
  <c r="AN91" i="17"/>
  <c r="CW91" i="17"/>
  <c r="CY19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19" i="19"/>
  <c r="Z66" i="17"/>
  <c r="C24" i="19"/>
  <c r="Z71" i="17"/>
  <c r="Z76" i="17"/>
  <c r="C29" i="19"/>
  <c r="CQ91" i="17"/>
  <c r="O16" i="17"/>
  <c r="G91" i="17"/>
  <c r="BJ91" i="17"/>
  <c r="Z62" i="17"/>
  <c r="C13" i="19"/>
  <c r="AC91" i="17"/>
  <c r="DB91" i="17"/>
  <c r="Z77" i="17"/>
  <c r="C30" i="19"/>
  <c r="Z26" i="25"/>
  <c r="AK72" i="17" l="1"/>
  <c r="D25" i="19"/>
  <c r="AK85" i="17"/>
  <c r="D38" i="19"/>
  <c r="DH60" i="17"/>
  <c r="DH19" i="17"/>
  <c r="DH91" i="17" s="1"/>
  <c r="AK66" i="17"/>
  <c r="D19" i="19"/>
  <c r="D32" i="19"/>
  <c r="AK79" i="17"/>
  <c r="D21" i="19"/>
  <c r="AK68" i="17"/>
  <c r="AK77" i="17"/>
  <c r="D30" i="19"/>
  <c r="AK78" i="17"/>
  <c r="D31" i="19"/>
  <c r="D23" i="19"/>
  <c r="AK70" i="17"/>
  <c r="D37" i="19"/>
  <c r="AK84" i="17"/>
  <c r="D28" i="25"/>
  <c r="AK76" i="17"/>
  <c r="D29" i="19"/>
  <c r="D11" i="19"/>
  <c r="AK60" i="17"/>
  <c r="D18" i="19"/>
  <c r="AK65" i="17"/>
  <c r="D27" i="19"/>
  <c r="AK74" i="17"/>
  <c r="D28" i="19"/>
  <c r="AK75" i="17"/>
  <c r="D13" i="19"/>
  <c r="AK62" i="17"/>
  <c r="DJ19" i="17"/>
  <c r="O91" i="17"/>
  <c r="Z16" i="17"/>
  <c r="AK71" i="17"/>
  <c r="D24" i="19"/>
  <c r="D26" i="19"/>
  <c r="AK73" i="17"/>
  <c r="C14" i="19"/>
  <c r="C16" i="19" s="1"/>
  <c r="AK69" i="17"/>
  <c r="D22" i="19"/>
  <c r="C41" i="19"/>
  <c r="AK61" i="17"/>
  <c r="D12" i="19"/>
  <c r="D33" i="19"/>
  <c r="AK80" i="17"/>
  <c r="AV69" i="17" l="1"/>
  <c r="E22" i="19"/>
  <c r="E33" i="19"/>
  <c r="AV80" i="17"/>
  <c r="E26" i="19"/>
  <c r="AV73" i="17"/>
  <c r="Z91" i="17"/>
  <c r="AK16" i="17"/>
  <c r="D14" i="19"/>
  <c r="D16" i="19" s="1"/>
  <c r="E37" i="19"/>
  <c r="AV84" i="17"/>
  <c r="AV68" i="17"/>
  <c r="E21" i="19"/>
  <c r="E28" i="19"/>
  <c r="AV75" i="17"/>
  <c r="AV65" i="17"/>
  <c r="E18" i="19"/>
  <c r="AV78" i="17"/>
  <c r="E31" i="19"/>
  <c r="AV66" i="17"/>
  <c r="E19" i="19"/>
  <c r="AV85" i="17"/>
  <c r="E38" i="19"/>
  <c r="D41" i="19"/>
  <c r="D43" i="19" s="1"/>
  <c r="D45" i="19" s="1"/>
  <c r="E29" i="19"/>
  <c r="AV76" i="17"/>
  <c r="E23" i="19"/>
  <c r="AV70" i="17"/>
  <c r="AV79" i="17"/>
  <c r="E32" i="19"/>
  <c r="E12" i="19"/>
  <c r="AV61" i="17"/>
  <c r="C43" i="19"/>
  <c r="C45" i="19" s="1"/>
  <c r="E24" i="19"/>
  <c r="AV71" i="17"/>
  <c r="AV62" i="17"/>
  <c r="E13" i="19"/>
  <c r="E27" i="19"/>
  <c r="AV74" i="17"/>
  <c r="AV60" i="17"/>
  <c r="E11" i="19"/>
  <c r="D30" i="25"/>
  <c r="Z30" i="25" s="1"/>
  <c r="Z28" i="25"/>
  <c r="E30" i="19"/>
  <c r="AV77" i="17"/>
  <c r="AV72" i="17"/>
  <c r="E25" i="19"/>
  <c r="DS19" i="17" l="1"/>
  <c r="DS60" i="17"/>
  <c r="BG74" i="17"/>
  <c r="F27" i="19"/>
  <c r="F24" i="19"/>
  <c r="BG71" i="17"/>
  <c r="BG66" i="17"/>
  <c r="F19" i="19"/>
  <c r="BG65" i="17"/>
  <c r="F18" i="19"/>
  <c r="BG68" i="17"/>
  <c r="F21" i="19"/>
  <c r="AV16" i="17"/>
  <c r="AK91" i="17"/>
  <c r="BG80" i="17"/>
  <c r="F33" i="19"/>
  <c r="ED60" i="17"/>
  <c r="ED19" i="17"/>
  <c r="F29" i="19"/>
  <c r="BG76" i="17"/>
  <c r="F28" i="19"/>
  <c r="BG75" i="17"/>
  <c r="F37" i="19"/>
  <c r="BG84" i="17"/>
  <c r="F25" i="19"/>
  <c r="BG72" i="17"/>
  <c r="BG77" i="17"/>
  <c r="F30" i="19"/>
  <c r="E14" i="19"/>
  <c r="E16" i="19" s="1"/>
  <c r="F32" i="19"/>
  <c r="BG79" i="17"/>
  <c r="BG85" i="17"/>
  <c r="F38" i="19"/>
  <c r="F31" i="19"/>
  <c r="BG78" i="17"/>
  <c r="F26" i="19"/>
  <c r="BG73" i="17"/>
  <c r="F11" i="19"/>
  <c r="BG60" i="17"/>
  <c r="BG62" i="17"/>
  <c r="F13" i="19"/>
  <c r="BG61" i="17"/>
  <c r="F12" i="19"/>
  <c r="F23" i="19"/>
  <c r="BG70" i="17"/>
  <c r="E41" i="19"/>
  <c r="F22" i="19"/>
  <c r="BG69" i="17"/>
  <c r="G11" i="19" l="1"/>
  <c r="BR60" i="17"/>
  <c r="BR78" i="17"/>
  <c r="G31" i="19"/>
  <c r="G32" i="19"/>
  <c r="BR79" i="17"/>
  <c r="BR84" i="17"/>
  <c r="G37" i="19"/>
  <c r="BR76" i="17"/>
  <c r="G29" i="19"/>
  <c r="BR61" i="17"/>
  <c r="G12" i="19"/>
  <c r="F14" i="19"/>
  <c r="F16" i="19" s="1"/>
  <c r="BR77" i="17"/>
  <c r="G30" i="19"/>
  <c r="BR80" i="17"/>
  <c r="G33" i="19"/>
  <c r="BR68" i="17"/>
  <c r="G21" i="19"/>
  <c r="G19" i="19"/>
  <c r="BR66" i="17"/>
  <c r="BR74" i="17"/>
  <c r="G27" i="19"/>
  <c r="G22" i="19"/>
  <c r="BR69" i="17"/>
  <c r="BR70" i="17"/>
  <c r="G23" i="19"/>
  <c r="G26" i="19"/>
  <c r="BR73" i="17"/>
  <c r="BR72" i="17"/>
  <c r="G25" i="19"/>
  <c r="BR75" i="17"/>
  <c r="G28" i="19"/>
  <c r="F41" i="19"/>
  <c r="G24" i="19"/>
  <c r="BR71" i="17"/>
  <c r="BR62" i="17"/>
  <c r="G13" i="19"/>
  <c r="G38" i="19"/>
  <c r="BR85" i="17"/>
  <c r="E43" i="19"/>
  <c r="E45" i="19" s="1"/>
  <c r="BG16" i="17"/>
  <c r="AV91" i="17"/>
  <c r="BR65" i="17"/>
  <c r="G18" i="19"/>
  <c r="DS91" i="17"/>
  <c r="DU19" i="17"/>
  <c r="EF19" i="17" s="1"/>
  <c r="EJ19" i="17" s="1"/>
  <c r="CC75" i="17" l="1"/>
  <c r="H28" i="19"/>
  <c r="CC80" i="17"/>
  <c r="H33" i="19"/>
  <c r="H12" i="19"/>
  <c r="CC61" i="17"/>
  <c r="H37" i="19"/>
  <c r="CC84" i="17"/>
  <c r="CC78" i="17"/>
  <c r="H31" i="19"/>
  <c r="G41" i="19"/>
  <c r="CC62" i="17"/>
  <c r="H13" i="19"/>
  <c r="H25" i="19"/>
  <c r="CC72" i="17"/>
  <c r="CC70" i="17"/>
  <c r="H23" i="19"/>
  <c r="CC74" i="17"/>
  <c r="H27" i="19"/>
  <c r="CC68" i="17"/>
  <c r="H21" i="19"/>
  <c r="CC77" i="17"/>
  <c r="H30" i="19"/>
  <c r="H32" i="19"/>
  <c r="CC79" i="17"/>
  <c r="CC60" i="17"/>
  <c r="H11" i="19"/>
  <c r="H14" i="19" s="1"/>
  <c r="H16" i="19" s="1"/>
  <c r="E14" i="23"/>
  <c r="E10" i="21"/>
  <c r="E13" i="21" s="1"/>
  <c r="BR16" i="17"/>
  <c r="BG91" i="17"/>
  <c r="CC65" i="17"/>
  <c r="H18" i="19"/>
  <c r="CC85" i="17"/>
  <c r="H38" i="19"/>
  <c r="CC71" i="17"/>
  <c r="H24" i="19"/>
  <c r="H26" i="19"/>
  <c r="CC73" i="17"/>
  <c r="CC69" i="17"/>
  <c r="H22" i="19"/>
  <c r="CC66" i="17"/>
  <c r="H19" i="19"/>
  <c r="F43" i="19"/>
  <c r="F45" i="19" s="1"/>
  <c r="CC76" i="17"/>
  <c r="H29" i="19"/>
  <c r="G14" i="19"/>
  <c r="G16" i="19" s="1"/>
  <c r="G43" i="19" s="1"/>
  <c r="G45" i="19" s="1"/>
  <c r="I25" i="19" l="1"/>
  <c r="CN72" i="17"/>
  <c r="I37" i="19"/>
  <c r="CN84" i="17"/>
  <c r="CN66" i="17"/>
  <c r="I19" i="19"/>
  <c r="CN85" i="17"/>
  <c r="I38" i="19"/>
  <c r="BR91" i="17"/>
  <c r="CC16" i="17"/>
  <c r="I11" i="19"/>
  <c r="CN60" i="17"/>
  <c r="I30" i="19"/>
  <c r="CN77" i="17"/>
  <c r="CN74" i="17"/>
  <c r="I27" i="19"/>
  <c r="CN80" i="17"/>
  <c r="I33" i="19"/>
  <c r="I26" i="19"/>
  <c r="CN73" i="17"/>
  <c r="I29" i="19"/>
  <c r="CN76" i="17"/>
  <c r="H41" i="19"/>
  <c r="H43" i="19" s="1"/>
  <c r="H45" i="19" s="1"/>
  <c r="CN79" i="17"/>
  <c r="I32" i="19"/>
  <c r="CN61" i="17"/>
  <c r="I12" i="19"/>
  <c r="CN69" i="17"/>
  <c r="I22" i="19"/>
  <c r="I24" i="19"/>
  <c r="CN71" i="17"/>
  <c r="CN65" i="17"/>
  <c r="I18" i="19"/>
  <c r="CN68" i="17"/>
  <c r="I21" i="19"/>
  <c r="I23" i="19"/>
  <c r="CN70" i="17"/>
  <c r="CN62" i="17"/>
  <c r="I13" i="19"/>
  <c r="CN78" i="17"/>
  <c r="I31" i="19"/>
  <c r="I28" i="19"/>
  <c r="CN75" i="17"/>
  <c r="CY70" i="17" l="1"/>
  <c r="J23" i="19"/>
  <c r="I41" i="19"/>
  <c r="J12" i="19"/>
  <c r="CY61" i="17"/>
  <c r="J29" i="19"/>
  <c r="CY76" i="17"/>
  <c r="CY77" i="17"/>
  <c r="J30" i="19"/>
  <c r="CN16" i="17"/>
  <c r="CC91" i="17"/>
  <c r="J25" i="19"/>
  <c r="CY72" i="17"/>
  <c r="CY78" i="17"/>
  <c r="J31" i="19"/>
  <c r="CY65" i="17"/>
  <c r="J18" i="19"/>
  <c r="CY69" i="17"/>
  <c r="J22" i="19"/>
  <c r="CY80" i="17"/>
  <c r="J33" i="19"/>
  <c r="CY66" i="17"/>
  <c r="J19" i="19"/>
  <c r="CY75" i="17"/>
  <c r="J28" i="19"/>
  <c r="J24" i="19"/>
  <c r="CY71" i="17"/>
  <c r="CY79" i="17"/>
  <c r="J32" i="19"/>
  <c r="J26" i="19"/>
  <c r="CY73" i="17"/>
  <c r="J11" i="19"/>
  <c r="CY60" i="17"/>
  <c r="CY84" i="17"/>
  <c r="J37" i="19"/>
  <c r="J13" i="19"/>
  <c r="CY62" i="17"/>
  <c r="J21" i="19"/>
  <c r="CY68" i="17"/>
  <c r="J27" i="19"/>
  <c r="CY74" i="17"/>
  <c r="I14" i="19"/>
  <c r="I16" i="19" s="1"/>
  <c r="I43" i="19" s="1"/>
  <c r="I45" i="19" s="1"/>
  <c r="CY85" i="17"/>
  <c r="J38" i="19"/>
  <c r="J14" i="19" l="1"/>
  <c r="J16" i="19" s="1"/>
  <c r="DJ79" i="17"/>
  <c r="K32" i="19"/>
  <c r="K28" i="19"/>
  <c r="DJ75" i="17"/>
  <c r="K33" i="19"/>
  <c r="DJ80" i="17"/>
  <c r="DJ65" i="17"/>
  <c r="K18" i="19"/>
  <c r="DJ77" i="17"/>
  <c r="K30" i="19"/>
  <c r="DJ85" i="17"/>
  <c r="K38" i="19"/>
  <c r="DJ73" i="17"/>
  <c r="K26" i="19"/>
  <c r="K29" i="19"/>
  <c r="DJ76" i="17"/>
  <c r="DJ84" i="17"/>
  <c r="K37" i="19"/>
  <c r="K19" i="19"/>
  <c r="DJ66" i="17"/>
  <c r="K22" i="19"/>
  <c r="DJ69" i="17"/>
  <c r="K31" i="19"/>
  <c r="DJ78" i="17"/>
  <c r="CN91" i="17"/>
  <c r="CY16" i="17"/>
  <c r="DJ68" i="17"/>
  <c r="K21" i="19"/>
  <c r="K24" i="19"/>
  <c r="DJ71" i="17"/>
  <c r="DJ74" i="17"/>
  <c r="K27" i="19"/>
  <c r="DJ62" i="17"/>
  <c r="K13" i="19"/>
  <c r="DJ60" i="17"/>
  <c r="K11" i="19"/>
  <c r="J41" i="19"/>
  <c r="K25" i="19"/>
  <c r="DJ72" i="17"/>
  <c r="DJ61" i="17"/>
  <c r="K12" i="19"/>
  <c r="K23" i="19"/>
  <c r="DJ70" i="17"/>
  <c r="L13" i="19" l="1"/>
  <c r="DU62" i="17"/>
  <c r="L12" i="19"/>
  <c r="DU61" i="17"/>
  <c r="DU71" i="17"/>
  <c r="L24" i="19"/>
  <c r="DJ16" i="17"/>
  <c r="CY91" i="17"/>
  <c r="DU69" i="17"/>
  <c r="L22" i="19"/>
  <c r="L33" i="19"/>
  <c r="DU80" i="17"/>
  <c r="L37" i="19"/>
  <c r="DU84" i="17"/>
  <c r="DU73" i="17"/>
  <c r="L26" i="19"/>
  <c r="DU77" i="17"/>
  <c r="L30" i="19"/>
  <c r="DU79" i="17"/>
  <c r="L32" i="19"/>
  <c r="DU78" i="17"/>
  <c r="L31" i="19"/>
  <c r="L19" i="19"/>
  <c r="DU66" i="17"/>
  <c r="DU76" i="17"/>
  <c r="L29" i="19"/>
  <c r="K41" i="19"/>
  <c r="L28" i="19"/>
  <c r="DU75" i="17"/>
  <c r="K14" i="19"/>
  <c r="K16" i="19" s="1"/>
  <c r="L23" i="19"/>
  <c r="DU70" i="17"/>
  <c r="DU72" i="17"/>
  <c r="L25" i="19"/>
  <c r="L11" i="19"/>
  <c r="L14" i="19" s="1"/>
  <c r="L16" i="19" s="1"/>
  <c r="DU60" i="17"/>
  <c r="DU74" i="17"/>
  <c r="L27" i="19"/>
  <c r="DU68" i="17"/>
  <c r="L21" i="19"/>
  <c r="DU85" i="17"/>
  <c r="L38" i="19"/>
  <c r="DU65" i="17"/>
  <c r="L18" i="19"/>
  <c r="L41" i="19" s="1"/>
  <c r="J43" i="19"/>
  <c r="J45" i="19" s="1"/>
  <c r="EF70" i="17" l="1"/>
  <c r="M23" i="19"/>
  <c r="EF66" i="17"/>
  <c r="M19" i="19"/>
  <c r="M33" i="19"/>
  <c r="EF80" i="17"/>
  <c r="M12" i="19"/>
  <c r="EF61" i="17"/>
  <c r="M11" i="19"/>
  <c r="EF60" i="17"/>
  <c r="EF65" i="17"/>
  <c r="M18" i="19"/>
  <c r="EF79" i="17"/>
  <c r="M32" i="19"/>
  <c r="EF73" i="17"/>
  <c r="M26" i="19"/>
  <c r="DU16" i="17"/>
  <c r="DJ91" i="17"/>
  <c r="M21" i="19"/>
  <c r="EF68" i="17"/>
  <c r="K43" i="19"/>
  <c r="K45" i="19" s="1"/>
  <c r="M37" i="19"/>
  <c r="EF84" i="17"/>
  <c r="M13" i="19"/>
  <c r="EF62" i="17"/>
  <c r="L43" i="19"/>
  <c r="L45" i="19" s="1"/>
  <c r="M38" i="19"/>
  <c r="EF85" i="17"/>
  <c r="M27" i="19"/>
  <c r="EF74" i="17"/>
  <c r="EF72" i="17"/>
  <c r="M25" i="19"/>
  <c r="EF75" i="17"/>
  <c r="M28" i="19"/>
  <c r="M29" i="19"/>
  <c r="EF76" i="17"/>
  <c r="M31" i="19"/>
  <c r="EF78" i="17"/>
  <c r="EF77" i="17"/>
  <c r="M30" i="19"/>
  <c r="EF69" i="17"/>
  <c r="M22" i="19"/>
  <c r="EF71" i="17"/>
  <c r="M24" i="19"/>
  <c r="EJ76" i="17" l="1"/>
  <c r="E32" i="23" s="1"/>
  <c r="N29" i="19"/>
  <c r="B29" i="19" s="1"/>
  <c r="EJ85" i="17"/>
  <c r="N38" i="19"/>
  <c r="B38" i="19" s="1"/>
  <c r="EJ68" i="17"/>
  <c r="E24" i="23" s="1"/>
  <c r="N21" i="19"/>
  <c r="B21" i="19" s="1"/>
  <c r="M41" i="19"/>
  <c r="EJ61" i="17"/>
  <c r="F15" i="23" s="1"/>
  <c r="N12" i="19"/>
  <c r="B12" i="19" s="1"/>
  <c r="EJ71" i="17"/>
  <c r="E27" i="23" s="1"/>
  <c r="N24" i="19"/>
  <c r="B24" i="19" s="1"/>
  <c r="EJ77" i="17"/>
  <c r="E33" i="23" s="1"/>
  <c r="N30" i="19"/>
  <c r="B30" i="19" s="1"/>
  <c r="EJ72" i="17"/>
  <c r="E28" i="23" s="1"/>
  <c r="N25" i="19"/>
  <c r="B25" i="19" s="1"/>
  <c r="N37" i="19"/>
  <c r="B37" i="19" s="1"/>
  <c r="EJ84" i="17"/>
  <c r="E40" i="23" s="1"/>
  <c r="N26" i="19"/>
  <c r="B26" i="19" s="1"/>
  <c r="EJ73" i="17"/>
  <c r="E29" i="23" s="1"/>
  <c r="EJ65" i="17"/>
  <c r="E21" i="23" s="1"/>
  <c r="N18" i="19"/>
  <c r="N19" i="19"/>
  <c r="B19" i="19" s="1"/>
  <c r="EJ66" i="17"/>
  <c r="N31" i="19"/>
  <c r="B31" i="19" s="1"/>
  <c r="EJ78" i="17"/>
  <c r="E34" i="23" s="1"/>
  <c r="EJ74" i="17"/>
  <c r="E30" i="23" s="1"/>
  <c r="N27" i="19"/>
  <c r="B27" i="19" s="1"/>
  <c r="N11" i="19"/>
  <c r="EJ60" i="17"/>
  <c r="N33" i="19"/>
  <c r="B33" i="19" s="1"/>
  <c r="EJ80" i="17"/>
  <c r="E36" i="23" s="1"/>
  <c r="EJ69" i="17"/>
  <c r="E25" i="23" s="1"/>
  <c r="N22" i="19"/>
  <c r="B22" i="19" s="1"/>
  <c r="N28" i="19"/>
  <c r="B28" i="19" s="1"/>
  <c r="EJ75" i="17"/>
  <c r="E31" i="23" s="1"/>
  <c r="N13" i="19"/>
  <c r="B13" i="19" s="1"/>
  <c r="EJ62" i="17"/>
  <c r="EF16" i="17"/>
  <c r="DU91" i="17"/>
  <c r="EJ79" i="17"/>
  <c r="E35" i="23" s="1"/>
  <c r="N32" i="19"/>
  <c r="B32" i="19" s="1"/>
  <c r="M14" i="19"/>
  <c r="M16" i="19" s="1"/>
  <c r="EJ70" i="17"/>
  <c r="E26" i="23" s="1"/>
  <c r="N23" i="19"/>
  <c r="B23" i="19" s="1"/>
  <c r="N14" i="19" l="1"/>
  <c r="N16" i="19" s="1"/>
  <c r="B11" i="19"/>
  <c r="B14" i="19" s="1"/>
  <c r="B16" i="19" s="1"/>
  <c r="D35" i="24"/>
  <c r="E22" i="23"/>
  <c r="F44" i="23" s="1"/>
  <c r="M43" i="19"/>
  <c r="M45" i="19" s="1"/>
  <c r="E41" i="23"/>
  <c r="I7" i="12"/>
  <c r="K10" i="12" s="1"/>
  <c r="EJ16" i="17"/>
  <c r="F14" i="23"/>
  <c r="N41" i="19"/>
  <c r="B18" i="19"/>
  <c r="B41" i="19" s="1"/>
  <c r="F16" i="23" l="1"/>
  <c r="F18" i="23" s="1"/>
  <c r="F46" i="23" s="1"/>
  <c r="E13" i="23"/>
  <c r="B43" i="19"/>
  <c r="B45" i="19" s="1"/>
  <c r="F6" i="21"/>
  <c r="N43" i="19"/>
  <c r="N45" i="19" s="1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K39" i="12"/>
  <c r="ED35" i="17"/>
  <c r="D41" i="24"/>
  <c r="ED47" i="17"/>
  <c r="EF47" i="17" s="1"/>
  <c r="EJ47" i="17" s="1"/>
  <c r="F50" i="23" s="1"/>
  <c r="F51" i="23" s="1"/>
  <c r="F54" i="23" s="1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<sst xmlns="http://schemas.openxmlformats.org/spreadsheetml/2006/main" count="1026" uniqueCount="622">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</sst>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Admin!B20</f>
        <v>44104</v>
      </c>
      <c r="C4" s="52">
        <f>[9]Sep20!$M$1-C17</f>
        <v>0</v>
      </c>
      <c r="D4" s="52">
        <f>[9]Sep20!$N$1-D17</f>
        <v>0</v>
      </c>
      <c r="E4" s="52">
        <f>[9]Sep20!$O$1-E17</f>
        <v>0</v>
      </c>
      <c r="F4" s="52">
        <f>[9]Sep20!$P$1+[9]Sep20!$Q$1-F17</f>
        <v>0</v>
      </c>
      <c r="G4" s="52">
        <f>C4-SUM(D4:F4)</f>
        <v>0</v>
      </c>
      <c r="H4" s="52">
        <f>[9]Sep20!$T$1-H17</f>
        <v>0</v>
      </c>
      <c r="I4" s="52">
        <f>[9]Sep20!$G$1</f>
        <v>0</v>
      </c>
      <c r="J4" s="23"/>
      <c r="K4" s="705" t="s">
        <v>144</v>
      </c>
      <c r="L4" s="30"/>
    </row>
    <row r="5" spans="1:12" ht="12" customHeight="1" x14ac:dyDescent="0.2">
      <c r="A5" s="31"/>
      <c r="B5" s="51">
        <f>Admin!B22</f>
        <v>44135</v>
      </c>
      <c r="C5" s="52">
        <f>[9]Oct20!$M$1-C18</f>
        <v>0</v>
      </c>
      <c r="D5" s="52">
        <f>[9]Oct20!$N$1-D18</f>
        <v>0</v>
      </c>
      <c r="E5" s="52">
        <f>[9]Oct20!$O$1-E18</f>
        <v>0</v>
      </c>
      <c r="F5" s="52">
        <f>[9]Oct20!$P$1+[9]Oct20!$Q$1-F18</f>
        <v>0</v>
      </c>
      <c r="G5" s="52">
        <f>C5-SUM(D5:F5)</f>
        <v>0</v>
      </c>
      <c r="H5" s="52">
        <f>[9]Oct20!$T$1-H18</f>
        <v>0</v>
      </c>
      <c r="I5" s="52">
        <f>[9]Oct20!$G$1</f>
        <v>0</v>
      </c>
      <c r="J5" s="23"/>
      <c r="K5" s="706"/>
      <c r="L5" s="30"/>
    </row>
    <row r="6" spans="1:12" x14ac:dyDescent="0.2">
      <c r="A6" s="31"/>
      <c r="B6" s="51">
        <f>Admin!B24</f>
        <v>44165</v>
      </c>
      <c r="C6" s="52">
        <f>[9]Nov20!$M$1-C19</f>
        <v>0</v>
      </c>
      <c r="D6" s="52">
        <f>[9]Nov20!$N$1-D19</f>
        <v>0</v>
      </c>
      <c r="E6" s="52">
        <f>[9]Nov20!$O$1-E19</f>
        <v>0</v>
      </c>
      <c r="F6" s="52">
        <f>[9]Nov20!$P$1+[9]Nov20!$Q$1-F19</f>
        <v>0</v>
      </c>
      <c r="G6" s="52">
        <f t="shared" ref="G6:G15" si="0">C6-SUM(D6:F6)</f>
        <v>0</v>
      </c>
      <c r="H6" s="52">
        <f>[9]Nov20!$T$1-H19</f>
        <v>0</v>
      </c>
      <c r="I6" s="52">
        <f>[9]Nov20!$G$1</f>
        <v>0</v>
      </c>
      <c r="J6" s="23"/>
      <c r="K6" s="706"/>
      <c r="L6" s="30"/>
    </row>
    <row r="7" spans="1:12" x14ac:dyDescent="0.2">
      <c r="A7" s="31"/>
      <c r="B7" s="51">
        <f>Admin!B26</f>
        <v>44196</v>
      </c>
      <c r="C7" s="52">
        <f>[9]Dec20!$M$1-C20</f>
        <v>0</v>
      </c>
      <c r="D7" s="52">
        <f>[9]Dec20!$N$1-D20</f>
        <v>0</v>
      </c>
      <c r="E7" s="52">
        <f>[9]Dec20!$O$1-E20</f>
        <v>0</v>
      </c>
      <c r="F7" s="52">
        <f>[9]Dec20!$P$1+[9]Dec20!$Q$1-F20</f>
        <v>0</v>
      </c>
      <c r="G7" s="52">
        <f t="shared" si="0"/>
        <v>0</v>
      </c>
      <c r="H7" s="52">
        <f>[9]Dec20!$T$1-H20</f>
        <v>0</v>
      </c>
      <c r="I7" s="52">
        <f>[9]Dec20!$G$1</f>
        <v>0</v>
      </c>
      <c r="J7" s="23"/>
      <c r="K7" s="706"/>
      <c r="L7" s="30"/>
    </row>
    <row r="8" spans="1:12" ht="12" customHeight="1" x14ac:dyDescent="0.2">
      <c r="A8" s="31"/>
      <c r="B8" s="51">
        <f>Admin!B28</f>
        <v>44227</v>
      </c>
      <c r="C8" s="52">
        <f>[9]Jan21!$M$1-C21</f>
        <v>0</v>
      </c>
      <c r="D8" s="52">
        <f>[9]Jan21!$N$1-D21</f>
        <v>0</v>
      </c>
      <c r="E8" s="52">
        <f>[9]Jan21!$O$1-E21</f>
        <v>0</v>
      </c>
      <c r="F8" s="52">
        <f>[9]Jan21!$P$1+[9]Jan21!$Q$1-F21</f>
        <v>0</v>
      </c>
      <c r="G8" s="52">
        <f t="shared" si="0"/>
        <v>0</v>
      </c>
      <c r="H8" s="52">
        <f>[9]Jan21!$T$1-H21</f>
        <v>0</v>
      </c>
      <c r="I8" s="52">
        <f>[9]Jan21!$G$1</f>
        <v>0</v>
      </c>
      <c r="J8" s="23"/>
      <c r="K8" s="705" t="s">
        <v>145</v>
      </c>
      <c r="L8" s="30"/>
    </row>
    <row r="9" spans="1:12" ht="12" customHeight="1" x14ac:dyDescent="0.2">
      <c r="A9" s="31"/>
      <c r="B9" s="51">
        <f>Admin!B30</f>
        <v>44255</v>
      </c>
      <c r="C9" s="52">
        <f>[9]Feb21!$M$1-C22</f>
        <v>0</v>
      </c>
      <c r="D9" s="52">
        <f>[9]Feb21!$N$1-D22</f>
        <v>0</v>
      </c>
      <c r="E9" s="52">
        <f>[9]Feb21!$O$1-E22</f>
        <v>0</v>
      </c>
      <c r="F9" s="52">
        <f>[9]Feb21!$P$1+[9]Feb21!$Q$1-F22</f>
        <v>0</v>
      </c>
      <c r="G9" s="52">
        <f t="shared" si="0"/>
        <v>0</v>
      </c>
      <c r="H9" s="52">
        <f>[9]Feb21!$T$1-H22</f>
        <v>0</v>
      </c>
      <c r="I9" s="52">
        <f>[9]Feb21!$G$1</f>
        <v>0</v>
      </c>
      <c r="J9" s="23"/>
      <c r="K9" s="706"/>
      <c r="L9" s="30"/>
    </row>
    <row r="10" spans="1:12" ht="12" customHeight="1" x14ac:dyDescent="0.2">
      <c r="A10" s="31"/>
      <c r="B10" s="51">
        <f>Admin!B32</f>
        <v>44286</v>
      </c>
      <c r="C10" s="52">
        <f>[9]Mar21!$M$1-C23</f>
        <v>0</v>
      </c>
      <c r="D10" s="52">
        <f>[9]Mar21!$N$1-D23</f>
        <v>0</v>
      </c>
      <c r="E10" s="52">
        <f>[9]Mar21!$O$1-E23</f>
        <v>0</v>
      </c>
      <c r="F10" s="52">
        <f>[9]Mar21!$P$1+[9]Mar21!$Q$1-F23</f>
        <v>0</v>
      </c>
      <c r="G10" s="52">
        <f t="shared" si="0"/>
        <v>0</v>
      </c>
      <c r="H10" s="52">
        <f>[9]Mar21!$T$1-H23</f>
        <v>0</v>
      </c>
      <c r="I10" s="52">
        <f>[9]Mar21!$G$1</f>
        <v>0</v>
      </c>
      <c r="J10" s="23"/>
      <c r="K10" s="706"/>
      <c r="L10" s="30"/>
    </row>
    <row r="11" spans="1:12" ht="12" customHeight="1" x14ac:dyDescent="0.2">
      <c r="A11" s="31"/>
      <c r="B11" s="51">
        <f>Admin!B34</f>
        <v>44316</v>
      </c>
      <c r="C11" s="52">
        <f>[10]Apr21!$M$1-C24</f>
        <v>0</v>
      </c>
      <c r="D11" s="52">
        <f>[10]Apr21!$N$1-D24</f>
        <v>0</v>
      </c>
      <c r="E11" s="52">
        <f>[10]Apr21!$O$1-E24</f>
        <v>0</v>
      </c>
      <c r="F11" s="52">
        <f>[10]Apr21!$P$1+[10]Apr21!$Q$1-F24</f>
        <v>0</v>
      </c>
      <c r="G11" s="52">
        <f t="shared" si="0"/>
        <v>0</v>
      </c>
      <c r="H11" s="52">
        <f>[10]Apr21!$T$1-H24</f>
        <v>0</v>
      </c>
      <c r="I11" s="52">
        <f>[10]Apr21!$G$1</f>
        <v>0</v>
      </c>
      <c r="J11" s="23"/>
      <c r="K11" s="706"/>
      <c r="L11" s="30"/>
    </row>
    <row r="12" spans="1:12" ht="12" customHeight="1" x14ac:dyDescent="0.2">
      <c r="A12" s="31"/>
      <c r="B12" s="51">
        <f>Admin!B36</f>
        <v>44347</v>
      </c>
      <c r="C12" s="52">
        <f>[10]May21!$M$1-C25</f>
        <v>0</v>
      </c>
      <c r="D12" s="52">
        <f>[10]May21!$N$1-D25</f>
        <v>0</v>
      </c>
      <c r="E12" s="52">
        <f>[10]May21!$O$1-E25</f>
        <v>0</v>
      </c>
      <c r="F12" s="52">
        <f>[10]May21!$P$1+[10]May21!$Q$1-F25</f>
        <v>0</v>
      </c>
      <c r="G12" s="52">
        <f t="shared" si="0"/>
        <v>0</v>
      </c>
      <c r="H12" s="52">
        <f>[10]May21!$T$1-H25</f>
        <v>0</v>
      </c>
      <c r="I12" s="52">
        <f>[10]May21!$G$1</f>
        <v>0</v>
      </c>
      <c r="J12" s="23"/>
      <c r="K12" s="705" t="s">
        <v>148</v>
      </c>
      <c r="L12" s="30"/>
    </row>
    <row r="13" spans="1:12" x14ac:dyDescent="0.2">
      <c r="A13" s="31"/>
      <c r="B13" s="51">
        <f>Admin!B38</f>
        <v>44377</v>
      </c>
      <c r="C13" s="52">
        <f>[10]Jun21!$M$1-C26</f>
        <v>0</v>
      </c>
      <c r="D13" s="52">
        <f>[10]Jun21!$N$1-D26</f>
        <v>0</v>
      </c>
      <c r="E13" s="52">
        <f>[10]Jun21!$O$1-E26</f>
        <v>0</v>
      </c>
      <c r="F13" s="52">
        <f>[10]Jun21!$P$1+[10]Jun21!$Q$1-F26</f>
        <v>0</v>
      </c>
      <c r="G13" s="52">
        <f t="shared" si="0"/>
        <v>0</v>
      </c>
      <c r="H13" s="52">
        <f>[10]Jun21!$T$1-H26</f>
        <v>0</v>
      </c>
      <c r="I13" s="52">
        <f>[10]Jun21!$G$1</f>
        <v>0</v>
      </c>
      <c r="J13" s="23"/>
      <c r="K13" s="706"/>
      <c r="L13" s="30"/>
    </row>
    <row r="14" spans="1:12" x14ac:dyDescent="0.2">
      <c r="A14" s="31"/>
      <c r="B14" s="51">
        <f>Admin!B40</f>
        <v>44408</v>
      </c>
      <c r="C14" s="52">
        <f>[10]Jul21!$M$1-C27</f>
        <v>0</v>
      </c>
      <c r="D14" s="52">
        <f>[10]Jul21!$N$1-D27</f>
        <v>0</v>
      </c>
      <c r="E14" s="52">
        <f>[10]Jul21!$O$1-E27</f>
        <v>0</v>
      </c>
      <c r="F14" s="52">
        <f>[10]Jul21!$P$1+[10]Jul21!$Q$1-F27</f>
        <v>0</v>
      </c>
      <c r="G14" s="52">
        <f t="shared" si="0"/>
        <v>0</v>
      </c>
      <c r="H14" s="52">
        <f>[10]Jul21!$T$1-H27</f>
        <v>0</v>
      </c>
      <c r="I14" s="52">
        <f>[10]Jul21!$G$1</f>
        <v>0</v>
      </c>
      <c r="J14" s="23"/>
      <c r="K14" s="706"/>
      <c r="L14" s="30"/>
    </row>
    <row r="15" spans="1:12" x14ac:dyDescent="0.2">
      <c r="A15" s="31"/>
      <c r="B15" s="51">
        <f>Admin!B42</f>
        <v>44439</v>
      </c>
      <c r="C15" s="52">
        <f>[10]Aug21!$M$1-C28</f>
        <v>0</v>
      </c>
      <c r="D15" s="52">
        <f>[10]Aug21!$N$1-D28</f>
        <v>0</v>
      </c>
      <c r="E15" s="52">
        <f>[10]Aug21!$O$1-E28</f>
        <v>0</v>
      </c>
      <c r="F15" s="52">
        <f>[10]Aug21!$P$1+[10]Aug21!$Q$1-F28</f>
        <v>0</v>
      </c>
      <c r="G15" s="52">
        <f t="shared" si="0"/>
        <v>0</v>
      </c>
      <c r="H15" s="52">
        <f>[10]Aug21!$T$1-H28</f>
        <v>0</v>
      </c>
      <c r="I15" s="52">
        <f>[10]Aug21!$G$1</f>
        <v>0</v>
      </c>
      <c r="J15" s="23"/>
      <c r="K15" s="23"/>
      <c r="L15" s="30"/>
    </row>
    <row r="16" spans="1:12" ht="15" customHeight="1" x14ac:dyDescent="0.2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44104</v>
      </c>
      <c r="C17" s="52">
        <f>[9]Sep20!$M$2</f>
        <v>0</v>
      </c>
      <c r="D17" s="52">
        <f>[9]Sep20!$N$2</f>
        <v>0</v>
      </c>
      <c r="E17" s="52">
        <f>[9]Sep20!$O$2</f>
        <v>0</v>
      </c>
      <c r="F17" s="52">
        <f>[9]Sep20!$P$2+[9]Sep20!$Q$2</f>
        <v>0</v>
      </c>
      <c r="G17" s="52">
        <f>C17-SUM(D17:F17)</f>
        <v>0</v>
      </c>
      <c r="H17" s="52">
        <f>[9]Sep20!$T$2</f>
        <v>0</v>
      </c>
      <c r="I17" s="52"/>
      <c r="J17" s="23"/>
      <c r="K17" s="705" t="s">
        <v>198</v>
      </c>
      <c r="L17" s="30"/>
    </row>
    <row r="18" spans="1:12" x14ac:dyDescent="0.2">
      <c r="A18" s="31"/>
      <c r="B18" s="51">
        <f t="shared" ref="B18:B28" si="1">B5</f>
        <v>44135</v>
      </c>
      <c r="C18" s="52">
        <f>[9]Oct20!$M$2</f>
        <v>0</v>
      </c>
      <c r="D18" s="52">
        <f>[9]Oct20!$N$2</f>
        <v>0</v>
      </c>
      <c r="E18" s="52">
        <f>[9]Oct20!$O$2</f>
        <v>0</v>
      </c>
      <c r="F18" s="52">
        <f>[9]Oct20!$P$2+[9]Oct20!$Q$2</f>
        <v>0</v>
      </c>
      <c r="G18" s="52">
        <f>C18-SUM(D18:F18)</f>
        <v>0</v>
      </c>
      <c r="H18" s="52">
        <f>[9]Oct20!$T$2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44165</v>
      </c>
      <c r="C19" s="52">
        <f>[9]Nov20!$M$2</f>
        <v>0</v>
      </c>
      <c r="D19" s="52">
        <f>[9]Nov20!$N$2</f>
        <v>0</v>
      </c>
      <c r="E19" s="52">
        <f>[9]Nov20!$O$2</f>
        <v>0</v>
      </c>
      <c r="F19" s="52">
        <f>[9]Nov20!$P$2+[9]Nov20!$Q$2</f>
        <v>0</v>
      </c>
      <c r="G19" s="52">
        <f t="shared" ref="G19:G28" si="2">C19-SUM(D19:F19)</f>
        <v>0</v>
      </c>
      <c r="H19" s="52">
        <f>[9]Nov20!$T$2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44196</v>
      </c>
      <c r="C20" s="52">
        <f>[9]Dec20!$M$2</f>
        <v>0</v>
      </c>
      <c r="D20" s="52">
        <f>[9]Dec20!$N$2</f>
        <v>0</v>
      </c>
      <c r="E20" s="52">
        <f>[9]Dec20!$O$2</f>
        <v>0</v>
      </c>
      <c r="F20" s="52">
        <f>[9]Dec20!$P$2+[9]Dec20!$Q$2</f>
        <v>0</v>
      </c>
      <c r="G20" s="52">
        <f t="shared" si="2"/>
        <v>0</v>
      </c>
      <c r="H20" s="52">
        <f>[9]Dec20!$T$2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44227</v>
      </c>
      <c r="C21" s="52">
        <f>[9]Jan21!$M$2</f>
        <v>0</v>
      </c>
      <c r="D21" s="52">
        <f>[9]Jan21!$N$2</f>
        <v>0</v>
      </c>
      <c r="E21" s="52">
        <f>[9]Jan21!$O$2</f>
        <v>0</v>
      </c>
      <c r="F21" s="52">
        <f>[9]Jan21!$P$2+[9]Jan21!$Q$2</f>
        <v>0</v>
      </c>
      <c r="G21" s="52">
        <f t="shared" si="2"/>
        <v>0</v>
      </c>
      <c r="H21" s="52">
        <f>[9]Jan21!$T$2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44255</v>
      </c>
      <c r="C22" s="52">
        <f>[9]Feb21!$M$2</f>
        <v>0</v>
      </c>
      <c r="D22" s="52">
        <f>[9]Feb21!$N$2</f>
        <v>0</v>
      </c>
      <c r="E22" s="52">
        <f>[9]Feb21!$O$2</f>
        <v>0</v>
      </c>
      <c r="F22" s="52">
        <f>[9]Feb21!$P$2+[9]Feb21!$Q$2</f>
        <v>0</v>
      </c>
      <c r="G22" s="52">
        <f t="shared" si="2"/>
        <v>0</v>
      </c>
      <c r="H22" s="52">
        <f>[9]Feb21!$T$2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44286</v>
      </c>
      <c r="C23" s="52">
        <f>[9]Mar21!$M$2</f>
        <v>0</v>
      </c>
      <c r="D23" s="52">
        <f>[9]Mar21!$N$2</f>
        <v>0</v>
      </c>
      <c r="E23" s="52">
        <f>[9]Mar21!$O$2</f>
        <v>0</v>
      </c>
      <c r="F23" s="52">
        <f>[9]Mar21!$P$2+[9]Mar21!$Q$2</f>
        <v>0</v>
      </c>
      <c r="G23" s="52">
        <f t="shared" si="2"/>
        <v>0</v>
      </c>
      <c r="H23" s="52">
        <f>[9]Mar21!$T$2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44316</v>
      </c>
      <c r="C24" s="52">
        <f>[10]Apr21!$M$2</f>
        <v>0</v>
      </c>
      <c r="D24" s="52">
        <f>[10]Apr21!$N$2</f>
        <v>0</v>
      </c>
      <c r="E24" s="52">
        <f>[10]Apr21!$O$2</f>
        <v>0</v>
      </c>
      <c r="F24" s="52">
        <f>[10]Apr21!$P$2+[10]Apr21!$Q$2</f>
        <v>0</v>
      </c>
      <c r="G24" s="52">
        <f t="shared" si="2"/>
        <v>0</v>
      </c>
      <c r="H24" s="52">
        <f>[10]Apr21!$T$2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44347</v>
      </c>
      <c r="C25" s="52">
        <f>[10]May21!$M$2</f>
        <v>0</v>
      </c>
      <c r="D25" s="52">
        <f>[10]May21!$N$2</f>
        <v>0</v>
      </c>
      <c r="E25" s="52">
        <f>[10]May21!$O$2</f>
        <v>0</v>
      </c>
      <c r="F25" s="52">
        <f>[10]May21!$P$2+[10]May21!$Q$2</f>
        <v>0</v>
      </c>
      <c r="G25" s="52">
        <f t="shared" si="2"/>
        <v>0</v>
      </c>
      <c r="H25" s="52">
        <f>[10]May21!$T$2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44377</v>
      </c>
      <c r="C26" s="52">
        <f>[10]Jun21!$M$2</f>
        <v>0</v>
      </c>
      <c r="D26" s="52">
        <f>[10]Jun21!$N$2</f>
        <v>0</v>
      </c>
      <c r="E26" s="52">
        <f>[10]Jun21!$O$2</f>
        <v>0</v>
      </c>
      <c r="F26" s="52">
        <f>[10]Jun21!$P$2+[10]Jun21!$Q$2</f>
        <v>0</v>
      </c>
      <c r="G26" s="52">
        <f t="shared" si="2"/>
        <v>0</v>
      </c>
      <c r="H26" s="52">
        <f>[10]Jun21!$T$2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44408</v>
      </c>
      <c r="C27" s="52">
        <f>[10]Jul21!$M$2</f>
        <v>0</v>
      </c>
      <c r="D27" s="52">
        <f>[10]Jul21!$N$2</f>
        <v>0</v>
      </c>
      <c r="E27" s="52">
        <f>[10]Jul21!$O$2</f>
        <v>0</v>
      </c>
      <c r="F27" s="52">
        <f>[10]Jul21!$P$2+[10]Jul21!$Q$2</f>
        <v>0</v>
      </c>
      <c r="G27" s="52">
        <f t="shared" si="2"/>
        <v>0</v>
      </c>
      <c r="H27" s="52">
        <f>[10]Jul21!$T$2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44439</v>
      </c>
      <c r="C28" s="52">
        <f>[10]Aug21!$M$2</f>
        <v>0</v>
      </c>
      <c r="D28" s="52">
        <f>[10]Aug21!$N$2</f>
        <v>0</v>
      </c>
      <c r="E28" s="52">
        <f>[10]Aug21!$O$2</f>
        <v>0</v>
      </c>
      <c r="F28" s="52">
        <f>[10]Aug21!$P$2+[10]Aug21!$Q$2</f>
        <v>0</v>
      </c>
      <c r="G28" s="52">
        <f t="shared" si="2"/>
        <v>0</v>
      </c>
      <c r="H28" s="52">
        <f>[10]Aug21!$T$2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J4" sqref="J4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">
      <c r="A6" s="31"/>
      <c r="B6" s="141">
        <f>Admin!B19</f>
        <v>44075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">
      <c r="A8" s="31"/>
      <c r="B8" s="141">
        <f>Admin!B20</f>
        <v>44104</v>
      </c>
      <c r="C8" s="140"/>
      <c r="D8" s="139">
        <f>D6+F8-L8-R8-X8+Z6</f>
        <v>0</v>
      </c>
      <c r="E8" s="138"/>
      <c r="F8" s="113">
        <f>IF((H$4+N$4+T$4)=0,0,[2]Sep20!O$1)</f>
        <v>0</v>
      </c>
      <c r="G8" s="113"/>
      <c r="H8" s="136">
        <f>H4</f>
        <v>0</v>
      </c>
      <c r="I8" s="113"/>
      <c r="J8" s="113">
        <f>[3]Sep20!$O$1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2.75" x14ac:dyDescent="0.2">
      <c r="A10" s="31"/>
      <c r="B10" s="141">
        <f>Admin!B22</f>
        <v>44135</v>
      </c>
      <c r="C10" s="140"/>
      <c r="D10" s="139">
        <f>D8+F10-L10-R10-X10+Z8</f>
        <v>0</v>
      </c>
      <c r="E10" s="138"/>
      <c r="F10" s="113">
        <f>IF((H$4+N$4+T$4)=0,0,[2]Oct20!O$1)</f>
        <v>0</v>
      </c>
      <c r="G10" s="113"/>
      <c r="H10" s="136">
        <f>H8</f>
        <v>0</v>
      </c>
      <c r="I10" s="113"/>
      <c r="J10" s="113">
        <f>[3]Oct20!$O$1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Admin!B24</f>
        <v>44165</v>
      </c>
      <c r="C12" s="140"/>
      <c r="D12" s="139">
        <f>D10+F12-L12-R12-X12+Z10</f>
        <v>0</v>
      </c>
      <c r="E12" s="138"/>
      <c r="F12" s="113">
        <f>IF((H$4+N$4+T$4)=0,0,[2]Nov20!O$1)</f>
        <v>0</v>
      </c>
      <c r="G12" s="113"/>
      <c r="H12" s="136">
        <f>H10</f>
        <v>0</v>
      </c>
      <c r="I12" s="113"/>
      <c r="J12" s="113">
        <f>[3]Nov20!$O$1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">
      <c r="A14" s="31"/>
      <c r="B14" s="141">
        <f>Admin!B26</f>
        <v>44196</v>
      </c>
      <c r="C14" s="140"/>
      <c r="D14" s="139">
        <f>D12+F14-L14-R14-X14+Z12</f>
        <v>0</v>
      </c>
      <c r="E14" s="138"/>
      <c r="F14" s="113">
        <f>IF((H$4+N$4+T$4)=0,0,[2]Dec20!O$1)</f>
        <v>0</v>
      </c>
      <c r="G14" s="113"/>
      <c r="H14" s="136">
        <f>H12</f>
        <v>0</v>
      </c>
      <c r="I14" s="113"/>
      <c r="J14" s="113">
        <f>[3]Dec20!$O$1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">
      <c r="A16" s="31"/>
      <c r="B16" s="141">
        <f>Admin!B28</f>
        <v>44227</v>
      </c>
      <c r="C16" s="140"/>
      <c r="D16" s="139">
        <f>D14+F16-L16-R16-X16+Z14</f>
        <v>0</v>
      </c>
      <c r="E16" s="138"/>
      <c r="F16" s="113">
        <f>IF((H$4+N$4+T$4)=0,0,[2]Jan21!O$1)</f>
        <v>0</v>
      </c>
      <c r="G16" s="113"/>
      <c r="H16" s="136">
        <f>H14</f>
        <v>0</v>
      </c>
      <c r="I16" s="113"/>
      <c r="J16" s="113">
        <f>[3]Jan21!$O$1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">
      <c r="A18" s="31"/>
      <c r="B18" s="141">
        <f>Admin!B30</f>
        <v>44255</v>
      </c>
      <c r="C18" s="140"/>
      <c r="D18" s="139">
        <f>D16+F18-L18-R18-X18+Z16</f>
        <v>0</v>
      </c>
      <c r="E18" s="138"/>
      <c r="F18" s="113">
        <f>IF((H$4+N$4+T$4)=0,0,[2]Feb21!O$1)</f>
        <v>0</v>
      </c>
      <c r="G18" s="113"/>
      <c r="H18" s="136">
        <f>H16</f>
        <v>0</v>
      </c>
      <c r="I18" s="113"/>
      <c r="J18" s="113">
        <f>[3]Feb21!$O$1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">
      <c r="A20" s="31"/>
      <c r="B20" s="141">
        <f>Admin!B32</f>
        <v>44286</v>
      </c>
      <c r="C20" s="140"/>
      <c r="D20" s="139">
        <f>D18+F20-L20-R20-X20+Z18</f>
        <v>0</v>
      </c>
      <c r="E20" s="138"/>
      <c r="F20" s="113">
        <f>IF((H$4+N$4+T$4)=0,0,[2]Mar21!O$1)</f>
        <v>0</v>
      </c>
      <c r="G20" s="113"/>
      <c r="H20" s="136">
        <f>H18</f>
        <v>0</v>
      </c>
      <c r="I20" s="113"/>
      <c r="J20" s="113">
        <f>[3]Mar21!$O$1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">
      <c r="A22" s="31"/>
      <c r="B22" s="141">
        <f>Admin!B34</f>
        <v>44316</v>
      </c>
      <c r="C22" s="140"/>
      <c r="D22" s="139">
        <f>D20+F22-L22-R22-X22+Z20</f>
        <v>0</v>
      </c>
      <c r="E22" s="138"/>
      <c r="F22" s="113">
        <f>IF((H$4+N$4+T$4)=0,0,[2]Apr21!O$1)</f>
        <v>0</v>
      </c>
      <c r="G22" s="113"/>
      <c r="H22" s="136">
        <f>H20</f>
        <v>0</v>
      </c>
      <c r="I22" s="113"/>
      <c r="J22" s="113">
        <f>[3]Apr21!$O$1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">
      <c r="A24" s="31"/>
      <c r="B24" s="141">
        <f>Admin!B36</f>
        <v>44347</v>
      </c>
      <c r="C24" s="140"/>
      <c r="D24" s="139">
        <f>D22+F24-L24-R24-X24+Z22</f>
        <v>0</v>
      </c>
      <c r="E24" s="138"/>
      <c r="F24" s="113">
        <f>IF((H$4+N$4+T$4)=0,0,[2]May21!O$1)</f>
        <v>0</v>
      </c>
      <c r="G24" s="113"/>
      <c r="H24" s="136">
        <f>H22</f>
        <v>0</v>
      </c>
      <c r="I24" s="113"/>
      <c r="J24" s="113">
        <f>[3]May21!$O$1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">
      <c r="A26" s="31"/>
      <c r="B26" s="141">
        <f>Admin!B38</f>
        <v>44377</v>
      </c>
      <c r="C26" s="140"/>
      <c r="D26" s="139">
        <f>D24+F26-L26-R26-X26+Z24</f>
        <v>0</v>
      </c>
      <c r="E26" s="138"/>
      <c r="F26" s="113">
        <f>IF((H$4+N$4+T$4)=0,0,[2]Jun21!O$1)</f>
        <v>0</v>
      </c>
      <c r="G26" s="113"/>
      <c r="H26" s="136">
        <f>H24</f>
        <v>0</v>
      </c>
      <c r="I26" s="113"/>
      <c r="J26" s="113">
        <f>[3]Jun21!$O$1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Admin!B40</f>
        <v>44408</v>
      </c>
      <c r="C28" s="140"/>
      <c r="D28" s="139">
        <f>D26+F28-L28-R28-X28+Z26</f>
        <v>0</v>
      </c>
      <c r="E28" s="138"/>
      <c r="F28" s="113">
        <f>IF((H$4+N$4+T$4)=0,0,[2]Jul21!O$1)</f>
        <v>0</v>
      </c>
      <c r="G28" s="113"/>
      <c r="H28" s="136">
        <f>H26</f>
        <v>0</v>
      </c>
      <c r="I28" s="113"/>
      <c r="J28" s="113">
        <f>[3]Jul21!$O$1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">
      <c r="A30" s="31"/>
      <c r="B30" s="141">
        <f>Admin!B42</f>
        <v>44439</v>
      </c>
      <c r="C30" s="140"/>
      <c r="D30" s="139">
        <f>D28+F30-L30-R30-X30+Z28</f>
        <v>0</v>
      </c>
      <c r="E30" s="138"/>
      <c r="F30" s="113">
        <f>IF((H$4+N$4+T$4)=0,0,[2]Aug21!O$1)</f>
        <v>0</v>
      </c>
      <c r="G30" s="113"/>
      <c r="H30" s="136">
        <f>H28</f>
        <v>0</v>
      </c>
      <c r="I30" s="113"/>
      <c r="J30" s="113">
        <f>[3]Aug21!$O$1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1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9" style="310" customWidth="1"/>
    <col min="14" max="14" width="9.140625" style="310"/>
    <col min="15" max="15" width="9.71093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404">
        <f>DATE(YEAR(B4),MONTH(B4),1)-1</f>
        <v>43830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405">
        <f>DATE(YEAR(B4),MONTH(B4),1)</f>
        <v>43831</v>
      </c>
      <c r="C3" s="307"/>
      <c r="D3" s="725" t="s">
        <v>508</v>
      </c>
      <c r="E3" s="725"/>
      <c r="F3" s="725"/>
      <c r="G3" s="313" t="str">
        <f>YEAR(B36)-1 &amp; "-" &amp; YEAR(B36)-2000</f>
        <v>2020-21</v>
      </c>
      <c r="H3" s="307"/>
      <c r="I3" s="307"/>
      <c r="J3" s="307"/>
      <c r="K3" s="726" t="s">
        <v>509</v>
      </c>
      <c r="L3" s="726"/>
      <c r="M3" s="726"/>
      <c r="N3" s="312" t="str">
        <f>G3</f>
        <v>2020-21</v>
      </c>
      <c r="O3" s="307"/>
      <c r="P3" s="307"/>
      <c r="Q3" s="307"/>
    </row>
    <row r="4" spans="1:17" ht="12" customHeight="1" x14ac:dyDescent="0.2">
      <c r="A4" s="307"/>
      <c r="B4" s="405">
        <f>DATE(YEAR(B6),MONTH(B6),1)-1</f>
        <v>43861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43862</v>
      </c>
      <c r="C5" s="307"/>
      <c r="D5" s="352" t="s">
        <v>510</v>
      </c>
      <c r="E5" s="352"/>
      <c r="F5" s="359">
        <f>B8</f>
        <v>43921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405">
        <f>DATE(YEAR(B8),MONTH(B8),1)-1</f>
        <v>43890</v>
      </c>
      <c r="C6" s="307"/>
      <c r="D6" s="352" t="s">
        <v>511</v>
      </c>
      <c r="E6" s="352"/>
      <c r="F6" s="359">
        <f>B8</f>
        <v>43921</v>
      </c>
      <c r="G6" s="386">
        <v>18</v>
      </c>
      <c r="H6" s="307"/>
      <c r="I6" s="318" t="s">
        <v>14</v>
      </c>
      <c r="J6" s="318"/>
      <c r="K6" s="318">
        <f>YEAR(L6)</f>
        <v>2020</v>
      </c>
      <c r="L6" s="731">
        <f>B19</f>
        <v>44075</v>
      </c>
      <c r="M6" s="732"/>
      <c r="N6" s="731">
        <f>B32</f>
        <v>44286</v>
      </c>
      <c r="O6" s="734"/>
      <c r="P6" s="386">
        <v>19</v>
      </c>
      <c r="Q6" s="309" t="s">
        <v>269</v>
      </c>
    </row>
    <row r="7" spans="1:17" ht="12" customHeight="1" x14ac:dyDescent="0.2">
      <c r="A7" s="307"/>
      <c r="B7" s="405">
        <f>DATE(YEAR(B8),MONTH(B8),1)</f>
        <v>43891</v>
      </c>
      <c r="C7" s="307"/>
      <c r="D7" s="352" t="s">
        <v>510</v>
      </c>
      <c r="E7" s="352"/>
      <c r="F7" s="359">
        <f>B32</f>
        <v>44286</v>
      </c>
      <c r="G7" s="386">
        <v>100</v>
      </c>
      <c r="H7" s="307"/>
      <c r="I7" s="318" t="s">
        <v>14</v>
      </c>
      <c r="J7" s="318"/>
      <c r="K7" s="318">
        <f>YEAR(L7)</f>
        <v>2021</v>
      </c>
      <c r="L7" s="731">
        <f>B33</f>
        <v>44287</v>
      </c>
      <c r="M7" s="732"/>
      <c r="N7" s="731">
        <f>B42</f>
        <v>44439</v>
      </c>
      <c r="O7" s="734"/>
      <c r="P7" s="386">
        <v>19</v>
      </c>
      <c r="Q7" s="309" t="s">
        <v>269</v>
      </c>
    </row>
    <row r="8" spans="1:17" ht="12" customHeight="1" x14ac:dyDescent="0.2">
      <c r="A8" s="307"/>
      <c r="B8" s="405">
        <f>DATE(YEAR(B10),MONTH(B10),1)-1</f>
        <v>43921</v>
      </c>
      <c r="C8" s="307"/>
      <c r="D8" s="352" t="s">
        <v>511</v>
      </c>
      <c r="E8" s="352"/>
      <c r="F8" s="359">
        <f>B32</f>
        <v>44286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43922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43951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43921</v>
      </c>
      <c r="M10" s="323" t="s">
        <v>534</v>
      </c>
      <c r="N10" s="363">
        <f>B8</f>
        <v>43921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43952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44286</v>
      </c>
      <c r="M11" s="324" t="s">
        <v>534</v>
      </c>
      <c r="N11" s="363">
        <f>B32</f>
        <v>44286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43982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405">
        <f>DATE(YEAR(B14),MONTH(B14),1)</f>
        <v>43983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405">
        <f>DATE(YEAR(B16),MONTH(B16),1)-1</f>
        <v>44012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405">
        <f>DATE(YEAR(B16),MONTH(B16),1)</f>
        <v>44013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405">
        <f>DATE(YEAR(B18),MONTH(B18),1)-1</f>
        <v>44043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44044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44074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405">
        <f>DATE(YEAR(B20),MONTH(B20),1)</f>
        <v>44075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44075</v>
      </c>
      <c r="O19" s="392">
        <f>B26</f>
        <v>44196</v>
      </c>
      <c r="P19" s="307"/>
      <c r="Q19" s="307"/>
    </row>
    <row r="20" spans="1:17" ht="12" customHeight="1" x14ac:dyDescent="0.2">
      <c r="A20" s="307"/>
      <c r="B20" s="405">
        <f>DATE(YEAR(B22),MONTH(B22),1)-1</f>
        <v>44104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405">
        <f>DATE(YEAR(B22),MONTH(B22),1)</f>
        <v>44105</v>
      </c>
      <c r="C21" s="320"/>
      <c r="D21" s="10" t="s">
        <v>532</v>
      </c>
      <c r="E21" s="3"/>
      <c r="F21" s="403">
        <v>44439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44197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44135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44136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44165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44166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44196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44197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44227</v>
      </c>
      <c r="C28" s="307"/>
    </row>
    <row r="29" spans="1:17" x14ac:dyDescent="0.2">
      <c r="A29" s="307"/>
      <c r="B29" s="405">
        <f>DATE(YEAR(B30),MONTH(B30),1)</f>
        <v>44228</v>
      </c>
      <c r="C29" s="307"/>
    </row>
    <row r="30" spans="1:17" x14ac:dyDescent="0.2">
      <c r="A30" s="307"/>
      <c r="B30" s="405">
        <f>DATE(YEAR(B32),MONTH(B32),1)-1</f>
        <v>44255</v>
      </c>
      <c r="C30" s="307"/>
    </row>
    <row r="31" spans="1:17" x14ac:dyDescent="0.2">
      <c r="A31" s="307"/>
      <c r="B31" s="405">
        <f>DATE(YEAR(B32),MONTH(B32),1)</f>
        <v>44256</v>
      </c>
      <c r="C31" s="307"/>
    </row>
    <row r="32" spans="1:17" x14ac:dyDescent="0.2">
      <c r="A32" s="307"/>
      <c r="B32" s="405">
        <f>DATE(YEAR(B34),MONTH(B34),1)-1</f>
        <v>44286</v>
      </c>
      <c r="C32" s="307"/>
    </row>
    <row r="33" spans="1:3" x14ac:dyDescent="0.2">
      <c r="A33" s="307"/>
      <c r="B33" s="405">
        <f>DATE(YEAR(B34),MONTH(B34),1)</f>
        <v>44287</v>
      </c>
      <c r="C33" s="307"/>
    </row>
    <row r="34" spans="1:3" x14ac:dyDescent="0.2">
      <c r="A34" s="307"/>
      <c r="B34" s="405">
        <f>DATE(YEAR(B36),MONTH(B36),1)-1</f>
        <v>44316</v>
      </c>
      <c r="C34" s="307"/>
    </row>
    <row r="35" spans="1:3" x14ac:dyDescent="0.2">
      <c r="A35" s="307"/>
      <c r="B35" s="405">
        <f>DATE(YEAR(B36),MONTH(B36),1)</f>
        <v>44317</v>
      </c>
      <c r="C35" s="307"/>
    </row>
    <row r="36" spans="1:3" x14ac:dyDescent="0.2">
      <c r="A36" s="307"/>
      <c r="B36" s="405">
        <f>DATE(YEAR(B38),MONTH(B38),1)-1</f>
        <v>44347</v>
      </c>
      <c r="C36" s="307"/>
    </row>
    <row r="37" spans="1:3" x14ac:dyDescent="0.2">
      <c r="A37" s="307"/>
      <c r="B37" s="405">
        <f>DATE(YEAR(B38),MONTH(B38),1)</f>
        <v>44348</v>
      </c>
      <c r="C37" s="307"/>
    </row>
    <row r="38" spans="1:3" x14ac:dyDescent="0.2">
      <c r="A38" s="307"/>
      <c r="B38" s="405">
        <f>DATE(YEAR(B40),MONTH(B40),1)-1</f>
        <v>44377</v>
      </c>
      <c r="C38" s="307"/>
    </row>
    <row r="39" spans="1:3" x14ac:dyDescent="0.2">
      <c r="A39" s="307"/>
      <c r="B39" s="405">
        <f>DATE(YEAR(B40),MONTH(B40),1)</f>
        <v>44378</v>
      </c>
      <c r="C39" s="307"/>
    </row>
    <row r="40" spans="1:3" x14ac:dyDescent="0.2">
      <c r="A40" s="307"/>
      <c r="B40" s="405">
        <f>DATE(YEAR(B42),MONTH(B42),1)-1</f>
        <v>44408</v>
      </c>
      <c r="C40" s="307"/>
    </row>
    <row r="41" spans="1:3" x14ac:dyDescent="0.2">
      <c r="A41" s="307"/>
      <c r="B41" s="405">
        <f>DATE(YEAR(B42),MONTH(B42),1)</f>
        <v>44409</v>
      </c>
      <c r="C41" s="307"/>
    </row>
    <row r="42" spans="1:3" x14ac:dyDescent="0.2">
      <c r="A42" s="307"/>
      <c r="B42" s="406">
        <f>F21</f>
        <v>44439</v>
      </c>
      <c r="C42" s="307"/>
    </row>
    <row r="43" spans="1:3" x14ac:dyDescent="0.2">
      <c r="A43" s="307"/>
      <c r="B43" s="405">
        <f>DATE(YEAR(B44),MONTH(B44),1)</f>
        <v>44440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44469</v>
      </c>
      <c r="C44" s="307"/>
    </row>
    <row r="45" spans="1:3" x14ac:dyDescent="0.2">
      <c r="A45" s="307"/>
      <c r="B45" s="405">
        <f>DATE(YEAR(B46),MONTH(B46),1)</f>
        <v>44470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44500</v>
      </c>
      <c r="C46" s="307"/>
    </row>
    <row r="47" spans="1:3" x14ac:dyDescent="0.2">
      <c r="A47" s="307"/>
      <c r="B47" s="405">
        <f>DATE(YEAR(B48),MONTH(B48),1)</f>
        <v>44501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44530</v>
      </c>
      <c r="C48" s="307"/>
    </row>
    <row r="49" spans="1:3" x14ac:dyDescent="0.2">
      <c r="A49" s="307"/>
      <c r="B49" s="405">
        <f>DATE(YEAR(B50),MONTH(B50),1)</f>
        <v>44531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44561</v>
      </c>
      <c r="C50" s="307"/>
    </row>
    <row r="51" spans="1:3" x14ac:dyDescent="0.2">
      <c r="A51" s="307"/>
      <c r="B51" s="405">
        <f>DATE(YEAR(B52),MONTH(B52),1)</f>
        <v>44562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44592</v>
      </c>
      <c r="C52" s="307"/>
    </row>
    <row r="53" spans="1:3" x14ac:dyDescent="0.2">
      <c r="A53" s="307"/>
      <c r="B53" s="405">
        <f>DATE(YEAR(B54),MONTH(B54),1)</f>
        <v>44593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44620</v>
      </c>
      <c r="C54" s="307"/>
    </row>
    <row r="55" spans="1:3" x14ac:dyDescent="0.2">
      <c r="A55" s="307"/>
      <c r="B55" s="405">
        <f>DATE(YEAR(B56),MONTH(B56),1)</f>
        <v>44621</v>
      </c>
      <c r="C55" s="307"/>
    </row>
    <row r="56" spans="1:3" ht="12.75" thickBot="1" x14ac:dyDescent="0.25">
      <c r="A56" s="307"/>
      <c r="B56" s="407">
        <f>DATE(IF(MONTH(B54)&lt;11,YEAR(B54),YEAR(B54)+1),IF(MONTH(B54)&lt;11,MONTH(B54)+2,IF(MONTH(B54)=11,1,2)),1)-1</f>
        <v>44651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29" t="s">
        <v>200</v>
      </c>
      <c r="D1" s="336">
        <f>Admin!B19</f>
        <v>44075</v>
      </c>
      <c r="E1" s="431"/>
      <c r="F1" s="433">
        <f>Admin!B20</f>
        <v>44104</v>
      </c>
      <c r="G1" s="433"/>
      <c r="H1" s="433"/>
      <c r="I1" s="433"/>
      <c r="J1" s="433"/>
      <c r="K1" s="433"/>
      <c r="L1" s="433"/>
      <c r="M1" s="433"/>
      <c r="N1" s="431"/>
      <c r="O1" s="336">
        <f>F1</f>
        <v>44104</v>
      </c>
      <c r="P1" s="431"/>
      <c r="Q1" s="429">
        <f>Admin!B22</f>
        <v>44135</v>
      </c>
      <c r="R1" s="429"/>
      <c r="S1" s="429"/>
      <c r="T1" s="429"/>
      <c r="U1" s="429"/>
      <c r="V1" s="429"/>
      <c r="W1" s="429"/>
      <c r="X1" s="429"/>
      <c r="Y1" s="431"/>
      <c r="Z1" s="336">
        <f>Q1</f>
        <v>44135</v>
      </c>
      <c r="AA1" s="431"/>
      <c r="AB1" s="429">
        <f>Admin!B24</f>
        <v>44165</v>
      </c>
      <c r="AC1" s="429"/>
      <c r="AD1" s="429"/>
      <c r="AE1" s="429"/>
      <c r="AF1" s="429"/>
      <c r="AG1" s="429"/>
      <c r="AH1" s="429"/>
      <c r="AI1" s="429"/>
      <c r="AJ1" s="431"/>
      <c r="AK1" s="336">
        <f>AB1</f>
        <v>44165</v>
      </c>
      <c r="AL1" s="431"/>
      <c r="AM1" s="429">
        <f>Admin!B26</f>
        <v>44196</v>
      </c>
      <c r="AN1" s="429"/>
      <c r="AO1" s="429"/>
      <c r="AP1" s="429"/>
      <c r="AQ1" s="429"/>
      <c r="AR1" s="429"/>
      <c r="AS1" s="429"/>
      <c r="AT1" s="429"/>
      <c r="AU1" s="431"/>
      <c r="AV1" s="336">
        <f>AM1</f>
        <v>44196</v>
      </c>
      <c r="AW1" s="431"/>
      <c r="AX1" s="429">
        <f>Admin!B28</f>
        <v>44227</v>
      </c>
      <c r="AY1" s="429"/>
      <c r="AZ1" s="429"/>
      <c r="BA1" s="429"/>
      <c r="BB1" s="429"/>
      <c r="BC1" s="429"/>
      <c r="BD1" s="429"/>
      <c r="BE1" s="429"/>
      <c r="BF1" s="431"/>
      <c r="BG1" s="336">
        <f>AX1</f>
        <v>44227</v>
      </c>
      <c r="BH1" s="431"/>
      <c r="BI1" s="429">
        <f>Admin!B30</f>
        <v>44255</v>
      </c>
      <c r="BJ1" s="429"/>
      <c r="BK1" s="429"/>
      <c r="BL1" s="429"/>
      <c r="BM1" s="429"/>
      <c r="BN1" s="429"/>
      <c r="BO1" s="429"/>
      <c r="BP1" s="429"/>
      <c r="BQ1" s="431"/>
      <c r="BR1" s="336">
        <f>BI1</f>
        <v>44255</v>
      </c>
      <c r="BS1" s="431"/>
      <c r="BT1" s="429">
        <f>Admin!B32</f>
        <v>44286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44286</v>
      </c>
      <c r="CD1" s="431"/>
      <c r="CE1" s="429">
        <f>Admin!B34</f>
        <v>44316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44316</v>
      </c>
      <c r="CO1" s="431"/>
      <c r="CP1" s="429">
        <f>Admin!B36</f>
        <v>44347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44347</v>
      </c>
      <c r="CZ1" s="431"/>
      <c r="DA1" s="429">
        <f>Admin!B38</f>
        <v>44377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44377</v>
      </c>
      <c r="DK1" s="431"/>
      <c r="DL1" s="429">
        <f>Admin!B40</f>
        <v>44408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44408</v>
      </c>
      <c r="DV1" s="431"/>
      <c r="DW1" s="429">
        <f>Admin!B42</f>
        <v>44439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44439</v>
      </c>
      <c r="EG1" s="429"/>
      <c r="EH1" s="429" t="s">
        <v>228</v>
      </c>
      <c r="EI1" s="429"/>
      <c r="EJ1" s="336">
        <f>EF1</f>
        <v>44439</v>
      </c>
      <c r="EK1" s="429"/>
    </row>
    <row r="2" spans="1:141" s="340" customFormat="1" ht="24" x14ac:dyDescent="0.2">
      <c r="A2" s="338"/>
      <c r="B2" s="333" t="s">
        <v>272</v>
      </c>
      <c r="C2" s="434"/>
      <c r="D2" s="339" t="s">
        <v>522</v>
      </c>
      <c r="E2" s="432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2"/>
      <c r="O2" s="339" t="s">
        <v>523</v>
      </c>
      <c r="P2" s="432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2"/>
      <c r="Z2" s="339" t="s">
        <v>523</v>
      </c>
      <c r="AA2" s="432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2"/>
      <c r="AK2" s="339" t="s">
        <v>523</v>
      </c>
      <c r="AL2" s="432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2"/>
      <c r="AV2" s="339" t="s">
        <v>523</v>
      </c>
      <c r="AW2" s="432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2"/>
      <c r="BG2" s="339" t="s">
        <v>523</v>
      </c>
      <c r="BH2" s="432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2"/>
      <c r="BR2" s="339" t="s">
        <v>523</v>
      </c>
      <c r="BS2" s="432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2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2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2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2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2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4"/>
      <c r="EI2" s="430"/>
      <c r="EJ2" s="339" t="s">
        <v>524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[2]Sep20!$AI$1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-[3]Sep20!$U$1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[3]Sep20!$F$1-[3]Sep20!$V$1</f>
        <v>0</v>
      </c>
      <c r="G20" s="25"/>
      <c r="H20" s="25">
        <f>-[4]Sep20!$J$1</f>
        <v>0</v>
      </c>
      <c r="I20" s="25">
        <f>-[5]Sep20!$J$1</f>
        <v>0</v>
      </c>
      <c r="J20" s="25">
        <f>-[6]Sep20!$J$1</f>
        <v>0</v>
      </c>
      <c r="K20" s="25">
        <f>-[7]Sep20!$J$1</f>
        <v>0</v>
      </c>
      <c r="L20" s="25"/>
      <c r="N20" s="24"/>
      <c r="O20" s="25">
        <f t="shared" si="1"/>
        <v>0</v>
      </c>
      <c r="P20" s="24"/>
      <c r="Q20" s="25">
        <f>[3]Oct20!$F$1-[3]Oct20!$V$1</f>
        <v>0</v>
      </c>
      <c r="R20" s="25"/>
      <c r="S20" s="25">
        <f>-[4]Oct20!$J$1</f>
        <v>0</v>
      </c>
      <c r="T20" s="25">
        <f>-[5]Oct20!$J$1</f>
        <v>0</v>
      </c>
      <c r="U20" s="25">
        <f>-[6]Oct20!$J$1</f>
        <v>0</v>
      </c>
      <c r="V20" s="25">
        <f>-[7]Oct20!$J$1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[3]Nov20!$F$1-[3]Nov20!$V$1</f>
        <v>0</v>
      </c>
      <c r="AC20" s="25"/>
      <c r="AD20" s="25">
        <f>-[4]Nov20!$J$1</f>
        <v>0</v>
      </c>
      <c r="AE20" s="25">
        <f>-[5]Nov20!$J$1</f>
        <v>0</v>
      </c>
      <c r="AF20" s="25">
        <f>-[6]Nov20!$J$1</f>
        <v>0</v>
      </c>
      <c r="AG20" s="25">
        <f>-[7]Nov20!$J$1</f>
        <v>0</v>
      </c>
      <c r="AH20" s="25"/>
      <c r="AI20" s="25"/>
      <c r="AJ20" s="15"/>
      <c r="AK20" s="25">
        <f t="shared" si="3"/>
        <v>0</v>
      </c>
      <c r="AL20" s="24"/>
      <c r="AM20" s="25">
        <f>[3]Dec20!$F$1-[3]Dec20!$V$1</f>
        <v>0</v>
      </c>
      <c r="AN20" s="25"/>
      <c r="AO20" s="25">
        <f>-[4]Dec20!$J$1</f>
        <v>0</v>
      </c>
      <c r="AP20" s="25">
        <f>-[5]Dec20!$J$1</f>
        <v>0</v>
      </c>
      <c r="AQ20" s="25">
        <f>-[6]Dec20!$J$1</f>
        <v>0</v>
      </c>
      <c r="AR20" s="25">
        <f>-[7]Dec20!$J$1</f>
        <v>0</v>
      </c>
      <c r="AS20" s="25"/>
      <c r="AT20" s="25"/>
      <c r="AU20" s="15"/>
      <c r="AV20" s="25">
        <f t="shared" si="4"/>
        <v>0</v>
      </c>
      <c r="AW20" s="24"/>
      <c r="AX20" s="25">
        <f>[3]Jan21!$F$1-[3]Jan21!$V$1</f>
        <v>0</v>
      </c>
      <c r="AY20" s="25"/>
      <c r="AZ20" s="25">
        <f>-[4]Jan21!$J$1</f>
        <v>0</v>
      </c>
      <c r="BA20" s="25">
        <f>-[5]Jan21!$J$1</f>
        <v>0</v>
      </c>
      <c r="BB20" s="25">
        <f>-[6]Jan21!$J$1</f>
        <v>0</v>
      </c>
      <c r="BC20" s="25">
        <f>-[7]Jan21!$J$1</f>
        <v>0</v>
      </c>
      <c r="BD20" s="25"/>
      <c r="BE20" s="25"/>
      <c r="BF20" s="15"/>
      <c r="BG20" s="25">
        <f t="shared" si="5"/>
        <v>0</v>
      </c>
      <c r="BH20" s="24"/>
      <c r="BI20" s="25">
        <f>[3]Feb21!$F$1-[3]Feb21!$V$1</f>
        <v>0</v>
      </c>
      <c r="BJ20" s="25"/>
      <c r="BK20" s="25">
        <f>-[4]Feb21!$J$1</f>
        <v>0</v>
      </c>
      <c r="BL20" s="25">
        <f>-[5]Feb21!$J$1</f>
        <v>0</v>
      </c>
      <c r="BM20" s="25">
        <f>-[6]Feb21!$J$1</f>
        <v>0</v>
      </c>
      <c r="BN20" s="25">
        <f>-[7]Feb21!$J$1</f>
        <v>0</v>
      </c>
      <c r="BO20" s="25"/>
      <c r="BP20" s="25"/>
      <c r="BQ20" s="15"/>
      <c r="BR20" s="25">
        <f t="shared" si="6"/>
        <v>0</v>
      </c>
      <c r="BS20" s="24"/>
      <c r="BT20" s="25">
        <f>[3]Mar21!$F$1-[3]Mar21!$V$1</f>
        <v>0</v>
      </c>
      <c r="BU20" s="25"/>
      <c r="BV20" s="25">
        <f>-[4]Mar21!$J$1</f>
        <v>0</v>
      </c>
      <c r="BW20" s="25">
        <f>-[5]Mar21!$J$1</f>
        <v>0</v>
      </c>
      <c r="BX20" s="25">
        <f>-[6]Mar21!$J$1</f>
        <v>0</v>
      </c>
      <c r="BY20" s="25">
        <f>-[7]Mar21!$J$1</f>
        <v>0</v>
      </c>
      <c r="BZ20" s="25"/>
      <c r="CA20" s="25"/>
      <c r="CB20" s="15"/>
      <c r="CC20" s="25">
        <f t="shared" si="7"/>
        <v>0</v>
      </c>
      <c r="CD20" s="24"/>
      <c r="CE20" s="25">
        <f>[3]Apr21!$F$1-[3]Apr21!$V$1</f>
        <v>0</v>
      </c>
      <c r="CF20" s="25"/>
      <c r="CG20" s="25">
        <f>-[4]Apr21!$J$1</f>
        <v>0</v>
      </c>
      <c r="CH20" s="25">
        <f>-[5]Apr21!$J$1</f>
        <v>0</v>
      </c>
      <c r="CI20" s="25">
        <f>-[6]Apr21!$J$1</f>
        <v>0</v>
      </c>
      <c r="CJ20" s="25">
        <f>-[7]Apr21!$J$1</f>
        <v>0</v>
      </c>
      <c r="CK20" s="25"/>
      <c r="CL20" s="25"/>
      <c r="CM20" s="15"/>
      <c r="CN20" s="25">
        <f t="shared" si="8"/>
        <v>0</v>
      </c>
      <c r="CO20" s="24"/>
      <c r="CP20" s="25">
        <f>[3]May21!$F$1-[3]May21!$V$1</f>
        <v>0</v>
      </c>
      <c r="CQ20" s="25"/>
      <c r="CR20" s="25">
        <f>-[4]May21!$J$1</f>
        <v>0</v>
      </c>
      <c r="CS20" s="25">
        <f>-[5]May21!$J$1</f>
        <v>0</v>
      </c>
      <c r="CT20" s="25">
        <f>-[6]May21!$J$1</f>
        <v>0</v>
      </c>
      <c r="CU20" s="25">
        <f>-[7]May21!$J$1</f>
        <v>0</v>
      </c>
      <c r="CV20" s="25"/>
      <c r="CW20" s="25"/>
      <c r="CX20" s="15"/>
      <c r="CY20" s="25">
        <f t="shared" si="9"/>
        <v>0</v>
      </c>
      <c r="CZ20" s="24"/>
      <c r="DA20" s="25">
        <f>[3]Jun21!$F$1-[3]Jun21!$V$1</f>
        <v>0</v>
      </c>
      <c r="DB20" s="25"/>
      <c r="DC20" s="25">
        <f>-[4]Jun21!$J$1</f>
        <v>0</v>
      </c>
      <c r="DD20" s="25">
        <f>-[5]Jun21!$J$1</f>
        <v>0</v>
      </c>
      <c r="DE20" s="25">
        <f>-[6]Jun21!$J$1</f>
        <v>0</v>
      </c>
      <c r="DF20" s="25">
        <f>-[7]Jun21!$J$1</f>
        <v>0</v>
      </c>
      <c r="DG20" s="25"/>
      <c r="DH20" s="25"/>
      <c r="DI20" s="15"/>
      <c r="DJ20" s="25">
        <f t="shared" si="10"/>
        <v>0</v>
      </c>
      <c r="DK20" s="24"/>
      <c r="DL20" s="25">
        <f>[3]Jul21!$F$1-[3]Jul21!$V$1</f>
        <v>0</v>
      </c>
      <c r="DM20" s="25"/>
      <c r="DN20" s="25">
        <f>-[4]Jul21!$J$1</f>
        <v>0</v>
      </c>
      <c r="DO20" s="25">
        <f>-[5]Jul21!$J$1</f>
        <v>0</v>
      </c>
      <c r="DP20" s="25">
        <f>-[6]Jul21!$J$1</f>
        <v>0</v>
      </c>
      <c r="DQ20" s="25">
        <f>-[7]Jul21!$J$1</f>
        <v>0</v>
      </c>
      <c r="DR20" s="25"/>
      <c r="DS20" s="25"/>
      <c r="DT20" s="15"/>
      <c r="DU20" s="25">
        <f t="shared" si="11"/>
        <v>0</v>
      </c>
      <c r="DV20" s="24"/>
      <c r="DW20" s="25">
        <f>[3]Aug21!$F$1-[3]Aug21!$V$1</f>
        <v>0</v>
      </c>
      <c r="DX20" s="25"/>
      <c r="DY20" s="25">
        <f>-[4]Aug21!$J$1</f>
        <v>0</v>
      </c>
      <c r="DZ20" s="25">
        <f>-[5]Aug21!$J$1</f>
        <v>0</v>
      </c>
      <c r="EA20" s="25">
        <f>-[6]Aug21!$J$1</f>
        <v>0</v>
      </c>
      <c r="EB20" s="25">
        <f>-[7]Aug21!$J$1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[4]Sep20!$F$1-[4]Sep20!$X$1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[4]Oct20!$F$1-[4]Oct20!$X$1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[4]Nov20!$F$1-[4]Nov20!$X$1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[4]Dec20!$F$1-[4]Dec20!$X$1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[4]Jan21!$F$1-[4]Jan21!$X$1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[4]Feb21!$F$1-[4]Feb21!$X$1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[4]Mar21!$F$1-[4]Mar21!$X$1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[4]Apr21!$F$1-[4]Apr21!$X$1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[4]May21!$F$1-[4]May21!$X$1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[4]Jun21!$F$1-[4]Jun21!$X$1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[4]Jul21!$F$1-[4]Jul21!$X$1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[4]Aug21!$F$1-[4]Aug21!$X$1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[5]Sep20!$F$1-[5]Sep20!$X$1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[5]Oct20!$F$1-[5]Oct20!$X$1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[5]Nov20!$F$1-[5]Nov20!$X$1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[5]Dec20!$F$1-[5]Dec20!$X$1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[5]Jan21!$F$1-[5]Jan21!$X$1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[5]Feb21!$F$1-[5]Feb21!$X$1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[5]Mar21!$F$1-[5]Mar21!$X$1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[5]Apr21!$F$1-[5]Apr21!$X$1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[5]May21!$F$1-[5]May21!$X$1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[5]Jun21!$F$1-[5]Jun21!$X$1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[5]Jul21!$F$1-[5]Jul21!$X$1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[5]Aug21!$F$1-[5]Aug21!$X$1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[6]Sep20!$F$1-[6]Sep20!$X$1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[6]Oct20!$F$1-[6]Oct20!$X$1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[6]Nov20!$F$1-[6]Nov20!$X$1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[6]Dec20!$F$1-[6]Dec20!$X$1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[6]Jan21!$F$1-[6]Jan21!$X$1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[6]Feb21!$F$1-[6]Feb21!$X$1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[6]Mar21!$F$1-[6]Mar21!$X$1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[6]Apr21!$F$1-[6]Apr21!$X$1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[6]May21!$F$1-[6]May21!$X$1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[6]Jun21!$F$1-[6]Jun21!$X$1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[6]Jul21!$F$1-[6]Jul21!$X$1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[6]Aug21!$F$1-[6]Aug21!$X$1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[7]Sep20!$F$1-[7]Sep20!$U$1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[7]Oct20!$F$1-[7]Oct20!$U$1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[7]Nov20!$F$1-[7]Nov20!$U$1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[7]Dec20!$F$1-[7]Dec20!$U$1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[7]Jan21!$F$1-[7]Jan21!$U$1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[7]Feb21!$F$1-[7]Feb21!$U$1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[7]Mar21!$F$1-[7]Mar21!$U$1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[7]Apr21!$F$1-[7]Apr21!$U$1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[7]May21!$F$1-[7]May21!$U$1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[7]Jun21!$F$1-[7]Jun21!$U$1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[7]Jul21!$F$1-[7]Jul21!$U$1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[7]Aug21!$F$1-[7]Aug21!$U$1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-[4]Sep20!$G$1-[4]Sep20!$H$1-[4]Sep20!$I$1+[4]Sep20!$Y$1+[4]Sep20!$Z$1+[4]Sep20!$AA$1</f>
        <v>0</v>
      </c>
      <c r="I26" s="26">
        <f>-[5]Sep20!$G$1-[5]Sep20!$H$1-[5]Sep20!$I$1+[5]Sep20!$Y$1+[5]Sep20!$Z$1+[5]Sep20!$AA$1</f>
        <v>0</v>
      </c>
      <c r="J26" s="26">
        <f>-[6]Sep20!$G$1-[6]Sep20!$H$1-[6]Sep20!$I$1+[6]Sep20!$Y$1+[6]Sep20!$Z$1+[6]Sep20!$AA$1</f>
        <v>0</v>
      </c>
      <c r="K26" s="26">
        <f>-[7]Sep20!$G$1-[7]Sep20!$H$1-[7]Sep20!$I$1+[7]Sep20!$V$1+[7]Sep20!$W$1+[7]Sep20!$X$1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-[4]Oct20!$G$1-[4]Oct20!$H$1-[4]Oct20!$I$1+[4]Oct20!$Y$1+[4]Oct20!$Z$1+[4]Oct20!$AA$1</f>
        <v>0</v>
      </c>
      <c r="T26" s="26">
        <f>-[5]Oct20!$G$1-[5]Oct20!$H$1-[5]Oct20!$I$1+[5]Oct20!$Y$1+[5]Oct20!$Z$1+[5]Oct20!$AA$1</f>
        <v>0</v>
      </c>
      <c r="U26" s="26">
        <f>-[6]Oct20!$G$1-[6]Oct20!$H$1-[6]Oct20!$I$1+[6]Oct20!$Y$1+[6]Oct20!$Z$1+[6]Oct20!$AA$1</f>
        <v>0</v>
      </c>
      <c r="V26" s="26">
        <f>-[7]Oct20!$G$1-[7]Oct20!$H$1-[7]Oct20!$I$1+[7]Oct20!$V$1+[7]Oct20!$W$1+[7]Oct20!$X$1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-[4]Nov20!$G$1-[4]Nov20!$H$1-[4]Nov20!$I$1+[4]Nov20!$Y$1+[4]Nov20!$Z$1+[4]Nov20!$AA$1</f>
        <v>0</v>
      </c>
      <c r="AE26" s="26">
        <f>-[5]Nov20!$G$1-[5]Nov20!$H$1-[5]Nov20!$I$1+[5]Nov20!$Y$1+[5]Nov20!$Z$1+[5]Nov20!$AA$1</f>
        <v>0</v>
      </c>
      <c r="AF26" s="26">
        <f>-[6]Nov20!$G$1-[6]Nov20!$H$1-[6]Nov20!$I$1+[6]Nov20!$Y$1+[6]Nov20!$Z$1+[6]Nov20!$AA$1</f>
        <v>0</v>
      </c>
      <c r="AG26" s="26">
        <f>-[7]Nov20!$G$1-[7]Nov20!$H$1-[7]Nov20!$I$1+[7]Nov20!$V$1+[7]Nov20!$W$1+[7]Nov20!$X$1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-[4]Dec20!$G$1-[4]Dec20!$H$1-[4]Dec20!$I$1+[4]Dec20!$Y$1+[4]Dec20!$Z$1+[4]Dec20!$AA$1</f>
        <v>0</v>
      </c>
      <c r="AP26" s="26">
        <f>-[5]Dec20!$G$1-[5]Dec20!$H$1-[5]Dec20!$I$1+[5]Dec20!$Y$1+[5]Dec20!$Z$1+[5]Dec20!$AA$1</f>
        <v>0</v>
      </c>
      <c r="AQ26" s="26">
        <f>-[6]Dec20!$G$1-[6]Dec20!$H$1-[6]Dec20!$I$1+[6]Dec20!$Y$1+[6]Dec20!$Z$1+[6]Dec20!$AA$1</f>
        <v>0</v>
      </c>
      <c r="AR26" s="26">
        <f>-[7]Dec20!$G$1-[7]Dec20!$H$1-[7]Dec20!$I$1+[7]Dec20!$V$1+[7]Dec20!$W$1+[7]Dec20!$X$1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-[4]Jan21!$G$1-[4]Jan21!$H$1-[4]Jan21!$I$1+[4]Jan21!$Y$1+[4]Jan21!$Z$1+[4]Jan21!$AA$1</f>
        <v>0</v>
      </c>
      <c r="BA26" s="26">
        <f>-[5]Jan21!$G$1-[5]Jan21!$H$1-[5]Jan21!$I$1+[5]Jan21!$Y$1+[5]Jan21!$Z$1+[5]Jan21!$AA$1</f>
        <v>0</v>
      </c>
      <c r="BB26" s="26">
        <f>-[6]Jan21!$G$1-[6]Jan21!$H$1-[6]Jan21!$I$1+[6]Jan21!$Y$1+[6]Jan21!$Z$1+[6]Jan21!$AA$1</f>
        <v>0</v>
      </c>
      <c r="BC26" s="26">
        <f>-[7]Jan21!$G$1-[7]Jan21!$H$1-[7]Jan21!$I$1+[7]Jan21!$V$1+[7]Jan21!$W$1+[7]Jan21!$X$1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-[4]Feb21!$G$1-[4]Feb21!$H$1-[4]Feb21!$I$1+[4]Feb21!$Y$1+[4]Feb21!$Z$1+[4]Feb21!$AA$1</f>
        <v>0</v>
      </c>
      <c r="BL26" s="26">
        <f>-[5]Feb21!$G$1-[5]Feb21!$H$1-[5]Feb21!$I$1+[5]Feb21!$Y$1+[5]Feb21!$Z$1+[5]Feb21!$AA$1</f>
        <v>0</v>
      </c>
      <c r="BM26" s="26">
        <f>-[6]Feb21!$G$1-[6]Feb21!$H$1-[6]Feb21!$I$1+[6]Feb21!$Y$1+[6]Feb21!$Z$1+[6]Feb21!$AA$1</f>
        <v>0</v>
      </c>
      <c r="BN26" s="26">
        <f>-[7]Feb21!$G$1-[7]Feb21!$H$1-[7]Feb21!$I$1+[7]Feb21!$V$1+[7]Feb21!$W$1+[7]Feb21!$X$1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-[4]Mar21!$G$1-[4]Mar21!$H$1-[4]Mar21!$I$1+[4]Mar21!$Y$1+[4]Mar21!$Z$1+[4]Mar21!$AA$1</f>
        <v>0</v>
      </c>
      <c r="BW26" s="26">
        <f>-[5]Mar21!$G$1-[5]Mar21!$H$1-[5]Mar21!$I$1+[5]Mar21!$Y$1+[5]Mar21!$Z$1+[5]Mar21!$AA$1</f>
        <v>0</v>
      </c>
      <c r="BX26" s="26">
        <f>-[6]Mar21!$G$1-[6]Mar21!$H$1-[6]Mar21!$I$1+[6]Mar21!$Y$1+[6]Mar21!$Z$1+[6]Mar21!$AA$1</f>
        <v>0</v>
      </c>
      <c r="BY26" s="26">
        <f>-[7]Mar21!$G$1-[7]Mar21!$H$1-[7]Mar21!$I$1+[7]Mar21!$V$1+[7]Mar21!$W$1+[7]Mar21!$X$1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-[4]Apr21!$G$1-[4]Apr21!$H$1-[4]Apr21!$I$1+[4]Apr21!$Y$1+[4]Apr21!$Z$1+[4]Apr21!$AA$1</f>
        <v>0</v>
      </c>
      <c r="CH26" s="26">
        <f>-[5]Apr21!$G$1-[5]Apr21!$H$1-[5]Apr21!$I$1+[5]Apr21!$Y$1+[5]Apr21!$Z$1+[5]Apr21!$AA$1</f>
        <v>0</v>
      </c>
      <c r="CI26" s="26">
        <f>-[6]Apr21!$G$1-[6]Apr21!$H$1-[6]Apr21!$I$1+[6]Apr21!$Y$1+[6]Apr21!$Z$1+[6]Apr21!$AA$1</f>
        <v>0</v>
      </c>
      <c r="CJ26" s="26">
        <f>-[7]Apr21!$G$1-[7]Apr21!$H$1-[7]Apr21!$I$1+[7]Apr21!$V$1+[7]Apr21!$W$1+[7]Apr21!$X$1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-[4]May21!$G$1-[4]May21!$H$1-[4]May21!$I$1+[4]May21!$Y$1+[4]May21!$Z$1+[4]May21!$AA$1</f>
        <v>0</v>
      </c>
      <c r="CS26" s="26">
        <f>-[5]May21!$G$1-[5]May21!$H$1-[5]May21!$I$1+[5]May21!$Y$1+[5]May21!$Z$1+[5]May21!$AA$1</f>
        <v>0</v>
      </c>
      <c r="CT26" s="26">
        <f>-[6]May21!$G$1-[6]May21!$H$1-[6]May21!$I$1+[6]May21!$Y$1+[6]May21!$Z$1+[6]May21!$AA$1</f>
        <v>0</v>
      </c>
      <c r="CU26" s="26">
        <f>-[7]May21!$G$1-[7]May21!$H$1-[7]May21!$I$1+[7]May21!$V$1+[7]May21!$W$1+[7]May21!$X$1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-[4]Jun21!$G$1-[4]Jun21!$H$1-[4]Jun21!$I$1+[4]Jun21!$Y$1+[4]Jun21!$Z$1+[4]Jun21!$AA$1</f>
        <v>0</v>
      </c>
      <c r="DD26" s="26">
        <f>-[5]Jun21!$G$1-[5]Jun21!$H$1-[5]Jun21!$I$1+[5]Jun21!$Y$1+[5]Jun21!$Z$1+[5]Jun21!$AA$1</f>
        <v>0</v>
      </c>
      <c r="DE26" s="26">
        <f>-[6]Jun21!$G$1-[6]Jun21!$H$1-[6]Jun21!$I$1+[6]Jun21!$Y$1+[6]Jun21!$Z$1+[6]Jun21!$AA$1</f>
        <v>0</v>
      </c>
      <c r="DF26" s="26">
        <f>-[7]Jun21!$G$1-[7]Jun21!$H$1-[7]Jun21!$I$1+[7]Jun21!$V$1+[7]Jun21!$W$1+[7]Jun21!$X$1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-[4]Jul21!$G$1-[4]Jul21!$H$1-[4]Jul21!$I$1+[4]Jul21!$Y$1+[4]Jul21!$Z$1+[4]Jul21!$AA$1</f>
        <v>0</v>
      </c>
      <c r="DO26" s="26">
        <f>-[5]Jul21!$G$1-[5]Jul21!$H$1-[5]Jul21!$I$1+[5]Jul21!$Y$1+[5]Jul21!$Z$1+[5]Jul21!$AA$1</f>
        <v>0</v>
      </c>
      <c r="DP26" s="26">
        <f>-[6]Jul21!$G$1-[6]Jul21!$H$1-[6]Jul21!$I$1+[6]Jul21!$Y$1+[6]Jul21!$Z$1+[6]Jul21!$AA$1</f>
        <v>0</v>
      </c>
      <c r="DQ26" s="26">
        <f>-[7]Jul21!$G$1-[7]Jul21!$H$1-[7]Jul21!$I$1+[7]Jul21!$V$1+[7]Jul21!$W$1+[7]Jul21!$X$1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-[4]Aug21!$G$1-[4]Aug21!$H$1-[4]Aug21!$I$1+[4]Aug21!$Y$1+[4]Aug21!$Z$1+[4]Aug21!$AA$1</f>
        <v>0</v>
      </c>
      <c r="DZ26" s="26">
        <f>-[5]Aug21!$G$1-[5]Aug21!$H$1-[5]Aug21!$I$1+[5]Aug21!$Y$1+[5]Aug21!$Z$1+[5]Aug21!$AA$1</f>
        <v>0</v>
      </c>
      <c r="EA26" s="26">
        <f>-[6]Aug21!$G$1-[6]Aug21!$H$1-[6]Aug21!$I$1+[6]Aug21!$Y$1+[6]Aug21!$Z$1+[6]Aug21!$AA$1</f>
        <v>0</v>
      </c>
      <c r="EB26" s="26">
        <f>-[7]Aug21!$G$1-[7]Aug21!$H$1-[7]Aug21!$I$1+[7]Aug21!$V$1+[7]Aug21!$W$1+[7]Aug21!$X$1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-[2]Sep20!$F$1+[2]Sep20!$AK$1</f>
        <v>0</v>
      </c>
      <c r="H28" s="25">
        <f>[4]Sep20!$AB$1</f>
        <v>0</v>
      </c>
      <c r="I28" s="25">
        <f>[5]Sep20!$AB$1</f>
        <v>0</v>
      </c>
      <c r="J28" s="25">
        <f>[6]Sep20!$AB$1</f>
        <v>0</v>
      </c>
      <c r="K28" s="25">
        <f>[7]Sep20!$Y$1</f>
        <v>0</v>
      </c>
      <c r="L28" s="25"/>
      <c r="N28" s="24"/>
      <c r="O28" s="25">
        <f t="shared" si="1"/>
        <v>0</v>
      </c>
      <c r="P28" s="24"/>
      <c r="Q28" s="25"/>
      <c r="R28" s="25">
        <f>-[2]Oct20!$F$1+[2]Oct20!$AK$1</f>
        <v>0</v>
      </c>
      <c r="S28" s="25">
        <f>[4]Oct20!$AB$1</f>
        <v>0</v>
      </c>
      <c r="T28" s="25">
        <f>[5]Oct20!$AB$1</f>
        <v>0</v>
      </c>
      <c r="U28" s="25">
        <f>[6]Oct20!$AB$1</f>
        <v>0</v>
      </c>
      <c r="V28" s="25">
        <f>[7]Oct20!$Y$1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-[2]Nov20!$F$1+[2]Nov20!$AK$1</f>
        <v>0</v>
      </c>
      <c r="AD28" s="25">
        <f>[4]Nov20!$AB$1</f>
        <v>0</v>
      </c>
      <c r="AE28" s="25">
        <f>[5]Nov20!$AB$1</f>
        <v>0</v>
      </c>
      <c r="AF28" s="25">
        <f>[6]Nov20!$AB$1</f>
        <v>0</v>
      </c>
      <c r="AG28" s="25">
        <f>[7]Nov20!$Y$1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-[2]Dec20!$F$1+[2]Dec20!$AK$1</f>
        <v>0</v>
      </c>
      <c r="AO28" s="25">
        <f>[4]Dec20!$AB$1</f>
        <v>0</v>
      </c>
      <c r="AP28" s="25">
        <f>[5]Dec20!$AB$1</f>
        <v>0</v>
      </c>
      <c r="AQ28" s="25">
        <f>[6]Dec20!$AB$1</f>
        <v>0</v>
      </c>
      <c r="AR28" s="25">
        <f>[7]Dec20!$Y$1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-[2]Jan21!$F$1+[2]Jan21!$AK$1</f>
        <v>0</v>
      </c>
      <c r="AZ28" s="25">
        <f>[4]Jan21!$AB$1</f>
        <v>0</v>
      </c>
      <c r="BA28" s="25">
        <f>[5]Jan21!$AB$1</f>
        <v>0</v>
      </c>
      <c r="BB28" s="25">
        <f>[6]Jan21!$AB$1</f>
        <v>0</v>
      </c>
      <c r="BC28" s="25">
        <f>[7]Jan21!$Y$1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-[2]Feb21!$F$1+[2]Feb21!$AK$1</f>
        <v>0</v>
      </c>
      <c r="BK28" s="25">
        <f>[4]Feb21!$AB$1</f>
        <v>0</v>
      </c>
      <c r="BL28" s="25">
        <f>[5]Feb21!$AB$1</f>
        <v>0</v>
      </c>
      <c r="BM28" s="25">
        <f>[6]Feb21!$AB$1</f>
        <v>0</v>
      </c>
      <c r="BN28" s="25">
        <f>[7]Feb21!$Y$1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-[2]Mar21!$F$1+[2]Mar21!$AK$1</f>
        <v>0</v>
      </c>
      <c r="BV28" s="25">
        <f>[4]Mar21!$AB$1</f>
        <v>0</v>
      </c>
      <c r="BW28" s="25">
        <f>[5]Mar21!$AB$1</f>
        <v>0</v>
      </c>
      <c r="BX28" s="25">
        <f>[6]Mar21!$AB$1</f>
        <v>0</v>
      </c>
      <c r="BY28" s="25">
        <f>[7]Mar21!$Y$1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-[2]Apr21!$F$1+[2]Apr21!$AK$1</f>
        <v>0</v>
      </c>
      <c r="CG28" s="25">
        <f>[4]Apr21!$AB$1</f>
        <v>0</v>
      </c>
      <c r="CH28" s="25">
        <f>[5]Apr21!$AB$1</f>
        <v>0</v>
      </c>
      <c r="CI28" s="25">
        <f>[6]Apr21!$AB$1</f>
        <v>0</v>
      </c>
      <c r="CJ28" s="25">
        <f>[7]Apr21!$Y$1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-[2]May21!$F$1+[2]May21!$AK$1</f>
        <v>0</v>
      </c>
      <c r="CR28" s="25">
        <f>[4]May21!$AB$1</f>
        <v>0</v>
      </c>
      <c r="CS28" s="25">
        <f>[5]May21!$AB$1</f>
        <v>0</v>
      </c>
      <c r="CT28" s="25">
        <f>[6]May21!$AB$1</f>
        <v>0</v>
      </c>
      <c r="CU28" s="25">
        <f>[7]May21!$Y$1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-[2]Jun21!$F$1+[2]Jun21!$AK$1</f>
        <v>0</v>
      </c>
      <c r="DC28" s="25">
        <f>[4]Jun21!$AB$1</f>
        <v>0</v>
      </c>
      <c r="DD28" s="25">
        <f>[5]Jun21!$AB$1</f>
        <v>0</v>
      </c>
      <c r="DE28" s="25">
        <f>[6]Jun21!$AB$1</f>
        <v>0</v>
      </c>
      <c r="DF28" s="25">
        <f>[7]Jun21!$Y$1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-[2]Jul21!$F$1+[2]Jul21!$AK$1</f>
        <v>0</v>
      </c>
      <c r="DN28" s="25">
        <f>[4]Jul21!$AB$1</f>
        <v>0</v>
      </c>
      <c r="DO28" s="25">
        <f>[5]Jul21!$AB$1</f>
        <v>0</v>
      </c>
      <c r="DP28" s="25">
        <f>[6]Jul21!$AB$1</f>
        <v>0</v>
      </c>
      <c r="DQ28" s="25">
        <f>[7]Jul21!$Y$1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-[2]Aug21!$F$1+[2]Aug21!$AK$1</f>
        <v>0</v>
      </c>
      <c r="DY28" s="25">
        <f>[4]Aug21!$AB$1</f>
        <v>0</v>
      </c>
      <c r="DZ28" s="25">
        <f>[5]Aug21!$AB$1</f>
        <v>0</v>
      </c>
      <c r="EA28" s="25">
        <f>[6]Aug21!$AB$1</f>
        <v>0</v>
      </c>
      <c r="EB28" s="25">
        <f>[7]Aug21!$Y$1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[4]Sep20!$AC$1</f>
        <v>0</v>
      </c>
      <c r="I29" s="25">
        <f>[5]Sep20!$AC$1</f>
        <v>0</v>
      </c>
      <c r="J29" s="25">
        <f>[6]Sep20!$AC$1</f>
        <v>0</v>
      </c>
      <c r="K29" s="25">
        <f>[7]Sep20!$Z$1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[4]Oct20!$AC$1</f>
        <v>0</v>
      </c>
      <c r="T29" s="25">
        <f>[5]Oct20!$AC$1</f>
        <v>0</v>
      </c>
      <c r="U29" s="25">
        <f>[6]Oct20!$AC$1</f>
        <v>0</v>
      </c>
      <c r="V29" s="25">
        <f>[7]Oct20!$Z$1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[4]Nov20!$AC$1</f>
        <v>0</v>
      </c>
      <c r="AE29" s="25">
        <f>[5]Nov20!$AC$1</f>
        <v>0</v>
      </c>
      <c r="AF29" s="25">
        <f>[6]Nov20!$AC$1</f>
        <v>0</v>
      </c>
      <c r="AG29" s="25">
        <f>[7]Nov20!$Z$1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[4]Dec20!$AC$1</f>
        <v>0</v>
      </c>
      <c r="AP29" s="25">
        <f>[5]Dec20!$AC$1</f>
        <v>0</v>
      </c>
      <c r="AQ29" s="25">
        <f>[6]Dec20!$AC$1</f>
        <v>0</v>
      </c>
      <c r="AR29" s="25">
        <f>[7]Dec20!$Z$1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[4]Jan21!$AC$1</f>
        <v>0</v>
      </c>
      <c r="BA29" s="25">
        <f>[5]Jan21!$AC$1</f>
        <v>0</v>
      </c>
      <c r="BB29" s="25">
        <f>[6]Jan21!$AC$1</f>
        <v>0</v>
      </c>
      <c r="BC29" s="25">
        <f>[7]Jan21!$Z$1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[4]Feb21!$AC$1</f>
        <v>0</v>
      </c>
      <c r="BL29" s="25">
        <f>[5]Feb21!$AC$1</f>
        <v>0</v>
      </c>
      <c r="BM29" s="25">
        <f>[6]Feb21!$AC$1</f>
        <v>0</v>
      </c>
      <c r="BN29" s="25">
        <f>[7]Feb21!$Z$1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[4]Mar21!$AC$1</f>
        <v>0</v>
      </c>
      <c r="BW29" s="25">
        <f>[5]Mar21!$AC$1</f>
        <v>0</v>
      </c>
      <c r="BX29" s="25">
        <f>[6]Mar21!$AC$1</f>
        <v>0</v>
      </c>
      <c r="BY29" s="25">
        <f>[7]Mar21!$Z$1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[4]Apr21!$AC$1</f>
        <v>0</v>
      </c>
      <c r="CH29" s="25">
        <f>[5]Apr21!$AC$1</f>
        <v>0</v>
      </c>
      <c r="CI29" s="25">
        <f>[6]Apr21!$AC$1</f>
        <v>0</v>
      </c>
      <c r="CJ29" s="25">
        <f>[7]Apr21!$Z$1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[4]May21!$AC$1</f>
        <v>0</v>
      </c>
      <c r="CS29" s="25">
        <f>[5]May21!$AC$1</f>
        <v>0</v>
      </c>
      <c r="CT29" s="25">
        <f>[6]May21!$AC$1</f>
        <v>0</v>
      </c>
      <c r="CU29" s="25">
        <f>[7]May21!$Z$1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[4]Jun21!$AC$1</f>
        <v>0</v>
      </c>
      <c r="DD29" s="25">
        <f>[5]Jun21!$AC$1</f>
        <v>0</v>
      </c>
      <c r="DE29" s="25">
        <f>[6]Jun21!$AC$1</f>
        <v>0</v>
      </c>
      <c r="DF29" s="25">
        <f>[7]Jun21!$Z$1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[4]Jul21!$AC$1</f>
        <v>0</v>
      </c>
      <c r="DO29" s="25">
        <f>[5]Jul21!$AC$1</f>
        <v>0</v>
      </c>
      <c r="DP29" s="25">
        <f>[6]Jul21!$AC$1</f>
        <v>0</v>
      </c>
      <c r="DQ29" s="25">
        <f>[7]Jul21!$Z$1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[4]Aug21!$AC$1</f>
        <v>0</v>
      </c>
      <c r="DZ29" s="25">
        <f>[5]Aug21!$AC$1</f>
        <v>0</v>
      </c>
      <c r="EA29" s="25">
        <f>[6]Aug21!$AC$1</f>
        <v>0</v>
      </c>
      <c r="EB29" s="25">
        <f>[7]Aug21!$Z$1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[4]Sep20!$AL$1</f>
        <v>0</v>
      </c>
      <c r="I31" s="25">
        <f>[5]Sep20!$AL$1</f>
        <v>0</v>
      </c>
      <c r="J31" s="25">
        <f>[6]Sep20!$AL$1</f>
        <v>0</v>
      </c>
      <c r="K31" s="25">
        <f>[7]Sep20!$AI$1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[4]Oct20!$AL$1</f>
        <v>0</v>
      </c>
      <c r="T31" s="25">
        <f>[5]Oct20!$AL$1</f>
        <v>0</v>
      </c>
      <c r="U31" s="25">
        <f>[6]Oct20!$AL$1</f>
        <v>0</v>
      </c>
      <c r="V31" s="25">
        <f>[7]Oct20!$AI$1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[4]Nov20!$AL$1</f>
        <v>0</v>
      </c>
      <c r="AE31" s="25">
        <f>[5]Nov20!$AL$1</f>
        <v>0</v>
      </c>
      <c r="AF31" s="25">
        <f>[6]Nov20!$AL$1</f>
        <v>0</v>
      </c>
      <c r="AG31" s="25">
        <f>[7]Nov20!$AI$1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[4]Dec20!$AL$1</f>
        <v>0</v>
      </c>
      <c r="AP31" s="25">
        <f>[5]Dec20!$AL$1</f>
        <v>0</v>
      </c>
      <c r="AQ31" s="25">
        <f>[6]Dec20!$AL$1</f>
        <v>0</v>
      </c>
      <c r="AR31" s="25">
        <f>[7]Dec20!$AI$1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[4]Jan21!$AL$1</f>
        <v>0</v>
      </c>
      <c r="BA31" s="25">
        <f>[5]Jan21!$AL$1</f>
        <v>0</v>
      </c>
      <c r="BB31" s="25">
        <f>[6]Jan21!$AL$1</f>
        <v>0</v>
      </c>
      <c r="BC31" s="25">
        <f>[7]Jan21!$AI$1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[4]Feb21!$AL$1</f>
        <v>0</v>
      </c>
      <c r="BL31" s="25">
        <f>[5]Feb21!$AL$1</f>
        <v>0</v>
      </c>
      <c r="BM31" s="25">
        <f>[6]Feb21!$AL$1</f>
        <v>0</v>
      </c>
      <c r="BN31" s="25">
        <f>[7]Feb21!$AI$1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[4]Mar21!$AL$1</f>
        <v>0</v>
      </c>
      <c r="BW31" s="25">
        <f>[5]Mar21!$AL$1</f>
        <v>0</v>
      </c>
      <c r="BX31" s="25">
        <f>[6]Mar21!$AL$1</f>
        <v>0</v>
      </c>
      <c r="BY31" s="25">
        <f>[7]Mar21!$AI$1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[4]Apr21!$AL$1</f>
        <v>0</v>
      </c>
      <c r="CH31" s="25">
        <f>[5]Apr21!$AL$1</f>
        <v>0</v>
      </c>
      <c r="CI31" s="25">
        <f>[6]Apr21!$AL$1</f>
        <v>0</v>
      </c>
      <c r="CJ31" s="25">
        <f>[7]Apr21!$AI$1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[4]May21!$AL$1</f>
        <v>0</v>
      </c>
      <c r="CS31" s="25">
        <f>[5]May21!$AL$1</f>
        <v>0</v>
      </c>
      <c r="CT31" s="25">
        <f>[6]May21!$AL$1</f>
        <v>0</v>
      </c>
      <c r="CU31" s="25">
        <f>[7]May21!$AI$1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[4]Jun21!$AL$1</f>
        <v>0</v>
      </c>
      <c r="DD31" s="25">
        <f>[5]Jun21!$AL$1</f>
        <v>0</v>
      </c>
      <c r="DE31" s="25">
        <f>[6]Jun21!$AL$1</f>
        <v>0</v>
      </c>
      <c r="DF31" s="25">
        <f>[7]Jun21!$AI$1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[4]Jul21!$AL$1</f>
        <v>0</v>
      </c>
      <c r="DO31" s="25">
        <f>[5]Jul21!$AL$1</f>
        <v>0</v>
      </c>
      <c r="DP31" s="25">
        <f>[6]Jul21!$AL$1</f>
        <v>0</v>
      </c>
      <c r="DQ31" s="25">
        <f>[7]Jul21!$AI$1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[4]Aug21!$AL$1</f>
        <v>0</v>
      </c>
      <c r="DZ31" s="25">
        <f>[5]Aug21!$AL$1</f>
        <v>0</v>
      </c>
      <c r="EA31" s="25">
        <f>[6]Aug21!$AL$1</f>
        <v>0</v>
      </c>
      <c r="EB31" s="25">
        <f>[7]Aug21!$AI$1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[3]Sep20!$V$1</f>
        <v>0</v>
      </c>
      <c r="G32" s="25">
        <f>-[2]Sep20!$AK$1</f>
        <v>0</v>
      </c>
      <c r="H32" s="25">
        <f>-[4]Sep20!$O$1+[4]Sep20!$AJ$1</f>
        <v>0</v>
      </c>
      <c r="I32" s="25">
        <f>-[5]Sep20!$O$1+[5]Sep20!$AJ$1</f>
        <v>0</v>
      </c>
      <c r="J32" s="25">
        <f>-[6]Sep20!$O$1+[6]Sep20!$AJ$1</f>
        <v>0</v>
      </c>
      <c r="K32" s="25">
        <f>[7]Sep20!$AG$1</f>
        <v>0</v>
      </c>
      <c r="L32" s="25"/>
      <c r="N32" s="24"/>
      <c r="O32" s="25">
        <f t="shared" si="1"/>
        <v>0</v>
      </c>
      <c r="P32" s="24"/>
      <c r="Q32" s="25">
        <f>[3]Oct20!$V$1</f>
        <v>0</v>
      </c>
      <c r="R32" s="25">
        <f>-[2]Oct20!$AK$1</f>
        <v>0</v>
      </c>
      <c r="S32" s="25">
        <f>-[4]Oct20!$O$1+[4]Oct20!$AJ$1</f>
        <v>0</v>
      </c>
      <c r="T32" s="25">
        <f>-[5]Oct20!$O$1+[5]Oct20!$AJ$1</f>
        <v>0</v>
      </c>
      <c r="U32" s="25">
        <f>-[6]Oct20!$O$1+[6]Oct20!$AJ$1</f>
        <v>0</v>
      </c>
      <c r="V32" s="25">
        <f>[7]Oct20!$AG$1</f>
        <v>0</v>
      </c>
      <c r="W32" s="25"/>
      <c r="X32" s="25"/>
      <c r="Y32" s="15"/>
      <c r="Z32" s="25">
        <f t="shared" si="2"/>
        <v>0</v>
      </c>
      <c r="AA32" s="24"/>
      <c r="AB32" s="25">
        <f>[3]Nov20!$V$1</f>
        <v>0</v>
      </c>
      <c r="AC32" s="25">
        <f>-[2]Nov20!$AK$1</f>
        <v>0</v>
      </c>
      <c r="AD32" s="25">
        <f>-[4]Nov20!$O$1+[4]Nov20!$AJ$1</f>
        <v>0</v>
      </c>
      <c r="AE32" s="25">
        <f>-[5]Nov20!$O$1+[5]Nov20!$AJ$1</f>
        <v>0</v>
      </c>
      <c r="AF32" s="25">
        <f>-[6]Nov20!$O$1+[6]Nov20!$AJ$1</f>
        <v>0</v>
      </c>
      <c r="AG32" s="25">
        <f>[7]Nov20!$AG$1</f>
        <v>0</v>
      </c>
      <c r="AH32" s="25"/>
      <c r="AI32" s="25"/>
      <c r="AJ32" s="15"/>
      <c r="AK32" s="25">
        <f t="shared" si="3"/>
        <v>0</v>
      </c>
      <c r="AL32" s="24"/>
      <c r="AM32" s="25">
        <f>[3]Dec20!$V$1</f>
        <v>0</v>
      </c>
      <c r="AN32" s="25">
        <f>-[2]Dec20!$AK$1</f>
        <v>0</v>
      </c>
      <c r="AO32" s="25">
        <f>-[4]Dec20!$O$1+[4]Dec20!$AJ$1</f>
        <v>0</v>
      </c>
      <c r="AP32" s="25">
        <f>-[5]Dec20!$O$1+[5]Dec20!$AJ$1</f>
        <v>0</v>
      </c>
      <c r="AQ32" s="25">
        <f>-[6]Dec20!$O$1+[6]Dec20!$AJ$1</f>
        <v>0</v>
      </c>
      <c r="AR32" s="25">
        <f>[7]Dec20!$AG$1</f>
        <v>0</v>
      </c>
      <c r="AS32" s="25"/>
      <c r="AT32" s="25"/>
      <c r="AU32" s="15"/>
      <c r="AV32" s="25">
        <f t="shared" si="4"/>
        <v>0</v>
      </c>
      <c r="AW32" s="24"/>
      <c r="AX32" s="25">
        <f>[3]Jan21!$V$1</f>
        <v>0</v>
      </c>
      <c r="AY32" s="25">
        <f>-[2]Jan21!$AK$1</f>
        <v>0</v>
      </c>
      <c r="AZ32" s="25">
        <f>-[4]Jan21!$O$1+[4]Jan21!$AJ$1</f>
        <v>0</v>
      </c>
      <c r="BA32" s="25">
        <f>-[5]Jan21!$O$1+[5]Jan21!$AJ$1</f>
        <v>0</v>
      </c>
      <c r="BB32" s="25">
        <f>-[6]Jan21!$O$1+[6]Jan21!$AJ$1</f>
        <v>0</v>
      </c>
      <c r="BC32" s="25">
        <f>[7]Jan21!$AG$1</f>
        <v>0</v>
      </c>
      <c r="BD32" s="25"/>
      <c r="BE32" s="25"/>
      <c r="BF32" s="15"/>
      <c r="BG32" s="25">
        <f t="shared" si="5"/>
        <v>0</v>
      </c>
      <c r="BH32" s="24"/>
      <c r="BI32" s="25">
        <f>[3]Feb21!$V$1</f>
        <v>0</v>
      </c>
      <c r="BJ32" s="25">
        <f>-[2]Feb21!$AK$1</f>
        <v>0</v>
      </c>
      <c r="BK32" s="25">
        <f>-[4]Feb21!$O$1+[4]Feb21!$AJ$1</f>
        <v>0</v>
      </c>
      <c r="BL32" s="25">
        <f>-[5]Feb21!$O$1+[5]Feb21!$AJ$1</f>
        <v>0</v>
      </c>
      <c r="BM32" s="25">
        <f>-[6]Feb21!$O$1+[6]Feb21!$AJ$1</f>
        <v>0</v>
      </c>
      <c r="BN32" s="25">
        <f>[7]Feb21!$AG$1</f>
        <v>0</v>
      </c>
      <c r="BO32" s="25"/>
      <c r="BP32" s="25"/>
      <c r="BQ32" s="15"/>
      <c r="BR32" s="25">
        <f t="shared" si="6"/>
        <v>0</v>
      </c>
      <c r="BS32" s="24"/>
      <c r="BT32" s="25">
        <f>[3]Mar21!$V$1</f>
        <v>0</v>
      </c>
      <c r="BU32" s="25">
        <f>-[2]Mar21!$AK$1</f>
        <v>0</v>
      </c>
      <c r="BV32" s="25">
        <f>-[4]Mar21!$O$1+[4]Mar21!$AJ$1</f>
        <v>0</v>
      </c>
      <c r="BW32" s="25">
        <f>-[5]Mar21!$O$1+[5]Mar21!$AJ$1</f>
        <v>0</v>
      </c>
      <c r="BX32" s="25">
        <f>-[6]Mar21!$O$1+[6]Mar21!$AJ$1</f>
        <v>0</v>
      </c>
      <c r="BY32" s="25">
        <f>[7]Mar21!$AG$1</f>
        <v>0</v>
      </c>
      <c r="BZ32" s="25"/>
      <c r="CA32" s="25"/>
      <c r="CB32" s="15"/>
      <c r="CC32" s="25">
        <f t="shared" si="7"/>
        <v>0</v>
      </c>
      <c r="CD32" s="24"/>
      <c r="CE32" s="25">
        <f>[3]Apr21!$V$1</f>
        <v>0</v>
      </c>
      <c r="CF32" s="25">
        <f>-[2]Apr21!$AK$1</f>
        <v>0</v>
      </c>
      <c r="CG32" s="25">
        <f>-[4]Apr21!$O$1+[4]Apr21!$AJ$1</f>
        <v>0</v>
      </c>
      <c r="CH32" s="25">
        <f>-[5]Apr21!$O$1+[5]Apr21!$AJ$1</f>
        <v>0</v>
      </c>
      <c r="CI32" s="25">
        <f>-[6]Apr21!$O$1+[6]Apr21!$AJ$1</f>
        <v>0</v>
      </c>
      <c r="CJ32" s="25">
        <f>[7]Apr21!$AG$1</f>
        <v>0</v>
      </c>
      <c r="CK32" s="25"/>
      <c r="CL32" s="25"/>
      <c r="CM32" s="15"/>
      <c r="CN32" s="25">
        <f t="shared" si="8"/>
        <v>0</v>
      </c>
      <c r="CO32" s="24"/>
      <c r="CP32" s="25">
        <f>[3]May21!$V$1</f>
        <v>0</v>
      </c>
      <c r="CQ32" s="25">
        <f>-[2]May21!$AK$1</f>
        <v>0</v>
      </c>
      <c r="CR32" s="25">
        <f>-[4]May21!$O$1+[4]May21!$AJ$1</f>
        <v>0</v>
      </c>
      <c r="CS32" s="25">
        <f>-[5]May21!$O$1+[5]May21!$AJ$1</f>
        <v>0</v>
      </c>
      <c r="CT32" s="25">
        <f>-[6]May21!$O$1+[6]May21!$AJ$1</f>
        <v>0</v>
      </c>
      <c r="CU32" s="25">
        <f>[7]May21!$AG$1</f>
        <v>0</v>
      </c>
      <c r="CV32" s="25"/>
      <c r="CW32" s="25"/>
      <c r="CX32" s="15"/>
      <c r="CY32" s="25">
        <f t="shared" si="9"/>
        <v>0</v>
      </c>
      <c r="CZ32" s="24"/>
      <c r="DA32" s="25">
        <f>[3]Jun21!$V$1</f>
        <v>0</v>
      </c>
      <c r="DB32" s="25">
        <f>-[2]Jun21!$AK$1</f>
        <v>0</v>
      </c>
      <c r="DC32" s="25">
        <f>-[4]Jun21!$O$1+[4]Jun21!$AJ$1</f>
        <v>0</v>
      </c>
      <c r="DD32" s="25">
        <f>-[5]Jun21!$O$1+[5]Jun21!$AJ$1</f>
        <v>0</v>
      </c>
      <c r="DE32" s="25">
        <f>-[6]Jun21!$O$1+[6]Jun21!$AJ$1</f>
        <v>0</v>
      </c>
      <c r="DF32" s="25">
        <f>[7]Jun21!$AG$1</f>
        <v>0</v>
      </c>
      <c r="DG32" s="25"/>
      <c r="DH32" s="25"/>
      <c r="DI32" s="15"/>
      <c r="DJ32" s="25">
        <f t="shared" si="10"/>
        <v>0</v>
      </c>
      <c r="DK32" s="24"/>
      <c r="DL32" s="25">
        <f>[3]Jul21!$V$1</f>
        <v>0</v>
      </c>
      <c r="DM32" s="25">
        <f>-[2]Jul21!$AK$1</f>
        <v>0</v>
      </c>
      <c r="DN32" s="25">
        <f>-[4]Jul21!$O$1+[4]Jul21!$AJ$1</f>
        <v>0</v>
      </c>
      <c r="DO32" s="25">
        <f>-[5]Jul21!$O$1+[5]Jul21!$AJ$1</f>
        <v>0</v>
      </c>
      <c r="DP32" s="25">
        <f>-[6]Jul21!$O$1+[6]Jul21!$AJ$1</f>
        <v>0</v>
      </c>
      <c r="DQ32" s="25">
        <f>[7]Jul21!$AG$1</f>
        <v>0</v>
      </c>
      <c r="DR32" s="25"/>
      <c r="DS32" s="25"/>
      <c r="DT32" s="15"/>
      <c r="DU32" s="25">
        <f t="shared" si="11"/>
        <v>0</v>
      </c>
      <c r="DV32" s="24"/>
      <c r="DW32" s="25">
        <f>[3]Aug21!$V$1</f>
        <v>0</v>
      </c>
      <c r="DX32" s="25">
        <f>-[2]Aug21!$AK$1</f>
        <v>0</v>
      </c>
      <c r="DY32" s="25">
        <f>-[4]Aug21!$O$1+[4]Aug21!$AJ$1</f>
        <v>0</v>
      </c>
      <c r="DZ32" s="25">
        <f>-[5]Aug21!$O$1+[5]Aug21!$AJ$1</f>
        <v>0</v>
      </c>
      <c r="EA32" s="25">
        <f>-[6]Aug21!$O$1+[6]Aug21!$AJ$1</f>
        <v>0</v>
      </c>
      <c r="EB32" s="25">
        <f>[7]Aug21!$AG$1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-[3]Sep20!$G$1</f>
        <v>0</v>
      </c>
      <c r="G33" s="25">
        <f>[2]Sep20!$G$1</f>
        <v>0</v>
      </c>
      <c r="H33" s="25">
        <f>-[4]Sep20!$N$1+[4]Sep20!$AI$1</f>
        <v>0</v>
      </c>
      <c r="I33" s="25">
        <f>-[5]Sep20!$N$1+[5]Sep20!$AI$1</f>
        <v>0</v>
      </c>
      <c r="J33" s="25">
        <f>-[6]Sep20!$N$1+[6]Sep20!$AI$1</f>
        <v>0</v>
      </c>
      <c r="K33" s="25">
        <f>[7]Sep20!$AF$1</f>
        <v>0</v>
      </c>
      <c r="L33" s="25"/>
      <c r="N33" s="24"/>
      <c r="O33" s="25">
        <f t="shared" si="1"/>
        <v>0</v>
      </c>
      <c r="P33" s="24"/>
      <c r="Q33" s="25">
        <f>-[3]Oct20!$G$1</f>
        <v>0</v>
      </c>
      <c r="R33" s="25">
        <f>[2]Oct20!$G$1</f>
        <v>0</v>
      </c>
      <c r="S33" s="25">
        <f>-[4]Oct20!$N$1+[4]Oct20!$AI$1</f>
        <v>0</v>
      </c>
      <c r="T33" s="25">
        <f>-[5]Oct20!$N$1+[5]Oct20!$AI$1</f>
        <v>0</v>
      </c>
      <c r="U33" s="25">
        <f>-[6]Oct20!$N$1+[6]Oct20!$AI$1</f>
        <v>0</v>
      </c>
      <c r="V33" s="25">
        <f>[7]Oct20!$AF$1</f>
        <v>0</v>
      </c>
      <c r="W33" s="25"/>
      <c r="X33" s="25"/>
      <c r="Y33" s="15"/>
      <c r="Z33" s="25">
        <f t="shared" si="2"/>
        <v>0</v>
      </c>
      <c r="AA33" s="24"/>
      <c r="AB33" s="25">
        <f>-[3]Nov20!$G$1</f>
        <v>0</v>
      </c>
      <c r="AC33" s="25">
        <f>[2]Nov20!$G$1</f>
        <v>0</v>
      </c>
      <c r="AD33" s="25">
        <f>-[4]Nov20!$N$1+[4]Nov20!$AI$1</f>
        <v>0</v>
      </c>
      <c r="AE33" s="25">
        <f>-[5]Nov20!$N$1+[5]Nov20!$AI$1</f>
        <v>0</v>
      </c>
      <c r="AF33" s="25">
        <f>-[6]Nov20!$N$1+[6]Nov20!$AI$1</f>
        <v>0</v>
      </c>
      <c r="AG33" s="25">
        <f>[7]Nov20!$AF$1</f>
        <v>0</v>
      </c>
      <c r="AH33" s="25"/>
      <c r="AI33" s="25"/>
      <c r="AJ33" s="15"/>
      <c r="AK33" s="25">
        <f t="shared" si="3"/>
        <v>0</v>
      </c>
      <c r="AL33" s="24"/>
      <c r="AM33" s="25">
        <f>-[3]Dec20!$G$1</f>
        <v>0</v>
      </c>
      <c r="AN33" s="25">
        <f>[2]Dec20!$G$1</f>
        <v>0</v>
      </c>
      <c r="AO33" s="25">
        <f>-[4]Dec20!$N$1+[4]Dec20!$AI$1</f>
        <v>0</v>
      </c>
      <c r="AP33" s="25">
        <f>-[5]Dec20!$N$1+[5]Dec20!$AI$1</f>
        <v>0</v>
      </c>
      <c r="AQ33" s="25">
        <f>-[6]Dec20!$N$1+[6]Dec20!$AI$1</f>
        <v>0</v>
      </c>
      <c r="AR33" s="25">
        <f>[7]Dec20!$AF$1</f>
        <v>0</v>
      </c>
      <c r="AS33" s="25"/>
      <c r="AT33" s="25"/>
      <c r="AU33" s="15"/>
      <c r="AV33" s="25">
        <f t="shared" si="4"/>
        <v>0</v>
      </c>
      <c r="AW33" s="24"/>
      <c r="AX33" s="25">
        <f>-[3]Jan21!$G$1</f>
        <v>0</v>
      </c>
      <c r="AY33" s="25">
        <f>[2]Jan21!$G$1</f>
        <v>0</v>
      </c>
      <c r="AZ33" s="25">
        <f>-[4]Jan21!$N$1+[4]Jan21!$AI$1</f>
        <v>0</v>
      </c>
      <c r="BA33" s="25">
        <f>-[5]Jan21!$N$1+[5]Jan21!$AI$1</f>
        <v>0</v>
      </c>
      <c r="BB33" s="25">
        <f>-[6]Jan21!$N$1+[6]Jan21!$AI$1</f>
        <v>0</v>
      </c>
      <c r="BC33" s="25">
        <f>[7]Jan21!$AF$1</f>
        <v>0</v>
      </c>
      <c r="BD33" s="25"/>
      <c r="BE33" s="25"/>
      <c r="BF33" s="15"/>
      <c r="BG33" s="25">
        <f t="shared" si="5"/>
        <v>0</v>
      </c>
      <c r="BH33" s="24"/>
      <c r="BI33" s="25">
        <f>-[3]Feb21!$G$1</f>
        <v>0</v>
      </c>
      <c r="BJ33" s="25">
        <f>[2]Feb21!$G$1</f>
        <v>0</v>
      </c>
      <c r="BK33" s="25">
        <f>-[4]Feb21!$N$1+[4]Feb21!$AI$1</f>
        <v>0</v>
      </c>
      <c r="BL33" s="25">
        <f>-[5]Feb21!$N$1+[5]Feb21!$AI$1</f>
        <v>0</v>
      </c>
      <c r="BM33" s="25">
        <f>-[6]Feb21!$N$1+[6]Feb21!$AI$1</f>
        <v>0</v>
      </c>
      <c r="BN33" s="25">
        <f>[7]Feb21!$AF$1</f>
        <v>0</v>
      </c>
      <c r="BO33" s="25"/>
      <c r="BP33" s="25"/>
      <c r="BQ33" s="15"/>
      <c r="BR33" s="25">
        <f t="shared" si="6"/>
        <v>0</v>
      </c>
      <c r="BS33" s="24"/>
      <c r="BT33" s="25">
        <f>-[3]Mar21!$G$1</f>
        <v>0</v>
      </c>
      <c r="BU33" s="25">
        <f>[2]Mar21!$G$1</f>
        <v>0</v>
      </c>
      <c r="BV33" s="25">
        <f>-[4]Mar21!$N$1+[4]Mar21!$AI$1</f>
        <v>0</v>
      </c>
      <c r="BW33" s="25">
        <f>-[5]Mar21!$N$1+[5]Mar21!$AI$1</f>
        <v>0</v>
      </c>
      <c r="BX33" s="25">
        <f>-[6]Mar21!$N$1+[6]Mar21!$AI$1</f>
        <v>0</v>
      </c>
      <c r="BY33" s="25">
        <f>[7]Mar21!$AF$1</f>
        <v>0</v>
      </c>
      <c r="BZ33" s="25"/>
      <c r="CA33" s="25"/>
      <c r="CB33" s="15"/>
      <c r="CC33" s="25">
        <f t="shared" si="7"/>
        <v>0</v>
      </c>
      <c r="CD33" s="24"/>
      <c r="CE33" s="25">
        <f>-[3]Apr21!$G$1</f>
        <v>0</v>
      </c>
      <c r="CF33" s="25">
        <f>[2]Apr21!$G$1</f>
        <v>0</v>
      </c>
      <c r="CG33" s="25">
        <f>-[4]Apr21!$N$1+[4]Apr21!$AI$1</f>
        <v>0</v>
      </c>
      <c r="CH33" s="25">
        <f>-[5]Apr21!$N$1+[5]Apr21!$AI$1</f>
        <v>0</v>
      </c>
      <c r="CI33" s="25">
        <f>-[6]Apr21!$N$1+[6]Apr21!$AI$1</f>
        <v>0</v>
      </c>
      <c r="CJ33" s="25">
        <f>[7]Apr21!$AF$1</f>
        <v>0</v>
      </c>
      <c r="CK33" s="25"/>
      <c r="CL33" s="25"/>
      <c r="CM33" s="15"/>
      <c r="CN33" s="25">
        <f t="shared" si="8"/>
        <v>0</v>
      </c>
      <c r="CO33" s="24"/>
      <c r="CP33" s="25">
        <f>-[3]May21!$G$1</f>
        <v>0</v>
      </c>
      <c r="CQ33" s="25">
        <f>[2]May21!$G$1</f>
        <v>0</v>
      </c>
      <c r="CR33" s="25">
        <f>-[4]May21!$N$1+[4]May21!$AI$1</f>
        <v>0</v>
      </c>
      <c r="CS33" s="25">
        <f>-[5]May21!$N$1+[5]May21!$AI$1</f>
        <v>0</v>
      </c>
      <c r="CT33" s="25">
        <f>-[6]May21!$N$1+[6]May21!$AI$1</f>
        <v>0</v>
      </c>
      <c r="CU33" s="25">
        <f>[7]May21!$AF$1</f>
        <v>0</v>
      </c>
      <c r="CV33" s="25"/>
      <c r="CW33" s="25"/>
      <c r="CX33" s="15"/>
      <c r="CY33" s="25">
        <f t="shared" si="9"/>
        <v>0</v>
      </c>
      <c r="CZ33" s="24"/>
      <c r="DA33" s="25">
        <f>-[3]Jun21!$G$1</f>
        <v>0</v>
      </c>
      <c r="DB33" s="25">
        <f>[2]Jun21!$G$1</f>
        <v>0</v>
      </c>
      <c r="DC33" s="25">
        <f>-[4]Jun21!$N$1+[4]Jun21!$AI$1</f>
        <v>0</v>
      </c>
      <c r="DD33" s="25">
        <f>-[5]Jun21!$N$1+[5]Jun21!$AI$1</f>
        <v>0</v>
      </c>
      <c r="DE33" s="25">
        <f>-[6]Jun21!$N$1+[6]Jun21!$AI$1</f>
        <v>0</v>
      </c>
      <c r="DF33" s="25">
        <f>[7]Jun21!$AF$1</f>
        <v>0</v>
      </c>
      <c r="DG33" s="25"/>
      <c r="DH33" s="25"/>
      <c r="DI33" s="15"/>
      <c r="DJ33" s="25">
        <f t="shared" si="10"/>
        <v>0</v>
      </c>
      <c r="DK33" s="24"/>
      <c r="DL33" s="25">
        <f>-[3]Jul21!$G$1</f>
        <v>0</v>
      </c>
      <c r="DM33" s="25">
        <f>[2]Jul21!$G$1</f>
        <v>0</v>
      </c>
      <c r="DN33" s="25">
        <f>-[4]Jul21!$N$1+[4]Jul21!$AI$1</f>
        <v>0</v>
      </c>
      <c r="DO33" s="25">
        <f>-[5]Jul21!$N$1+[5]Jul21!$AI$1</f>
        <v>0</v>
      </c>
      <c r="DP33" s="25">
        <f>-[6]Jul21!$N$1+[6]Jul21!$AI$1</f>
        <v>0</v>
      </c>
      <c r="DQ33" s="25">
        <f>[7]Jul21!$AF$1</f>
        <v>0</v>
      </c>
      <c r="DR33" s="25"/>
      <c r="DS33" s="25"/>
      <c r="DT33" s="15"/>
      <c r="DU33" s="25">
        <f t="shared" si="11"/>
        <v>0</v>
      </c>
      <c r="DV33" s="24"/>
      <c r="DW33" s="25">
        <f>-[3]Aug21!$G$1</f>
        <v>0</v>
      </c>
      <c r="DX33" s="25">
        <f>[2]Aug21!$G$1</f>
        <v>0</v>
      </c>
      <c r="DY33" s="25">
        <f>-[4]Aug21!$N$1+[4]Aug21!$AI$1</f>
        <v>0</v>
      </c>
      <c r="DZ33" s="25">
        <f>-[5]Aug21!$N$1+[5]Aug21!$AI$1</f>
        <v>0</v>
      </c>
      <c r="EA33" s="25">
        <f>-[6]Aug21!$N$1+[6]Aug21!$AI$1</f>
        <v>0</v>
      </c>
      <c r="EB33" s="25">
        <f>[7]Aug21!$AF$1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[4]Sep20!$AH$1</f>
        <v>0</v>
      </c>
      <c r="I34" s="25">
        <f>[5]Sep20!$AH$1</f>
        <v>0</v>
      </c>
      <c r="J34" s="25">
        <f>[6]Sep20!$AH$1</f>
        <v>0</v>
      </c>
      <c r="K34" s="25">
        <f>[7]Sep20!$AE$1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[4]Oct20!$AH$1</f>
        <v>0</v>
      </c>
      <c r="T34" s="25">
        <f>[5]Oct20!$AH$1</f>
        <v>0</v>
      </c>
      <c r="U34" s="25">
        <f>[6]Oct20!$AH$1</f>
        <v>0</v>
      </c>
      <c r="V34" s="25">
        <f>[7]Oct20!$AE$1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[4]Nov20!$AH$1</f>
        <v>0</v>
      </c>
      <c r="AE34" s="25">
        <f>[5]Nov20!$AH$1</f>
        <v>0</v>
      </c>
      <c r="AF34" s="25">
        <f>[6]Nov20!$AH$1</f>
        <v>0</v>
      </c>
      <c r="AG34" s="25">
        <f>[7]Nov20!$AE$1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[4]Dec20!$AH$1</f>
        <v>0</v>
      </c>
      <c r="AP34" s="25">
        <f>[5]Dec20!$AH$1</f>
        <v>0</v>
      </c>
      <c r="AQ34" s="25">
        <f>[6]Dec20!$AH$1</f>
        <v>0</v>
      </c>
      <c r="AR34" s="25">
        <f>[7]Dec20!$AE$1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[4]Jan21!$AH$1</f>
        <v>0</v>
      </c>
      <c r="BA34" s="25">
        <f>[5]Jan21!$AH$1</f>
        <v>0</v>
      </c>
      <c r="BB34" s="25">
        <f>[6]Jan21!$AH$1</f>
        <v>0</v>
      </c>
      <c r="BC34" s="25">
        <f>[7]Jan21!$AE$1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[4]Feb21!$AH$1</f>
        <v>0</v>
      </c>
      <c r="BL34" s="25">
        <f>[5]Feb21!$AH$1</f>
        <v>0</v>
      </c>
      <c r="BM34" s="25">
        <f>[6]Feb21!$AH$1</f>
        <v>0</v>
      </c>
      <c r="BN34" s="25">
        <f>[7]Feb21!$AE$1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[4]Mar21!$AH$1</f>
        <v>0</v>
      </c>
      <c r="BW34" s="25">
        <f>[5]Mar21!$AH$1</f>
        <v>0</v>
      </c>
      <c r="BX34" s="25">
        <f>[6]Mar21!$AH$1</f>
        <v>0</v>
      </c>
      <c r="BY34" s="25">
        <f>[7]Mar21!$AE$1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[4]Apr21!$AH$1</f>
        <v>0</v>
      </c>
      <c r="CH34" s="25">
        <f>[5]Apr21!$AH$1</f>
        <v>0</v>
      </c>
      <c r="CI34" s="25">
        <f>[6]Apr21!$AH$1</f>
        <v>0</v>
      </c>
      <c r="CJ34" s="25">
        <f>[7]Apr21!$AE$1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[4]May21!$AH$1</f>
        <v>0</v>
      </c>
      <c r="CS34" s="25">
        <f>[5]May21!$AH$1</f>
        <v>0</v>
      </c>
      <c r="CT34" s="25">
        <f>[6]May21!$AH$1</f>
        <v>0</v>
      </c>
      <c r="CU34" s="25">
        <f>[7]May21!$AE$1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[4]Jun21!$AH$1</f>
        <v>0</v>
      </c>
      <c r="DD34" s="25">
        <f>[5]Jun21!$AH$1</f>
        <v>0</v>
      </c>
      <c r="DE34" s="25">
        <f>[6]Jun21!$AH$1</f>
        <v>0</v>
      </c>
      <c r="DF34" s="25">
        <f>[7]Jun21!$AE$1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[4]Jul21!$AH$1</f>
        <v>0</v>
      </c>
      <c r="DO34" s="25">
        <f>[5]Jul21!$AH$1</f>
        <v>0</v>
      </c>
      <c r="DP34" s="25">
        <f>[6]Jul21!$AH$1</f>
        <v>0</v>
      </c>
      <c r="DQ34" s="25">
        <f>[7]Jul21!$AE$1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[4]Aug21!$AH$1</f>
        <v>0</v>
      </c>
      <c r="DZ34" s="25">
        <f>[5]Aug21!$AH$1</f>
        <v>0</v>
      </c>
      <c r="EA34" s="25">
        <f>[6]Aug21!$AH$1</f>
        <v>0</v>
      </c>
      <c r="EB34" s="25">
        <f>[7]Aug21!$AE$1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[4]Sep20!$AK$1</f>
        <v>0</v>
      </c>
      <c r="I35" s="25">
        <f>[5]Sep20!$AK$1</f>
        <v>0</v>
      </c>
      <c r="J35" s="25">
        <f>[6]Sep20!$AK$1</f>
        <v>0</v>
      </c>
      <c r="K35" s="25">
        <f>[7]Sep20!$AH$1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[4]Oct20!$AK$1</f>
        <v>0</v>
      </c>
      <c r="T35" s="25">
        <f>[5]Oct20!$AK$1</f>
        <v>0</v>
      </c>
      <c r="U35" s="25">
        <f>[6]Oct20!$AK$1</f>
        <v>0</v>
      </c>
      <c r="V35" s="25">
        <f>[7]Oct20!$AH$1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[4]Nov20!$AK$1</f>
        <v>0</v>
      </c>
      <c r="AE35" s="25">
        <f>[5]Nov20!$AK$1</f>
        <v>0</v>
      </c>
      <c r="AF35" s="25">
        <f>[6]Nov20!$AK$1</f>
        <v>0</v>
      </c>
      <c r="AG35" s="25">
        <f>[7]Nov20!$AH$1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[4]Dec20!$AK$1</f>
        <v>0</v>
      </c>
      <c r="AP35" s="25">
        <f>[5]Dec20!$AK$1</f>
        <v>0</v>
      </c>
      <c r="AQ35" s="25">
        <f>[6]Dec20!$AK$1</f>
        <v>0</v>
      </c>
      <c r="AR35" s="25">
        <f>[7]Dec20!$AH$1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[4]Jan21!$AK$1</f>
        <v>0</v>
      </c>
      <c r="BA35" s="25">
        <f>[5]Jan21!$AK$1</f>
        <v>0</v>
      </c>
      <c r="BB35" s="25">
        <f>[6]Jan21!$AK$1</f>
        <v>0</v>
      </c>
      <c r="BC35" s="25">
        <f>[7]Jan21!$AH$1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[4]Feb21!$AK$1</f>
        <v>0</v>
      </c>
      <c r="BL35" s="25">
        <f>[5]Feb21!$AK$1</f>
        <v>0</v>
      </c>
      <c r="BM35" s="25">
        <f>[6]Feb21!$AK$1</f>
        <v>0</v>
      </c>
      <c r="BN35" s="25">
        <f>[7]Feb21!$AH$1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[4]Mar21!$AK$1</f>
        <v>0</v>
      </c>
      <c r="BW35" s="25">
        <f>[5]Mar21!$AK$1</f>
        <v>0</v>
      </c>
      <c r="BX35" s="25">
        <f>[6]Mar21!$AK$1</f>
        <v>0</v>
      </c>
      <c r="BY35" s="25">
        <f>[7]Mar21!$AH$1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[4]Apr21!$AK$1</f>
        <v>0</v>
      </c>
      <c r="CH35" s="25">
        <f>[5]Apr21!$AK$1</f>
        <v>0</v>
      </c>
      <c r="CI35" s="25">
        <f>[6]Apr21!$AK$1</f>
        <v>0</v>
      </c>
      <c r="CJ35" s="25">
        <f>[7]Apr21!$AH$1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[4]May21!$AK$1</f>
        <v>0</v>
      </c>
      <c r="CS35" s="25">
        <f>[5]May21!$AK$1</f>
        <v>0</v>
      </c>
      <c r="CT35" s="25">
        <f>[6]May21!$AK$1</f>
        <v>0</v>
      </c>
      <c r="CU35" s="25">
        <f>[7]May21!$AH$1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[4]Jun21!$AK$1</f>
        <v>0</v>
      </c>
      <c r="DD35" s="25">
        <f>[5]Jun21!$AK$1</f>
        <v>0</v>
      </c>
      <c r="DE35" s="25">
        <f>[6]Jun21!$AK$1</f>
        <v>0</v>
      </c>
      <c r="DF35" s="25">
        <f>[7]Jun21!$AH$1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[4]Jul21!$AK$1</f>
        <v>0</v>
      </c>
      <c r="DO35" s="25">
        <f>[5]Jul21!$AK$1</f>
        <v>0</v>
      </c>
      <c r="DP35" s="25">
        <f>[6]Jul21!$AK$1</f>
        <v>0</v>
      </c>
      <c r="DQ35" s="25">
        <f>[7]Jul21!$AH$1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[4]Aug21!$AK$1</f>
        <v>0</v>
      </c>
      <c r="DZ35" s="25">
        <f>[5]Aug21!$AK$1</f>
        <v>0</v>
      </c>
      <c r="EA35" s="25">
        <f>[6]Aug21!$AK$1</f>
        <v>0</v>
      </c>
      <c r="EB35" s="25">
        <f>[7]Aug21!$AH$1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-[4]Sep20!$L$1+[4]Sep20!$AF$1</f>
        <v>0</v>
      </c>
      <c r="I37" s="25">
        <f>-[5]Sep20!$L$1+[5]Sep20!$AF$1</f>
        <v>0</v>
      </c>
      <c r="J37" s="25">
        <f>-[6]Sep20!$L$1+[6]Sep20!$AF$1</f>
        <v>0</v>
      </c>
      <c r="K37" s="25">
        <f>-[7]Sep20!$L$1+[7]Sep20!$AC$1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-[4]Oct20!$L$1+[4]Oct20!$AF$1</f>
        <v>0</v>
      </c>
      <c r="T37" s="25">
        <f>-[5]Oct20!$L$1+[5]Oct20!$AF$1</f>
        <v>0</v>
      </c>
      <c r="U37" s="25">
        <f>-[6]Oct20!$L$1+[6]Oct20!$AF$1</f>
        <v>0</v>
      </c>
      <c r="V37" s="25">
        <f>-[7]Oct20!$L$1+[7]Oct20!$AC$1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-[4]Nov20!$L$1+[4]Nov20!$AF$1</f>
        <v>0</v>
      </c>
      <c r="AE37" s="25">
        <f>-[5]Nov20!$L$1+[5]Nov20!$AF$1</f>
        <v>0</v>
      </c>
      <c r="AF37" s="25">
        <f>-[6]Nov20!$L$1+[6]Nov20!$AF$1</f>
        <v>0</v>
      </c>
      <c r="AG37" s="25">
        <f>-[7]Nov20!$L$1+[7]Nov20!$AC$1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-[4]Dec20!$L$1+[4]Dec20!$AF$1</f>
        <v>0</v>
      </c>
      <c r="AP37" s="25">
        <f>-[5]Dec20!$L$1+[5]Dec20!$AF$1</f>
        <v>0</v>
      </c>
      <c r="AQ37" s="25">
        <f>-[6]Dec20!$L$1+[6]Dec20!$AF$1</f>
        <v>0</v>
      </c>
      <c r="AR37" s="25">
        <f>-[7]Dec20!$L$1+[7]Dec20!$AC$1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-[4]Jan21!$L$1+[4]Jan21!$AF$1</f>
        <v>0</v>
      </c>
      <c r="BA37" s="25">
        <f>-[5]Jan21!$L$1+[5]Jan21!$AF$1</f>
        <v>0</v>
      </c>
      <c r="BB37" s="25">
        <f>-[6]Jan21!$L$1+[6]Jan21!$AF$1</f>
        <v>0</v>
      </c>
      <c r="BC37" s="25">
        <f>-[7]Jan21!$L$1+[7]Jan21!$AC$1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-[4]Feb21!$L$1+[4]Feb21!$AF$1</f>
        <v>0</v>
      </c>
      <c r="BL37" s="25">
        <f>-[5]Feb21!$L$1+[5]Feb21!$AF$1</f>
        <v>0</v>
      </c>
      <c r="BM37" s="25">
        <f>-[6]Feb21!$L$1+[6]Feb21!$AF$1</f>
        <v>0</v>
      </c>
      <c r="BN37" s="25">
        <f>-[7]Feb21!$L$1+[7]Feb21!$AC$1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-[4]Mar21!$L$1+[4]Mar21!$AF$1</f>
        <v>0</v>
      </c>
      <c r="BW37" s="25">
        <f>-[5]Mar21!$L$1+[5]Mar21!$AF$1</f>
        <v>0</v>
      </c>
      <c r="BX37" s="25">
        <f>-[6]Mar21!$L$1+[6]Mar21!$AF$1</f>
        <v>0</v>
      </c>
      <c r="BY37" s="25">
        <f>-[7]Mar21!$L$1+[7]Mar21!$AC$1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-[4]Apr21!$L$1+[4]Apr21!$AF$1</f>
        <v>0</v>
      </c>
      <c r="CH37" s="25">
        <f>-[5]Apr21!$L$1+[5]Apr21!$AF$1</f>
        <v>0</v>
      </c>
      <c r="CI37" s="25">
        <f>-[6]Apr21!$L$1+[6]Apr21!$AF$1</f>
        <v>0</v>
      </c>
      <c r="CJ37" s="25">
        <f>-[7]Apr21!$L$1+[7]Apr21!$AC$1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-[4]May21!$L$1+[4]May21!$AF$1</f>
        <v>0</v>
      </c>
      <c r="CS37" s="25">
        <f>-[5]May21!$L$1+[5]May21!$AF$1</f>
        <v>0</v>
      </c>
      <c r="CT37" s="25">
        <f>-[6]May21!$L$1+[6]May21!$AF$1</f>
        <v>0</v>
      </c>
      <c r="CU37" s="25">
        <f>-[7]May21!$L$1+[7]May21!$AC$1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-[4]Jun21!$L$1+[4]Jun21!$AF$1</f>
        <v>0</v>
      </c>
      <c r="DD37" s="25">
        <f>-[5]Jun21!$L$1+[5]Jun21!$AF$1</f>
        <v>0</v>
      </c>
      <c r="DE37" s="25">
        <f>-[6]Jun21!$L$1+[6]Jun21!$AF$1</f>
        <v>0</v>
      </c>
      <c r="DF37" s="25">
        <f>-[7]Jun21!$L$1+[7]Jun21!$AC$1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-[4]Jul21!$L$1+[4]Jul21!$AF$1</f>
        <v>0</v>
      </c>
      <c r="DO37" s="25">
        <f>-[5]Jul21!$L$1+[5]Jul21!$AF$1</f>
        <v>0</v>
      </c>
      <c r="DP37" s="25">
        <f>-[6]Jul21!$L$1+[6]Jul21!$AF$1</f>
        <v>0</v>
      </c>
      <c r="DQ37" s="25">
        <f>-[7]Jul21!$L$1+[7]Jul21!$AC$1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-[4]Aug21!$L$1+[4]Aug21!$AF$1</f>
        <v>0</v>
      </c>
      <c r="DZ37" s="25">
        <f>-[5]Aug21!$L$1+[5]Aug21!$AF$1</f>
        <v>0</v>
      </c>
      <c r="EA37" s="25">
        <f>-[6]Aug21!$L$1+[6]Aug21!$AF$1</f>
        <v>0</v>
      </c>
      <c r="EB37" s="25">
        <f>-[7]Aug21!$L$1+[7]Aug21!$AC$1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-[4]Sep20!$P$1+[4]Sep20!$AM$1</f>
        <v>0</v>
      </c>
      <c r="I39" s="25">
        <f>-[5]Sep20!$P$1+[5]Sep20!$AM$1</f>
        <v>0</v>
      </c>
      <c r="J39" s="25">
        <f>-[6]Sep20!$P$1+[6]Sep20!$AM$1</f>
        <v>0</v>
      </c>
      <c r="K39" s="25">
        <f>-[7]Sep20!$N$1+[7]Sep20!$AJ$1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-[4]Oct20!$P$1+[4]Oct20!$AM$1</f>
        <v>0</v>
      </c>
      <c r="T39" s="25">
        <f>-[5]Oct20!$P$1+[5]Oct20!$AM$1</f>
        <v>0</v>
      </c>
      <c r="U39" s="25">
        <f>-[6]Oct20!$P$1+[6]Oct20!$AM$1</f>
        <v>0</v>
      </c>
      <c r="V39" s="25">
        <f>-[7]Oct20!$N$1+[7]Oct20!$AJ$1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-[4]Nov20!$P$1+[4]Nov20!$AM$1</f>
        <v>0</v>
      </c>
      <c r="AE39" s="25">
        <f>-[5]Nov20!$P$1+[5]Nov20!$AM$1</f>
        <v>0</v>
      </c>
      <c r="AF39" s="25">
        <f>-[6]Nov20!$P$1+[6]Nov20!$AM$1</f>
        <v>0</v>
      </c>
      <c r="AG39" s="25">
        <f>-[7]Nov20!$N$1+[7]Nov20!$AJ$1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-[4]Dec20!$P$1+[4]Dec20!$AM$1</f>
        <v>0</v>
      </c>
      <c r="AP39" s="25">
        <f>-[5]Dec20!$P$1+[5]Dec20!$AM$1</f>
        <v>0</v>
      </c>
      <c r="AQ39" s="25">
        <f>-[6]Dec20!$P$1+[6]Dec20!$AM$1</f>
        <v>0</v>
      </c>
      <c r="AR39" s="25">
        <f>-[7]Dec20!$N$1+[7]Dec20!$AJ$1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-[4]Jan21!$P$1+[4]Jan21!$AM$1</f>
        <v>0</v>
      </c>
      <c r="BA39" s="25">
        <f>-[5]Jan21!$P$1+[5]Jan21!$AM$1</f>
        <v>0</v>
      </c>
      <c r="BB39" s="25">
        <f>-[6]Jan21!$P$1+[6]Jan21!$AM$1</f>
        <v>0</v>
      </c>
      <c r="BC39" s="25">
        <f>-[7]Jan21!$N$1+[7]Jan21!$AJ$1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-[4]Feb21!$P$1+[4]Feb21!$AM$1</f>
        <v>0</v>
      </c>
      <c r="BL39" s="25">
        <f>-[5]Feb21!$P$1+[5]Feb21!$AM$1</f>
        <v>0</v>
      </c>
      <c r="BM39" s="25">
        <f>-[6]Feb21!$P$1+[6]Feb21!$AM$1</f>
        <v>0</v>
      </c>
      <c r="BN39" s="25">
        <f>-[7]Feb21!$N$1+[7]Feb21!$AJ$1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-[4]Mar21!$P$1+[4]Mar21!$AM$1</f>
        <v>0</v>
      </c>
      <c r="BW39" s="25">
        <f>-[5]Mar21!$P$1+[5]Mar21!$AM$1</f>
        <v>0</v>
      </c>
      <c r="BX39" s="25">
        <f>-[6]Mar21!$P$1+[6]Mar21!$AM$1</f>
        <v>0</v>
      </c>
      <c r="BY39" s="25">
        <f>-[7]Mar21!$N$1+[7]Mar21!$AJ$1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-[4]Apr21!$P$1+[4]Apr21!$AM$1</f>
        <v>0</v>
      </c>
      <c r="CH39" s="25">
        <f>-[5]Apr21!$P$1+[5]Apr21!$AM$1</f>
        <v>0</v>
      </c>
      <c r="CI39" s="25">
        <f>-[6]Apr21!$P$1+[6]Apr21!$AM$1</f>
        <v>0</v>
      </c>
      <c r="CJ39" s="25">
        <f>-[7]Apr21!$N$1+[7]Apr21!$AJ$1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-[4]May21!$P$1+[4]May21!$AM$1</f>
        <v>0</v>
      </c>
      <c r="CS39" s="25">
        <f>-[5]May21!$P$1+[5]May21!$AM$1</f>
        <v>0</v>
      </c>
      <c r="CT39" s="25">
        <f>-[6]May21!$P$1+[6]May21!$AM$1</f>
        <v>0</v>
      </c>
      <c r="CU39" s="25">
        <f>-[7]May21!$N$1+[7]May21!$AJ$1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-[4]Jun21!$P$1+[4]Jun21!$AM$1</f>
        <v>0</v>
      </c>
      <c r="DD39" s="25">
        <f>-[5]Jun21!$P$1+[5]Jun21!$AM$1</f>
        <v>0</v>
      </c>
      <c r="DE39" s="25">
        <f>-[6]Jun21!$P$1+[6]Jun21!$AM$1</f>
        <v>0</v>
      </c>
      <c r="DF39" s="25">
        <f>-[7]Jun21!$N$1+[7]Jun21!$AJ$1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-[4]Jul21!$P$1+[4]Jul21!$AM$1</f>
        <v>0</v>
      </c>
      <c r="DO39" s="25">
        <f>-[5]Jul21!$P$1+[5]Jul21!$AM$1</f>
        <v>0</v>
      </c>
      <c r="DP39" s="25">
        <f>-[6]Jul21!$P$1+[6]Jul21!$AM$1</f>
        <v>0</v>
      </c>
      <c r="DQ39" s="25">
        <f>-[7]Jul21!$N$1+[7]Jul21!$AJ$1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-[4]Aug21!$P$1+[4]Aug21!$AM$1</f>
        <v>0</v>
      </c>
      <c r="DZ39" s="25">
        <f>-[5]Aug21!$P$1+[5]Aug21!$AM$1</f>
        <v>0</v>
      </c>
      <c r="EA39" s="25">
        <f>-[6]Aug21!$P$1+[6]Aug21!$AM$1</f>
        <v>0</v>
      </c>
      <c r="EB39" s="25">
        <f>-[7]Aug21!$N$1+[7]Aug21!$AJ$1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-[4]Sep20!$M$1+[4]Sep20!$AG$1</f>
        <v>0</v>
      </c>
      <c r="I40" s="25">
        <f>-[5]Sep20!$M$1+[5]Sep20!$AG$1</f>
        <v>0</v>
      </c>
      <c r="J40" s="25">
        <f>-[6]Sep20!$M$1+[6]Sep20!$AG$1</f>
        <v>0</v>
      </c>
      <c r="K40" s="25">
        <f>-[7]Sep20!$M$1+[7]Sep20!$AD$1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-[4]Oct20!$M$1+[4]Oct20!$AG$1</f>
        <v>0</v>
      </c>
      <c r="T40" s="25">
        <f>-[5]Oct20!$M$1+[5]Oct20!$AG$1</f>
        <v>0</v>
      </c>
      <c r="U40" s="25">
        <f>-[6]Oct20!$M$1+[6]Oct20!$AG$1</f>
        <v>0</v>
      </c>
      <c r="V40" s="25">
        <f>-[7]Oct20!$M$1+[7]Oct20!$AD$1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-[4]Nov20!$M$1+[4]Nov20!$AG$1</f>
        <v>0</v>
      </c>
      <c r="AE40" s="25">
        <f>-[5]Nov20!$M$1+[5]Nov20!$AG$1</f>
        <v>0</v>
      </c>
      <c r="AF40" s="25">
        <f>-[6]Nov20!$M$1+[6]Nov20!$AG$1</f>
        <v>0</v>
      </c>
      <c r="AG40" s="25">
        <f>-[7]Nov20!$M$1+[7]Nov20!$AD$1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-[4]Dec20!$M$1+[4]Dec20!$AG$1</f>
        <v>0</v>
      </c>
      <c r="AP40" s="25">
        <f>-[5]Dec20!$M$1+[5]Dec20!$AG$1</f>
        <v>0</v>
      </c>
      <c r="AQ40" s="25">
        <f>-[6]Dec20!$M$1+[6]Dec20!$AG$1</f>
        <v>0</v>
      </c>
      <c r="AR40" s="25">
        <f>-[7]Dec20!$M$1+[7]Dec20!$AD$1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-[4]Jan21!$M$1+[4]Jan21!$AG$1</f>
        <v>0</v>
      </c>
      <c r="BA40" s="25">
        <f>-[5]Jan21!$M$1+[5]Jan21!$AG$1</f>
        <v>0</v>
      </c>
      <c r="BB40" s="25">
        <f>-[6]Jan21!$M$1+[6]Jan21!$AG$1</f>
        <v>0</v>
      </c>
      <c r="BC40" s="25">
        <f>-[7]Jan21!$M$1+[7]Jan21!$AD$1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-[4]Feb21!$M$1+[4]Feb21!$AG$1</f>
        <v>0</v>
      </c>
      <c r="BL40" s="25">
        <f>-[5]Feb21!$M$1+[5]Feb21!$AG$1</f>
        <v>0</v>
      </c>
      <c r="BM40" s="25">
        <f>-[6]Feb21!$M$1+[6]Feb21!$AG$1</f>
        <v>0</v>
      </c>
      <c r="BN40" s="25">
        <f>-[7]Feb21!$M$1+[7]Feb21!$AD$1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-[4]Mar21!$M$1+[4]Mar21!$AG$1</f>
        <v>0</v>
      </c>
      <c r="BW40" s="25">
        <f>-[5]Mar21!$M$1+[5]Mar21!$AG$1</f>
        <v>0</v>
      </c>
      <c r="BX40" s="25">
        <f>-[6]Mar21!$M$1+[6]Mar21!$AG$1</f>
        <v>0</v>
      </c>
      <c r="BY40" s="25">
        <f>-[7]Mar21!$M$1+[7]Mar21!$AD$1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-[4]Apr21!$M$1+[4]Apr21!$AG$1</f>
        <v>0</v>
      </c>
      <c r="CH40" s="25">
        <f>-[5]Apr21!$M$1+[5]Apr21!$AG$1</f>
        <v>0</v>
      </c>
      <c r="CI40" s="25">
        <f>-[6]Apr21!$M$1+[6]Apr21!$AG$1</f>
        <v>0</v>
      </c>
      <c r="CJ40" s="25">
        <f>-[7]Apr21!$M$1+[7]Apr21!$AD$1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-[4]May21!$M$1+[4]May21!$AG$1</f>
        <v>0</v>
      </c>
      <c r="CS40" s="25">
        <f>-[5]May21!$M$1+[5]May21!$AG$1</f>
        <v>0</v>
      </c>
      <c r="CT40" s="25">
        <f>-[6]May21!$M$1+[6]May21!$AG$1</f>
        <v>0</v>
      </c>
      <c r="CU40" s="25">
        <f>-[7]May21!$M$1+[7]May21!$AD$1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-[4]Jun21!$M$1+[4]Jun21!$AG$1</f>
        <v>0</v>
      </c>
      <c r="DD40" s="25">
        <f>-[5]Jun21!$M$1+[5]Jun21!$AG$1</f>
        <v>0</v>
      </c>
      <c r="DE40" s="25">
        <f>-[6]Jun21!$M$1+[6]Jun21!$AG$1</f>
        <v>0</v>
      </c>
      <c r="DF40" s="25">
        <f>-[7]Jun21!$M$1+[7]Jun21!$AD$1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-[4]Jul21!$M$1+[4]Jul21!$AG$1</f>
        <v>0</v>
      </c>
      <c r="DO40" s="25">
        <f>-[5]Jul21!$M$1+[5]Jul21!$AG$1</f>
        <v>0</v>
      </c>
      <c r="DP40" s="25">
        <f>-[6]Jul21!$M$1+[6]Jul21!$AG$1</f>
        <v>0</v>
      </c>
      <c r="DQ40" s="25">
        <f>-[7]Jul21!$M$1+[7]Jul21!$AD$1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-[4]Aug21!$M$1+[4]Aug21!$AG$1</f>
        <v>0</v>
      </c>
      <c r="DZ40" s="25">
        <f>-[5]Aug21!$M$1+[5]Aug21!$AG$1</f>
        <v>0</v>
      </c>
      <c r="EA40" s="25">
        <f>-[6]Aug21!$M$1+[6]Aug21!$AG$1</f>
        <v>0</v>
      </c>
      <c r="EB40" s="25">
        <f>-[7]Aug21!$M$1+[7]Aug21!$AD$1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-[3]Sep20!$O$1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-[3]Sep20!$P$1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-[3]Sep20!$Q$1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-[3]Sep20!$R$1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-[3]Sep20!$S$1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-[4]Sep20!$K$1</f>
        <v>0</v>
      </c>
      <c r="I58" s="25">
        <f>-[5]Sep20!$K$1</f>
        <v>0</v>
      </c>
      <c r="J58" s="25">
        <f>-[6]Sep20!$K$1</f>
        <v>0</v>
      </c>
      <c r="K58" s="25">
        <f>-[7]Sep20!$K$1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-[4]Oct20!$K$1</f>
        <v>0</v>
      </c>
      <c r="T58" s="25">
        <f>-[5]Oct20!$K$1</f>
        <v>0</v>
      </c>
      <c r="U58" s="25">
        <f>-[6]Oct20!$K$1</f>
        <v>0</v>
      </c>
      <c r="V58" s="25">
        <f>-[7]Oct20!$K$1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-[4]Nov20!$K$1</f>
        <v>0</v>
      </c>
      <c r="AE58" s="25">
        <f>-[5]Nov20!$K$1</f>
        <v>0</v>
      </c>
      <c r="AF58" s="25">
        <f>-[6]Nov20!$K$1</f>
        <v>0</v>
      </c>
      <c r="AG58" s="25">
        <f>-[7]Nov20!$K$1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-[4]Dec20!$K$1</f>
        <v>0</v>
      </c>
      <c r="AP58" s="25">
        <f>-[5]Dec20!$K$1</f>
        <v>0</v>
      </c>
      <c r="AQ58" s="25">
        <f>-[6]Dec20!$K$1</f>
        <v>0</v>
      </c>
      <c r="AR58" s="25">
        <f>-[7]Dec20!$K$1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-[4]Jan21!$K$1</f>
        <v>0</v>
      </c>
      <c r="BA58" s="25">
        <f>-[5]Jan21!$K$1</f>
        <v>0</v>
      </c>
      <c r="BB58" s="25">
        <f>-[6]Jan21!$K$1</f>
        <v>0</v>
      </c>
      <c r="BC58" s="25">
        <f>-[7]Jan21!$K$1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-[4]Feb21!$K$1</f>
        <v>0</v>
      </c>
      <c r="BL58" s="25">
        <f>-[5]Feb21!$K$1</f>
        <v>0</v>
      </c>
      <c r="BM58" s="25">
        <f>-[6]Feb21!$K$1</f>
        <v>0</v>
      </c>
      <c r="BN58" s="25">
        <f>-[7]Feb21!$K$1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-[4]Mar21!$K$1</f>
        <v>0</v>
      </c>
      <c r="BW58" s="25">
        <f>-[5]Mar21!$K$1</f>
        <v>0</v>
      </c>
      <c r="BX58" s="25">
        <f>-[6]Mar21!$K$1</f>
        <v>0</v>
      </c>
      <c r="BY58" s="25">
        <f>-[7]Mar21!$K$1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-[4]Apr21!$K$1</f>
        <v>0</v>
      </c>
      <c r="CH58" s="25">
        <f>-[5]Apr21!$K$1</f>
        <v>0</v>
      </c>
      <c r="CI58" s="25">
        <f>-[6]Apr21!$K$1</f>
        <v>0</v>
      </c>
      <c r="CJ58" s="25">
        <f>-[7]Apr21!$K$1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-[4]May21!$K$1</f>
        <v>0</v>
      </c>
      <c r="CS58" s="25">
        <f>-[5]May21!$K$1</f>
        <v>0</v>
      </c>
      <c r="CT58" s="25">
        <f>-[6]May21!$K$1</f>
        <v>0</v>
      </c>
      <c r="CU58" s="25">
        <f>-[7]May21!$K$1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-[4]Jun21!$K$1</f>
        <v>0</v>
      </c>
      <c r="DD58" s="25">
        <f>-[5]Jun21!$K$1</f>
        <v>0</v>
      </c>
      <c r="DE58" s="25">
        <f>-[6]Jun21!$K$1</f>
        <v>0</v>
      </c>
      <c r="DF58" s="25">
        <f>-[7]Jun21!$K$1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-[4]Jul21!$K$1</f>
        <v>0</v>
      </c>
      <c r="DO58" s="25">
        <f>-[5]Jul21!$K$1</f>
        <v>0</v>
      </c>
      <c r="DP58" s="25">
        <f>-[6]Jul21!$K$1</f>
        <v>0</v>
      </c>
      <c r="DQ58" s="25">
        <f>-[7]Jul21!$K$1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-[4]Aug21!$K$1</f>
        <v>0</v>
      </c>
      <c r="DZ58" s="25">
        <f>-[5]Aug21!$K$1</f>
        <v>0</v>
      </c>
      <c r="EA58" s="25">
        <f>-[6]Aug21!$K$1</f>
        <v>0</v>
      </c>
      <c r="EB58" s="25">
        <f>-[7]Aug21!$K$1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[2]Sep20!$O$1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[2]Sep20!$P$1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[2]Sep20!$Q$1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[2]Sep20!$S$1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[2]Sep20!$R$1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[2]Sep20!$T$1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[2]Sep20!$U$1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[2]Sep20!$V$1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[2]Sep20!$W$1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[2]Sep20!$X$1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[2]Sep20!$Y$1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[2]Sep20!$Z$1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[2]Sep20!$AA$1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[2]Sep20!$AB$1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[2]Sep20!$AC$1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[2]Sep20!$AD$1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[2]Sep20!$AE$1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[2]Sep20!$AF$1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-[3]Sep20!$T$1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[4]Sep20!$AE$1</f>
        <v>0</v>
      </c>
      <c r="I82" s="25">
        <f>[5]Sep20!$AE$1</f>
        <v>0</v>
      </c>
      <c r="J82" s="25">
        <f>[6]Sep20!$AE$1</f>
        <v>0</v>
      </c>
      <c r="K82" s="25">
        <f>[7]Sep20!$AB$1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[4]Oct20!$AE$1</f>
        <v>0</v>
      </c>
      <c r="T82" s="25">
        <f>[5]Oct20!$AE$1</f>
        <v>0</v>
      </c>
      <c r="U82" s="25">
        <f>[6]Oct20!$AE$1</f>
        <v>0</v>
      </c>
      <c r="V82" s="25">
        <f>[7]Oct20!$AB$1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[4]Nov20!$AE$1</f>
        <v>0</v>
      </c>
      <c r="AE82" s="25">
        <f>[5]Nov20!$AE$1</f>
        <v>0</v>
      </c>
      <c r="AF82" s="25">
        <f>[6]Nov20!$AE$1</f>
        <v>0</v>
      </c>
      <c r="AG82" s="25">
        <f>[7]Nov20!$AB$1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[4]Dec20!$AE$1</f>
        <v>0</v>
      </c>
      <c r="AP82" s="25">
        <f>[5]Dec20!$AE$1</f>
        <v>0</v>
      </c>
      <c r="AQ82" s="25">
        <f>[6]Dec20!$AE$1</f>
        <v>0</v>
      </c>
      <c r="AR82" s="25">
        <f>[7]Dec20!$AB$1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[4]Jan21!$AE$1</f>
        <v>0</v>
      </c>
      <c r="BA82" s="25">
        <f>[5]Jan21!$AE$1</f>
        <v>0</v>
      </c>
      <c r="BB82" s="25">
        <f>[6]Jan21!$AE$1</f>
        <v>0</v>
      </c>
      <c r="BC82" s="25">
        <f>[7]Jan21!$AB$1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[4]Feb21!$AE$1</f>
        <v>0</v>
      </c>
      <c r="BL82" s="25">
        <f>[5]Feb21!$AE$1</f>
        <v>0</v>
      </c>
      <c r="BM82" s="25">
        <f>[6]Feb21!$AE$1</f>
        <v>0</v>
      </c>
      <c r="BN82" s="25">
        <f>[7]Feb21!$AB$1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[4]Mar21!$AE$1</f>
        <v>0</v>
      </c>
      <c r="BW82" s="25">
        <f>[5]Mar21!$AE$1</f>
        <v>0</v>
      </c>
      <c r="BX82" s="25">
        <f>[6]Mar21!$AE$1</f>
        <v>0</v>
      </c>
      <c r="BY82" s="25">
        <f>[7]Mar21!$AB$1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[4]Apr21!$AE$1</f>
        <v>0</v>
      </c>
      <c r="CH82" s="25">
        <f>[5]Apr21!$AE$1</f>
        <v>0</v>
      </c>
      <c r="CI82" s="25">
        <f>[6]Apr21!$AE$1</f>
        <v>0</v>
      </c>
      <c r="CJ82" s="25">
        <f>[7]Apr21!$AB$1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[4]May21!$AE$1</f>
        <v>0</v>
      </c>
      <c r="CS82" s="25">
        <f>[5]May21!$AE$1</f>
        <v>0</v>
      </c>
      <c r="CT82" s="25">
        <f>[6]May21!$AE$1</f>
        <v>0</v>
      </c>
      <c r="CU82" s="25">
        <f>[7]May21!$AB$1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[4]Jun21!$AE$1</f>
        <v>0</v>
      </c>
      <c r="DD82" s="25">
        <f>[5]Jun21!$AE$1</f>
        <v>0</v>
      </c>
      <c r="DE82" s="25">
        <f>[6]Jun21!$AE$1</f>
        <v>0</v>
      </c>
      <c r="DF82" s="25">
        <f>[7]Jun21!$AB$1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[4]Jul21!$AE$1</f>
        <v>0</v>
      </c>
      <c r="DO82" s="25">
        <f>[5]Jul21!$AE$1</f>
        <v>0</v>
      </c>
      <c r="DP82" s="25">
        <f>[6]Jul21!$AE$1</f>
        <v>0</v>
      </c>
      <c r="DQ82" s="25">
        <f>[7]Jul21!$AB$1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[4]Aug21!$AE$1</f>
        <v>0</v>
      </c>
      <c r="DZ82" s="25">
        <f>[5]Aug21!$AE$1</f>
        <v>0</v>
      </c>
      <c r="EA82" s="25">
        <f>[6]Aug21!$AE$1</f>
        <v>0</v>
      </c>
      <c r="EB82" s="25">
        <f>[7]Aug21!$AB$1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[4]Sep20!$AD$1</f>
        <v>0</v>
      </c>
      <c r="I83" s="25">
        <f>[5]Sep20!$AD$1</f>
        <v>0</v>
      </c>
      <c r="J83" s="25">
        <f>[6]Sep20!$AD$1</f>
        <v>0</v>
      </c>
      <c r="K83" s="25">
        <f>[7]Sep20!$AA$1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[4]Oct20!$AD$1</f>
        <v>0</v>
      </c>
      <c r="T83" s="25">
        <f>[5]Oct20!$AD$1</f>
        <v>0</v>
      </c>
      <c r="U83" s="25">
        <f>[6]Oct20!$AD$1</f>
        <v>0</v>
      </c>
      <c r="V83" s="25">
        <f>[7]Oct20!$AA$1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[4]Nov20!$AD$1</f>
        <v>0</v>
      </c>
      <c r="AE83" s="25">
        <f>[5]Nov20!$AD$1</f>
        <v>0</v>
      </c>
      <c r="AF83" s="25">
        <f>[6]Nov20!$AD$1</f>
        <v>0</v>
      </c>
      <c r="AG83" s="25">
        <f>[7]Nov20!$AA$1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[4]Dec20!$AD$1</f>
        <v>0</v>
      </c>
      <c r="AP83" s="25">
        <f>[5]Dec20!$AD$1</f>
        <v>0</v>
      </c>
      <c r="AQ83" s="25">
        <f>[6]Dec20!$AD$1</f>
        <v>0</v>
      </c>
      <c r="AR83" s="25">
        <f>[7]Dec20!$AA$1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[4]Jan21!$AD$1</f>
        <v>0</v>
      </c>
      <c r="BA83" s="25">
        <f>[5]Jan21!$AD$1</f>
        <v>0</v>
      </c>
      <c r="BB83" s="25">
        <f>[6]Jan21!$AD$1</f>
        <v>0</v>
      </c>
      <c r="BC83" s="25">
        <f>[7]Jan21!$AA$1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[4]Feb21!$AD$1</f>
        <v>0</v>
      </c>
      <c r="BL83" s="25">
        <f>[5]Feb21!$AD$1</f>
        <v>0</v>
      </c>
      <c r="BM83" s="25">
        <f>[6]Feb21!$AD$1</f>
        <v>0</v>
      </c>
      <c r="BN83" s="25">
        <f>[7]Feb21!$AA$1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[4]Mar21!$AD$1</f>
        <v>0</v>
      </c>
      <c r="BW83" s="25">
        <f>[5]Mar21!$AD$1</f>
        <v>0</v>
      </c>
      <c r="BX83" s="25">
        <f>[6]Mar21!$AD$1</f>
        <v>0</v>
      </c>
      <c r="BY83" s="25">
        <f>[7]Mar21!$AA$1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[4]Apr21!$AD$1</f>
        <v>0</v>
      </c>
      <c r="CH83" s="25">
        <f>[5]Apr21!$AD$1</f>
        <v>0</v>
      </c>
      <c r="CI83" s="25">
        <f>[6]Apr21!$AD$1</f>
        <v>0</v>
      </c>
      <c r="CJ83" s="25">
        <f>[7]Apr21!$AA$1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[4]May21!$AD$1</f>
        <v>0</v>
      </c>
      <c r="CS83" s="25">
        <f>[5]May21!$AD$1</f>
        <v>0</v>
      </c>
      <c r="CT83" s="25">
        <f>[6]May21!$AD$1</f>
        <v>0</v>
      </c>
      <c r="CU83" s="25">
        <f>[7]May21!$AA$1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[4]Jun21!$AD$1</f>
        <v>0</v>
      </c>
      <c r="DD83" s="25">
        <f>[5]Jun21!$AD$1</f>
        <v>0</v>
      </c>
      <c r="DE83" s="25">
        <f>[6]Jun21!$AD$1</f>
        <v>0</v>
      </c>
      <c r="DF83" s="25">
        <f>[7]Jun21!$AA$1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[4]Jul21!$AD$1</f>
        <v>0</v>
      </c>
      <c r="DO83" s="25">
        <f>[5]Jul21!$AD$1</f>
        <v>0</v>
      </c>
      <c r="DP83" s="25">
        <f>[6]Jul21!$AD$1</f>
        <v>0</v>
      </c>
      <c r="DQ83" s="25">
        <f>[7]Jul21!$AA$1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[4]Aug21!$AD$1</f>
        <v>0</v>
      </c>
      <c r="DZ83" s="25">
        <f>[5]Aug21!$AD$1</f>
        <v>0</v>
      </c>
      <c r="EA83" s="25">
        <f>[6]Aug21!$AD$1</f>
        <v>0</v>
      </c>
      <c r="EB83" s="25">
        <f>[7]Aug21!$AA$1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[2]Sep20!$AG$1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[2]Sep20!$AH$1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-[4]Sep20!$Q$1</f>
        <v>0</v>
      </c>
      <c r="I88" s="25">
        <f>-[5]Sep20!$Q$1</f>
        <v>0</v>
      </c>
      <c r="J88" s="25">
        <f>-[6]Sep20!$Q$1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-[4]Oct20!$Q$1</f>
        <v>0</v>
      </c>
      <c r="T88" s="25">
        <f>-[5]Oct20!$Q$1</f>
        <v>0</v>
      </c>
      <c r="U88" s="25">
        <f>-[6]Oct20!$Q$1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-[4]Nov20!$Q$1</f>
        <v>0</v>
      </c>
      <c r="AE88" s="25">
        <f>-[5]Nov20!$Q$1</f>
        <v>0</v>
      </c>
      <c r="AF88" s="25">
        <f>-[6]Nov20!$Q$1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-[4]Dec20!$Q$1</f>
        <v>0</v>
      </c>
      <c r="AP88" s="25">
        <f>-[5]Dec20!$Q$1</f>
        <v>0</v>
      </c>
      <c r="AQ88" s="25">
        <f>-[6]Dec20!$Q$1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-[4]Jan21!$Q$1</f>
        <v>0</v>
      </c>
      <c r="BA88" s="25">
        <f>-[5]Jan21!$Q$1</f>
        <v>0</v>
      </c>
      <c r="BB88" s="25">
        <f>-[6]Jan21!$Q$1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-[4]Feb21!$Q$1</f>
        <v>0</v>
      </c>
      <c r="BL88" s="25">
        <f>-[5]Feb21!$Q$1</f>
        <v>0</v>
      </c>
      <c r="BM88" s="25">
        <f>-[6]Feb21!$Q$1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-[4]Mar21!$Q$1</f>
        <v>0</v>
      </c>
      <c r="BW88" s="25">
        <f>-[5]Mar21!$Q$1</f>
        <v>0</v>
      </c>
      <c r="BX88" s="25">
        <f>-[6]Mar21!$Q$1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-[4]Apr21!$Q$1</f>
        <v>0</v>
      </c>
      <c r="CH88" s="25">
        <f>-[5]Apr21!$Q$1</f>
        <v>0</v>
      </c>
      <c r="CI88" s="25">
        <f>-[6]Apr21!$Q$1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-[4]May21!$Q$1</f>
        <v>0</v>
      </c>
      <c r="CS88" s="25">
        <f>-[5]May21!$Q$1</f>
        <v>0</v>
      </c>
      <c r="CT88" s="25">
        <f>-[6]May21!$Q$1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-[4]Jun21!$Q$1</f>
        <v>0</v>
      </c>
      <c r="DD88" s="25">
        <f>-[5]Jun21!$Q$1</f>
        <v>0</v>
      </c>
      <c r="DE88" s="25">
        <f>-[6]Jun21!$Q$1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-[4]Jul21!$Q$1</f>
        <v>0</v>
      </c>
      <c r="DO88" s="25">
        <f>-[5]Jul21!$Q$1</f>
        <v>0</v>
      </c>
      <c r="DP88" s="25">
        <f>-[6]Jul21!$Q$1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-[4]Aug21!$Q$1</f>
        <v>0</v>
      </c>
      <c r="DZ88" s="25">
        <f>-[5]Aug21!$Q$1</f>
        <v>0</v>
      </c>
      <c r="EA88" s="25">
        <f>-[6]Aug21!$Q$1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[4]Sep20!$AN$1</f>
        <v>0</v>
      </c>
      <c r="I89" s="25">
        <f>[5]Sep20!$AN$1</f>
        <v>0</v>
      </c>
      <c r="J89" s="25">
        <f>[6]Sep20!$AN$1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[4]Oct20!$AN$1</f>
        <v>0</v>
      </c>
      <c r="T89" s="25">
        <f>[5]Oct20!$AN$1</f>
        <v>0</v>
      </c>
      <c r="U89" s="25">
        <f>[6]Oct20!$AN$1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[4]Nov20!$AN$1</f>
        <v>0</v>
      </c>
      <c r="AE89" s="25">
        <f>[5]Nov20!$AN$1</f>
        <v>0</v>
      </c>
      <c r="AF89" s="25">
        <f>[6]Nov20!$AN$1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[4]Dec20!$AN$1</f>
        <v>0</v>
      </c>
      <c r="AP89" s="25">
        <f>[5]Dec20!$AN$1</f>
        <v>0</v>
      </c>
      <c r="AQ89" s="25">
        <f>[6]Dec20!$AN$1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[4]Jan21!$AN$1</f>
        <v>0</v>
      </c>
      <c r="BA89" s="25">
        <f>[5]Jan21!$AN$1</f>
        <v>0</v>
      </c>
      <c r="BB89" s="25">
        <f>[6]Jan21!$AN$1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[4]Feb21!$AN$1</f>
        <v>0</v>
      </c>
      <c r="BL89" s="25">
        <f>[5]Feb21!$AN$1</f>
        <v>0</v>
      </c>
      <c r="BM89" s="25">
        <f>[6]Feb21!$AN$1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[4]Mar21!$AN$1</f>
        <v>0</v>
      </c>
      <c r="BW89" s="25">
        <f>[5]Mar21!$AN$1</f>
        <v>0</v>
      </c>
      <c r="BX89" s="25">
        <f>[6]Mar21!$AN$1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[4]Apr21!$AN$1</f>
        <v>0</v>
      </c>
      <c r="CH89" s="25">
        <f>[5]Apr21!$AN$1</f>
        <v>0</v>
      </c>
      <c r="CI89" s="25">
        <f>[6]Apr21!$AN$1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[4]May21!$AN$1</f>
        <v>0</v>
      </c>
      <c r="CS89" s="25">
        <f>[5]May21!$AN$1</f>
        <v>0</v>
      </c>
      <c r="CT89" s="25">
        <f>[6]May21!$AN$1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[4]Jun21!$AN$1</f>
        <v>0</v>
      </c>
      <c r="DD89" s="25">
        <f>[5]Jun21!$AN$1</f>
        <v>0</v>
      </c>
      <c r="DE89" s="25">
        <f>[6]Jun21!$AN$1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[4]Jul21!$AN$1</f>
        <v>0</v>
      </c>
      <c r="DO89" s="25">
        <f>[5]Jul21!$AN$1</f>
        <v>0</v>
      </c>
      <c r="DP89" s="25">
        <f>[6]Jul21!$AN$1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[4]Aug21!$AN$1</f>
        <v>0</v>
      </c>
      <c r="DZ89" s="25">
        <f>[5]Aug21!$AN$1</f>
        <v>0</v>
      </c>
      <c r="EA89" s="25">
        <f>[6]Aug21!$AN$1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AX1:BE1"/>
    <mergeCell ref="BQ1:BQ2"/>
    <mergeCell ref="BF1:BF2"/>
    <mergeCell ref="F1:M1"/>
    <mergeCell ref="AM1:AT1"/>
    <mergeCell ref="AL1:AL2"/>
    <mergeCell ref="N1:N2"/>
    <mergeCell ref="AJ1:AJ2"/>
    <mergeCell ref="AB1:AI1"/>
    <mergeCell ref="BT1:CA1"/>
    <mergeCell ref="CM1:CM2"/>
    <mergeCell ref="CD1:CD2"/>
    <mergeCell ref="CO1:CO2"/>
    <mergeCell ref="CP1:CW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41" t="s">
        <v>525</v>
      </c>
      <c r="C1" s="438">
        <f>Admin!B20</f>
        <v>44104</v>
      </c>
      <c r="D1" s="440">
        <f>Admin!B22</f>
        <v>44135</v>
      </c>
      <c r="E1" s="440">
        <f>Admin!B24</f>
        <v>44165</v>
      </c>
      <c r="F1" s="440">
        <f>Admin!B26</f>
        <v>44196</v>
      </c>
      <c r="G1" s="440">
        <f>Admin!B28</f>
        <v>44227</v>
      </c>
      <c r="H1" s="440">
        <f>Admin!B30</f>
        <v>44255</v>
      </c>
      <c r="I1" s="440">
        <f>Admin!B32</f>
        <v>44286</v>
      </c>
      <c r="J1" s="440">
        <f>Admin!B34</f>
        <v>44316</v>
      </c>
      <c r="K1" s="440">
        <f>Admin!B36</f>
        <v>44347</v>
      </c>
      <c r="L1" s="440">
        <f>Admin!B38</f>
        <v>44377</v>
      </c>
      <c r="M1" s="440">
        <f>Admin!B40</f>
        <v>44408</v>
      </c>
      <c r="N1" s="440">
        <f>Admin!B42</f>
        <v>44439</v>
      </c>
      <c r="O1" s="33"/>
    </row>
    <row r="2" spans="1:15" x14ac:dyDescent="0.2">
      <c r="A2" s="436"/>
      <c r="B2" s="342">
        <f>Admin!B42</f>
        <v>44439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1" sqref="C1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44439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4">
        <f>Admin!B18</f>
        <v>44074</v>
      </c>
      <c r="B5" s="445"/>
      <c r="C5" s="345"/>
      <c r="D5" s="345"/>
      <c r="E5" s="444">
        <f>D3</f>
        <v>44439</v>
      </c>
      <c r="F5" s="445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44075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44439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44439</v>
      </c>
      <c r="E2" s="348"/>
      <c r="F2" s="348"/>
    </row>
    <row r="3" spans="1:6" x14ac:dyDescent="0.2">
      <c r="A3" s="455">
        <f>'PubP&amp;L'!A5:B5</f>
        <v>44074</v>
      </c>
      <c r="B3" s="445"/>
      <c r="C3" s="346"/>
      <c r="D3" s="346"/>
      <c r="E3" s="455">
        <f>'PubP&amp;L'!D3</f>
        <v>44439</v>
      </c>
      <c r="F3" s="445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44439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x14ac:dyDescent="0.2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2.75" x14ac:dyDescent="0.2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2.75" x14ac:dyDescent="0.2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2.75" x14ac:dyDescent="0.2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2.75" x14ac:dyDescent="0.2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44081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1">
        <f>Admin!B19</f>
        <v>44075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1">
        <f>'PubP&amp;L'!D3</f>
        <v>44439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x14ac:dyDescent="0.2">
      <c r="A13" s="351" t="s">
        <v>0</v>
      </c>
      <c r="B13" s="82"/>
      <c r="C13" s="82"/>
      <c r="D13" s="82"/>
      <c r="E13" s="82"/>
      <c r="F13" s="82"/>
      <c r="G13" s="82"/>
    </row>
    <row r="14" spans="1:7" x14ac:dyDescent="0.2">
      <c r="A14" s="351">
        <f>A8</f>
        <v>44075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1">
        <f>A11</f>
        <v>44439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x14ac:dyDescent="0.2">
      <c r="A19" s="351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1">
        <f>A11</f>
        <v>44439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44439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0">
        <f>'PubP&amp;L'!D3</f>
        <v>44439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B1" sqref="B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5" x14ac:dyDescent="0.25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2" t="s">
        <v>255</v>
      </c>
      <c r="B22" s="427"/>
      <c r="C22" s="427"/>
      <c r="D22" s="427"/>
      <c r="E22" s="427"/>
      <c r="F22" s="491">
        <f>PubBalSht!D2</f>
        <v>44439</v>
      </c>
      <c r="G22" s="491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5">
        <f>'PubP&amp;L'!E5</f>
        <v>44439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6">
        <f>OpenAccounts!E5</f>
        <v>0</v>
      </c>
      <c r="E71" s="486"/>
      <c r="F71" s="486"/>
    </row>
    <row r="74" spans="1:9" x14ac:dyDescent="0.2">
      <c r="B74" t="s">
        <v>281</v>
      </c>
      <c r="D74" s="487">
        <f ca="1">TODAY()</f>
        <v>44081</v>
      </c>
      <c r="E74" s="488"/>
      <c r="F74" s="488"/>
    </row>
    <row r="78" spans="1:9" s="394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44439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63">
        <f>'PubP&amp;L'!E5</f>
        <v>44439</v>
      </c>
      <c r="D82" s="480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44439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44439</v>
      </c>
      <c r="I98" s="465"/>
    </row>
    <row r="99" spans="1:9" s="171" customFormat="1" x14ac:dyDescent="0.2"/>
    <row r="100" spans="1:9" s="396" customFormat="1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44439</v>
      </c>
      <c r="I113" s="465"/>
    </row>
    <row r="114" spans="1:9" s="171" customFormat="1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598</v>
      </c>
    </row>
    <row r="119" spans="1:9" s="171" customFormat="1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44081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9" t="s">
        <v>561</v>
      </c>
      <c r="C5" s="499"/>
      <c r="D5" s="499"/>
      <c r="E5" s="510">
        <f>Admin!L6</f>
        <v>44075</v>
      </c>
      <c r="F5" s="467"/>
      <c r="G5" s="383" t="s">
        <v>562</v>
      </c>
      <c r="H5" s="510">
        <f>Admin!N7</f>
        <v>44439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4" t="s">
        <v>535</v>
      </c>
      <c r="C15" s="494"/>
      <c r="D15" s="494"/>
      <c r="E15" s="365">
        <f>E5</f>
        <v>44075</v>
      </c>
      <c r="F15" s="365">
        <f>H5</f>
        <v>44439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2.75" x14ac:dyDescent="0.2">
      <c r="A16" s="185"/>
      <c r="B16" s="502" t="s">
        <v>537</v>
      </c>
      <c r="C16" s="427"/>
      <c r="D16" s="427"/>
      <c r="E16" s="365">
        <f>E5</f>
        <v>44075</v>
      </c>
      <c r="F16" s="365">
        <f>H5</f>
        <v>44439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2.75" x14ac:dyDescent="0.2">
      <c r="A17" s="185"/>
      <c r="B17" s="502" t="s">
        <v>539</v>
      </c>
      <c r="C17" s="427"/>
      <c r="D17" s="427"/>
      <c r="E17" s="531">
        <f>E5</f>
        <v>44075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2.75" x14ac:dyDescent="0.2">
      <c r="A18" s="185"/>
      <c r="B18" s="502" t="s">
        <v>541</v>
      </c>
      <c r="C18" s="427"/>
      <c r="D18" s="427"/>
      <c r="E18" s="365">
        <f>E5</f>
        <v>44075</v>
      </c>
      <c r="F18" s="365">
        <f>H5</f>
        <v>44439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9" t="s">
        <v>543</v>
      </c>
      <c r="C28" s="499"/>
      <c r="D28" s="499"/>
      <c r="E28" s="532">
        <f>H5</f>
        <v>44439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">
      <c r="A33" s="216">
        <f>D33-C33+1</f>
        <v>212</v>
      </c>
      <c r="B33" s="214" t="s">
        <v>14</v>
      </c>
      <c r="C33" s="230">
        <f>Admin!L6</f>
        <v>44075</v>
      </c>
      <c r="D33" s="230">
        <f>Admin!N6</f>
        <v>44286</v>
      </c>
      <c r="E33" s="217">
        <f>Admin!K6</f>
        <v>2020</v>
      </c>
      <c r="F33" s="218">
        <f>IF(K28&gt;0,K28*A33/A35,0)</f>
        <v>0</v>
      </c>
      <c r="G33" s="520">
        <f>Admin!P6</f>
        <v>19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25">
      <c r="A34" s="216">
        <f>D34-C34+1</f>
        <v>153</v>
      </c>
      <c r="B34" s="214" t="s">
        <v>14</v>
      </c>
      <c r="C34" s="230">
        <f>Admin!L7</f>
        <v>44287</v>
      </c>
      <c r="D34" s="230">
        <f>Admin!N7</f>
        <v>44439</v>
      </c>
      <c r="E34" s="217">
        <f>Admin!K7</f>
        <v>2021</v>
      </c>
      <c r="F34" s="218">
        <f>IF(K28&gt;0,K28*A34/A35,0)</f>
        <v>0</v>
      </c>
      <c r="G34" s="520">
        <f>Admin!P7</f>
        <v>19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25">
      <c r="A35" s="216">
        <f>D34-C33+1</f>
        <v>365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25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2">
        <f>E5</f>
        <v>44075</v>
      </c>
      <c r="E48" s="372">
        <f>H5</f>
        <v>44439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0"/>
      <c r="B57" s="514" t="s">
        <v>548</v>
      </c>
      <c r="C57" s="515"/>
      <c r="D57" s="372">
        <f>E5</f>
        <v>44075</v>
      </c>
      <c r="E57" s="372">
        <f>H5</f>
        <v>44439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6" t="s">
        <v>549</v>
      </c>
      <c r="B63" s="516"/>
      <c r="C63" s="516"/>
      <c r="D63" s="372">
        <f>E5</f>
        <v>44075</v>
      </c>
      <c r="E63" s="372">
        <f>H5</f>
        <v>44439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2" t="s">
        <v>550</v>
      </c>
      <c r="C72" s="494"/>
      <c r="D72" s="372">
        <f>E5</f>
        <v>44075</v>
      </c>
      <c r="E72" s="372">
        <f>H5</f>
        <v>44439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67"/>
      <c r="D79" s="230">
        <f>E5</f>
        <v>44075</v>
      </c>
      <c r="E79" s="373">
        <f>H5</f>
        <v>44439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2.75" x14ac:dyDescent="0.2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">
      <c r="A84" s="374" t="s">
        <v>286</v>
      </c>
      <c r="B84" s="496" t="s">
        <v>553</v>
      </c>
      <c r="C84" s="497"/>
      <c r="D84" s="385">
        <f>E5</f>
        <v>44075</v>
      </c>
      <c r="E84" s="385">
        <f>H5</f>
        <v>44439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8" t="s">
        <v>554</v>
      </c>
      <c r="C91" s="499"/>
      <c r="D91" s="376">
        <f>E5</f>
        <v>44075</v>
      </c>
      <c r="E91" s="376">
        <f>H5</f>
        <v>44439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7" t="s">
        <v>287</v>
      </c>
      <c r="B93" s="493" t="s">
        <v>556</v>
      </c>
      <c r="C93" s="493"/>
      <c r="D93" s="493"/>
      <c r="E93" s="375">
        <f>E5</f>
        <v>44075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44075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44075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44075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44075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2"/>
      <c r="B99" s="493" t="s">
        <v>556</v>
      </c>
      <c r="C99" s="493"/>
      <c r="D99" s="493"/>
      <c r="E99" s="375">
        <f>E5</f>
        <v>44075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4" t="s">
        <v>288</v>
      </c>
      <c r="B102" s="493" t="s">
        <v>541</v>
      </c>
      <c r="C102" s="427"/>
      <c r="D102" s="427"/>
      <c r="E102" s="375">
        <f>E5</f>
        <v>44075</v>
      </c>
      <c r="F102" s="382">
        <f>H5</f>
        <v>44439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25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4" customWidth="1"/>
    <col min="2" max="3" width="2.7109375" style="234" customWidth="1"/>
    <col min="4" max="4" width="0.42578125" style="234" customWidth="1"/>
    <col min="5" max="6" width="2.7109375" style="234" customWidth="1"/>
    <col min="7" max="7" width="0.42578125" style="234" customWidth="1"/>
    <col min="8" max="14" width="2.7109375" style="234" customWidth="1"/>
    <col min="15" max="15" width="0.42578125" style="234" customWidth="1"/>
    <col min="16" max="17" width="2.7109375" style="234" customWidth="1"/>
    <col min="18" max="18" width="0.42578125" style="234" customWidth="1"/>
    <col min="19" max="23" width="2.7109375" style="234" customWidth="1"/>
    <col min="24" max="24" width="0.85546875" style="234" customWidth="1"/>
    <col min="25" max="25" width="2.140625" style="234" customWidth="1"/>
    <col min="26" max="29" width="2.7109375" style="234" customWidth="1"/>
    <col min="30" max="30" width="0.85546875" style="234" customWidth="1"/>
    <col min="31" max="32" width="2.7109375" style="234" customWidth="1"/>
    <col min="33" max="33" width="0.5703125" style="234" customWidth="1"/>
    <col min="34" max="34" width="3.28515625" style="234" customWidth="1"/>
    <col min="35" max="43" width="2.7109375" style="234" customWidth="1"/>
    <col min="44" max="44" width="0.5703125" style="234" customWidth="1"/>
    <col min="45" max="16384" width="9.140625" style="234"/>
  </cols>
  <sheetData>
    <row r="1" spans="1:44" ht="18" customHeight="1" thickBot="1" x14ac:dyDescent="0.25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2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2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2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2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2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5" customHeight="1" x14ac:dyDescent="0.2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2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">
      <c r="A33" s="235"/>
      <c r="B33" s="662">
        <f>Admin!L6</f>
        <v>44075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44439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5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2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2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2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2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2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2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2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2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2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2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2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2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2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2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5" customHeight="1" x14ac:dyDescent="0.2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2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2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2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2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499999999999993" customHeight="1" x14ac:dyDescent="0.2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499999999999993" customHeight="1" x14ac:dyDescent="0.2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499999999999993" customHeight="1" x14ac:dyDescent="0.2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499999999999993" customHeight="1" x14ac:dyDescent="0.2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499999999999993" customHeight="1" x14ac:dyDescent="0.2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499999999999993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2020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19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2021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19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5" customHeight="1" x14ac:dyDescent="0.2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499999999999993" customHeight="1" x14ac:dyDescent="0.2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499999999999993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5" customHeight="1" x14ac:dyDescent="0.2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2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5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5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499999999999993" customHeight="1" x14ac:dyDescent="0.2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499999999999993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499999999999993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499999999999993" customHeight="1" x14ac:dyDescent="0.2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499999999999993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499999999999993" customHeight="1" x14ac:dyDescent="0.2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2008-02-05T15:12:33Z</cp:lastPrinted>
  <dcterms:created xsi:type="dcterms:W3CDTF">2002-12-30T15:31:19Z</dcterms:created>
  <dcterms:modified xsi:type="dcterms:W3CDTF">2020-09-07T11:44:31Z</dcterms:modified>
</cp:coreProperties>
</file>