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2-10-31 (Oct22) Excel 2007\"/>
    </mc:Choice>
  </mc:AlternateContent>
  <xr:revisionPtr revIDLastSave="0" documentId="13_ncr:1_{F3A1E52A-D508-44BC-9808-D0A23208D213}" xr6:coauthVersionLast="47" xr6:coauthVersionMax="47" xr10:uidLastSave="{00000000-0000-0000-0000-000000000000}"/>
  <bookViews>
    <workbookView xWindow="-120" yWindow="-120" windowWidth="20730" windowHeight="11160" tabRatio="905" xr2:uid="{00000000-000D-0000-FFFF-FFFF00000000}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921" sheetId="20" r:id="rId7"/>
    <sheet name="S1021" sheetId="26" r:id="rId8"/>
    <sheet name="S1122" sheetId="25" r:id="rId9"/>
    <sheet name="S1222" sheetId="24" r:id="rId10"/>
    <sheet name="P0921" sheetId="23" r:id="rId11"/>
    <sheet name="P1021" sheetId="22" r:id="rId12"/>
    <sheet name="P1122" sheetId="21" r:id="rId13"/>
    <sheet name="P1222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4" l="1"/>
  <c r="G2" i="24"/>
  <c r="G4" i="25"/>
  <c r="G2" i="25"/>
  <c r="G4" i="26"/>
  <c r="G2" i="26"/>
  <c r="G4" i="20"/>
  <c r="G2" i="20"/>
  <c r="M19" i="19"/>
  <c r="M18" i="19"/>
  <c r="M17" i="19"/>
  <c r="F17" i="19"/>
  <c r="D17" i="19"/>
  <c r="M16" i="19"/>
  <c r="F16" i="19"/>
  <c r="D16" i="19"/>
  <c r="M15" i="19"/>
  <c r="F15" i="19"/>
  <c r="D15" i="19"/>
  <c r="M14" i="19"/>
  <c r="F14" i="19"/>
  <c r="D14" i="19"/>
  <c r="M13" i="19"/>
  <c r="F13" i="19"/>
  <c r="D13" i="19"/>
  <c r="M12" i="19"/>
  <c r="F12" i="19"/>
  <c r="D12" i="19"/>
  <c r="M11" i="19"/>
  <c r="F11" i="19"/>
  <c r="D11" i="19"/>
  <c r="M10" i="19"/>
  <c r="F10" i="19"/>
  <c r="D10" i="19"/>
  <c r="M9" i="19"/>
  <c r="F9" i="19"/>
  <c r="D9" i="19"/>
  <c r="M8" i="19"/>
  <c r="F8" i="19"/>
  <c r="D8" i="19"/>
  <c r="M7" i="19"/>
  <c r="F7" i="19"/>
  <c r="D7" i="19"/>
  <c r="F6" i="19"/>
  <c r="D6" i="19"/>
  <c r="M6" i="19"/>
  <c r="M5" i="19"/>
  <c r="M4" i="19"/>
  <c r="G2" i="27"/>
  <c r="G2" i="21"/>
  <c r="G2" i="22"/>
  <c r="G2" i="23"/>
  <c r="J17" i="19"/>
  <c r="H17" i="19"/>
  <c r="J16" i="19"/>
  <c r="H16" i="19"/>
  <c r="J15" i="19"/>
  <c r="H15" i="19"/>
  <c r="J14" i="19"/>
  <c r="H14" i="19"/>
  <c r="J13" i="19"/>
  <c r="H13" i="19"/>
  <c r="J12" i="19"/>
  <c r="H12" i="19"/>
  <c r="J11" i="19"/>
  <c r="H11" i="19"/>
  <c r="J10" i="19"/>
  <c r="H10" i="19"/>
  <c r="J9" i="19"/>
  <c r="H9" i="19"/>
  <c r="J8" i="19"/>
  <c r="H8" i="19"/>
  <c r="J7" i="19"/>
  <c r="H7" i="19"/>
  <c r="J6" i="19"/>
  <c r="H6" i="19"/>
  <c r="C19" i="19" l="1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H5" i="24" l="1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22" i="24"/>
  <c r="G86" i="24"/>
  <c r="G138" i="24"/>
  <c r="G178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11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18" i="26"/>
  <c r="G134" i="26"/>
  <c r="F1" i="26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5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G182" i="23"/>
  <c r="G183" i="23"/>
  <c r="G184" i="23"/>
  <c r="G185" i="23"/>
  <c r="G186" i="23"/>
  <c r="G187" i="23"/>
  <c r="G188" i="23"/>
  <c r="G189" i="23"/>
  <c r="G190" i="23"/>
  <c r="G191" i="23"/>
  <c r="G192" i="23"/>
  <c r="G193" i="23"/>
  <c r="G194" i="23"/>
  <c r="G195" i="23"/>
  <c r="G196" i="23"/>
  <c r="G197" i="23"/>
  <c r="G198" i="23"/>
  <c r="G199" i="23"/>
  <c r="G200" i="23"/>
  <c r="F1" i="23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C5" i="19"/>
  <c r="K3" i="18"/>
  <c r="K4" i="11"/>
  <c r="C8" i="19"/>
  <c r="K6" i="18"/>
  <c r="K7" i="18"/>
  <c r="K8" i="18"/>
  <c r="K9" i="8"/>
  <c r="K10" i="5"/>
  <c r="C14" i="19"/>
  <c r="K12" i="5"/>
  <c r="K13" i="18"/>
  <c r="C18" i="19"/>
  <c r="C4" i="19"/>
  <c r="K7" i="5"/>
  <c r="G196" i="20"/>
  <c r="G201" i="27"/>
  <c r="H200" i="27"/>
  <c r="G200" i="27"/>
  <c r="H199" i="27"/>
  <c r="G199" i="27"/>
  <c r="H198" i="27"/>
  <c r="G198" i="27"/>
  <c r="H197" i="27"/>
  <c r="G197" i="27"/>
  <c r="H196" i="27"/>
  <c r="G196" i="27"/>
  <c r="H195" i="27"/>
  <c r="G195" i="27"/>
  <c r="H194" i="27"/>
  <c r="G194" i="27"/>
  <c r="H193" i="27"/>
  <c r="G193" i="27"/>
  <c r="H192" i="27"/>
  <c r="G192" i="27"/>
  <c r="H191" i="27"/>
  <c r="G191" i="27"/>
  <c r="H190" i="27"/>
  <c r="G190" i="27"/>
  <c r="H189" i="27"/>
  <c r="G189" i="27"/>
  <c r="H188" i="27"/>
  <c r="G188" i="27"/>
  <c r="H187" i="27"/>
  <c r="G187" i="27"/>
  <c r="H186" i="27"/>
  <c r="G186" i="27"/>
  <c r="H185" i="27"/>
  <c r="G185" i="27"/>
  <c r="H184" i="27"/>
  <c r="G184" i="27"/>
  <c r="H183" i="27"/>
  <c r="G183" i="27"/>
  <c r="H182" i="27"/>
  <c r="G182" i="27"/>
  <c r="H181" i="27"/>
  <c r="G181" i="27"/>
  <c r="H180" i="27"/>
  <c r="G180" i="27"/>
  <c r="H179" i="27"/>
  <c r="G179" i="27"/>
  <c r="H178" i="27"/>
  <c r="G178" i="27"/>
  <c r="H177" i="27"/>
  <c r="G177" i="27"/>
  <c r="H176" i="27"/>
  <c r="G176" i="27"/>
  <c r="H175" i="27"/>
  <c r="G175" i="27"/>
  <c r="H174" i="27"/>
  <c r="G174" i="27"/>
  <c r="H173" i="27"/>
  <c r="G173" i="27"/>
  <c r="H172" i="27"/>
  <c r="G172" i="27"/>
  <c r="H171" i="27"/>
  <c r="G171" i="27"/>
  <c r="H170" i="27"/>
  <c r="G170" i="27"/>
  <c r="H169" i="27"/>
  <c r="G169" i="27"/>
  <c r="H168" i="27"/>
  <c r="G168" i="27"/>
  <c r="H167" i="27"/>
  <c r="G167" i="27"/>
  <c r="H166" i="27"/>
  <c r="G166" i="27"/>
  <c r="H165" i="27"/>
  <c r="G165" i="27"/>
  <c r="H164" i="27"/>
  <c r="G164" i="27"/>
  <c r="H163" i="27"/>
  <c r="G163" i="27"/>
  <c r="H162" i="27"/>
  <c r="G162" i="27"/>
  <c r="H161" i="27"/>
  <c r="G161" i="27"/>
  <c r="H160" i="27"/>
  <c r="G160" i="27"/>
  <c r="H159" i="27"/>
  <c r="G159" i="27"/>
  <c r="H158" i="27"/>
  <c r="G158" i="27"/>
  <c r="H157" i="27"/>
  <c r="G157" i="27"/>
  <c r="H156" i="27"/>
  <c r="G156" i="27"/>
  <c r="H155" i="27"/>
  <c r="G155" i="27"/>
  <c r="H154" i="27"/>
  <c r="G154" i="27"/>
  <c r="H153" i="27"/>
  <c r="G153" i="27"/>
  <c r="H152" i="27"/>
  <c r="G152" i="27"/>
  <c r="H151" i="27"/>
  <c r="G151" i="27"/>
  <c r="H150" i="27"/>
  <c r="G150" i="27"/>
  <c r="H149" i="27"/>
  <c r="G149" i="27"/>
  <c r="H148" i="27"/>
  <c r="G148" i="27"/>
  <c r="H147" i="27"/>
  <c r="G147" i="27"/>
  <c r="H146" i="27"/>
  <c r="G146" i="27"/>
  <c r="H145" i="27"/>
  <c r="G145" i="27"/>
  <c r="H144" i="27"/>
  <c r="G144" i="27"/>
  <c r="H143" i="27"/>
  <c r="G143" i="27"/>
  <c r="H142" i="27"/>
  <c r="G142" i="27"/>
  <c r="H141" i="27"/>
  <c r="G141" i="27"/>
  <c r="H140" i="27"/>
  <c r="G140" i="27"/>
  <c r="H139" i="27"/>
  <c r="G139" i="27"/>
  <c r="H138" i="27"/>
  <c r="G138" i="27"/>
  <c r="H137" i="27"/>
  <c r="G137" i="27"/>
  <c r="H136" i="27"/>
  <c r="G136" i="27"/>
  <c r="H135" i="27"/>
  <c r="G135" i="27"/>
  <c r="H134" i="27"/>
  <c r="G134" i="27"/>
  <c r="H133" i="27"/>
  <c r="G133" i="27"/>
  <c r="H132" i="27"/>
  <c r="G132" i="27"/>
  <c r="H131" i="27"/>
  <c r="G131" i="27"/>
  <c r="H130" i="27"/>
  <c r="G130" i="27"/>
  <c r="H129" i="27"/>
  <c r="G129" i="27"/>
  <c r="H128" i="27"/>
  <c r="G128" i="27"/>
  <c r="H127" i="27"/>
  <c r="G127" i="27"/>
  <c r="H126" i="27"/>
  <c r="G126" i="27"/>
  <c r="H125" i="27"/>
  <c r="G125" i="27"/>
  <c r="H124" i="27"/>
  <c r="G124" i="27"/>
  <c r="H123" i="27"/>
  <c r="G123" i="27"/>
  <c r="H122" i="27"/>
  <c r="G122" i="27"/>
  <c r="H121" i="27"/>
  <c r="G121" i="27"/>
  <c r="H120" i="27"/>
  <c r="G120" i="27"/>
  <c r="H119" i="27"/>
  <c r="G119" i="27"/>
  <c r="H118" i="27"/>
  <c r="G118" i="27"/>
  <c r="H117" i="27"/>
  <c r="G117" i="27"/>
  <c r="H116" i="27"/>
  <c r="G116" i="27"/>
  <c r="H115" i="27"/>
  <c r="G115" i="27"/>
  <c r="H114" i="27"/>
  <c r="G114" i="27"/>
  <c r="H113" i="27"/>
  <c r="G113" i="27"/>
  <c r="H112" i="27"/>
  <c r="G112" i="27"/>
  <c r="H111" i="27"/>
  <c r="G111" i="27"/>
  <c r="H110" i="27"/>
  <c r="G110" i="27"/>
  <c r="H109" i="27"/>
  <c r="G109" i="27"/>
  <c r="H108" i="27"/>
  <c r="G108" i="27"/>
  <c r="H107" i="27"/>
  <c r="G107" i="27"/>
  <c r="H106" i="27"/>
  <c r="G106" i="27"/>
  <c r="H105" i="27"/>
  <c r="G105" i="27"/>
  <c r="H104" i="27"/>
  <c r="G104" i="27"/>
  <c r="H103" i="27"/>
  <c r="G103" i="27"/>
  <c r="H102" i="27"/>
  <c r="G102" i="27"/>
  <c r="H101" i="27"/>
  <c r="G101" i="27"/>
  <c r="H100" i="27"/>
  <c r="G100" i="27"/>
  <c r="H99" i="27"/>
  <c r="G99" i="27"/>
  <c r="H98" i="27"/>
  <c r="G98" i="27"/>
  <c r="H97" i="27"/>
  <c r="G97" i="27"/>
  <c r="H96" i="27"/>
  <c r="G96" i="27"/>
  <c r="H95" i="27"/>
  <c r="G95" i="27"/>
  <c r="H94" i="27"/>
  <c r="G94" i="27"/>
  <c r="H93" i="27"/>
  <c r="G93" i="27"/>
  <c r="H92" i="27"/>
  <c r="G92" i="27"/>
  <c r="H91" i="27"/>
  <c r="G91" i="27"/>
  <c r="H90" i="27"/>
  <c r="G90" i="27"/>
  <c r="H89" i="27"/>
  <c r="G89" i="27"/>
  <c r="H88" i="27"/>
  <c r="G88" i="27"/>
  <c r="H87" i="27"/>
  <c r="G87" i="27"/>
  <c r="H86" i="27"/>
  <c r="G86" i="27"/>
  <c r="H85" i="27"/>
  <c r="G85" i="27"/>
  <c r="H84" i="27"/>
  <c r="G84" i="27"/>
  <c r="H83" i="27"/>
  <c r="G83" i="27"/>
  <c r="H82" i="27"/>
  <c r="G82" i="27"/>
  <c r="H81" i="27"/>
  <c r="G81" i="27"/>
  <c r="H80" i="27"/>
  <c r="G80" i="27"/>
  <c r="H79" i="27"/>
  <c r="G79" i="27"/>
  <c r="H78" i="27"/>
  <c r="G78" i="27"/>
  <c r="H77" i="27"/>
  <c r="G77" i="27"/>
  <c r="H76" i="27"/>
  <c r="G76" i="27"/>
  <c r="H75" i="27"/>
  <c r="G75" i="27"/>
  <c r="H74" i="27"/>
  <c r="G74" i="27"/>
  <c r="H73" i="27"/>
  <c r="G73" i="27"/>
  <c r="H72" i="27"/>
  <c r="G72" i="27"/>
  <c r="H71" i="27"/>
  <c r="G71" i="27"/>
  <c r="H70" i="27"/>
  <c r="G70" i="27"/>
  <c r="H69" i="27"/>
  <c r="G69" i="27"/>
  <c r="H68" i="27"/>
  <c r="G68" i="27"/>
  <c r="H67" i="27"/>
  <c r="G67" i="27"/>
  <c r="H66" i="27"/>
  <c r="G66" i="27"/>
  <c r="H65" i="27"/>
  <c r="G65" i="27"/>
  <c r="H64" i="27"/>
  <c r="G64" i="27"/>
  <c r="H63" i="27"/>
  <c r="G63" i="27"/>
  <c r="H62" i="27"/>
  <c r="G62" i="27"/>
  <c r="H61" i="27"/>
  <c r="G61" i="27"/>
  <c r="H60" i="27"/>
  <c r="G60" i="27"/>
  <c r="H59" i="27"/>
  <c r="G59" i="27"/>
  <c r="H58" i="27"/>
  <c r="G58" i="27"/>
  <c r="H57" i="27"/>
  <c r="G57" i="27"/>
  <c r="H56" i="27"/>
  <c r="G56" i="27"/>
  <c r="H55" i="27"/>
  <c r="G55" i="27"/>
  <c r="H54" i="27"/>
  <c r="G54" i="27"/>
  <c r="H53" i="27"/>
  <c r="G53" i="27"/>
  <c r="H52" i="27"/>
  <c r="G52" i="27"/>
  <c r="H51" i="27"/>
  <c r="G51" i="27"/>
  <c r="H50" i="27"/>
  <c r="G50" i="27"/>
  <c r="H49" i="27"/>
  <c r="G49" i="27"/>
  <c r="H48" i="27"/>
  <c r="G48" i="27"/>
  <c r="H47" i="27"/>
  <c r="G47" i="27"/>
  <c r="H46" i="27"/>
  <c r="G46" i="27"/>
  <c r="H45" i="27"/>
  <c r="G45" i="27"/>
  <c r="H44" i="27"/>
  <c r="G44" i="27"/>
  <c r="H43" i="27"/>
  <c r="G43" i="27"/>
  <c r="H42" i="27"/>
  <c r="G42" i="27"/>
  <c r="H41" i="27"/>
  <c r="G41" i="27"/>
  <c r="H40" i="27"/>
  <c r="G40" i="27"/>
  <c r="H39" i="27"/>
  <c r="G39" i="27"/>
  <c r="H38" i="27"/>
  <c r="G38" i="27"/>
  <c r="H37" i="27"/>
  <c r="G37" i="27"/>
  <c r="H36" i="27"/>
  <c r="G36" i="27"/>
  <c r="H35" i="27"/>
  <c r="G35" i="27"/>
  <c r="H34" i="27"/>
  <c r="G34" i="27"/>
  <c r="H33" i="27"/>
  <c r="G33" i="27"/>
  <c r="H32" i="27"/>
  <c r="G32" i="27"/>
  <c r="H31" i="27"/>
  <c r="G31" i="27"/>
  <c r="H30" i="27"/>
  <c r="G30" i="27"/>
  <c r="H29" i="27"/>
  <c r="G29" i="27"/>
  <c r="H28" i="27"/>
  <c r="G28" i="27"/>
  <c r="H27" i="27"/>
  <c r="G27" i="27"/>
  <c r="H26" i="27"/>
  <c r="G26" i="27"/>
  <c r="H25" i="27"/>
  <c r="G25" i="27"/>
  <c r="H24" i="27"/>
  <c r="G24" i="27"/>
  <c r="H23" i="27"/>
  <c r="G23" i="27"/>
  <c r="H22" i="27"/>
  <c r="G22" i="27"/>
  <c r="H21" i="27"/>
  <c r="G21" i="27"/>
  <c r="H20" i="27"/>
  <c r="G20" i="27"/>
  <c r="H19" i="27"/>
  <c r="G19" i="27"/>
  <c r="H18" i="27"/>
  <c r="G18" i="27"/>
  <c r="H17" i="27"/>
  <c r="G17" i="27"/>
  <c r="H16" i="27"/>
  <c r="G16" i="27"/>
  <c r="H15" i="27"/>
  <c r="G15" i="27"/>
  <c r="H14" i="27"/>
  <c r="G14" i="27"/>
  <c r="H13" i="27"/>
  <c r="G13" i="27"/>
  <c r="H12" i="27"/>
  <c r="G12" i="27"/>
  <c r="H11" i="27"/>
  <c r="G11" i="27"/>
  <c r="H10" i="27"/>
  <c r="G10" i="27"/>
  <c r="H9" i="27"/>
  <c r="G9" i="27"/>
  <c r="H8" i="27"/>
  <c r="G8" i="27"/>
  <c r="H7" i="27"/>
  <c r="G7" i="27"/>
  <c r="H6" i="27"/>
  <c r="G6" i="27"/>
  <c r="H5" i="27"/>
  <c r="G5" i="27"/>
  <c r="F1" i="27"/>
  <c r="G201" i="21"/>
  <c r="G201" i="22"/>
  <c r="G201" i="23"/>
  <c r="H200" i="20"/>
  <c r="H199" i="20"/>
  <c r="H198" i="20"/>
  <c r="H197" i="20"/>
  <c r="H196" i="20"/>
  <c r="H195" i="20"/>
  <c r="H194" i="20"/>
  <c r="H193" i="20"/>
  <c r="H192" i="20"/>
  <c r="H191" i="20"/>
  <c r="H190" i="20"/>
  <c r="H189" i="20"/>
  <c r="H188" i="20"/>
  <c r="H187" i="20"/>
  <c r="H186" i="20"/>
  <c r="H185" i="20"/>
  <c r="H184" i="20"/>
  <c r="H183" i="20"/>
  <c r="H182" i="20"/>
  <c r="H181" i="20"/>
  <c r="H180" i="20"/>
  <c r="H179" i="20"/>
  <c r="H178" i="20"/>
  <c r="H177" i="20"/>
  <c r="H176" i="20"/>
  <c r="G176" i="20"/>
  <c r="H175" i="20"/>
  <c r="H174" i="20"/>
  <c r="H173" i="20"/>
  <c r="H172" i="20"/>
  <c r="H171" i="20"/>
  <c r="H170" i="20"/>
  <c r="H169" i="20"/>
  <c r="H168" i="20"/>
  <c r="H167" i="20"/>
  <c r="H166" i="20"/>
  <c r="H165" i="20"/>
  <c r="H164" i="20"/>
  <c r="H163" i="20"/>
  <c r="H162" i="20"/>
  <c r="H161" i="20"/>
  <c r="H160" i="20"/>
  <c r="H159" i="20"/>
  <c r="H158" i="20"/>
  <c r="H157" i="20"/>
  <c r="H156" i="20"/>
  <c r="H155" i="20"/>
  <c r="H154" i="20"/>
  <c r="H153" i="20"/>
  <c r="H152" i="20"/>
  <c r="H151" i="20"/>
  <c r="H150" i="20"/>
  <c r="H149" i="20"/>
  <c r="H148" i="20"/>
  <c r="H147" i="20"/>
  <c r="H146" i="20"/>
  <c r="H145" i="20"/>
  <c r="H144" i="20"/>
  <c r="H143" i="20"/>
  <c r="H142" i="20"/>
  <c r="H141" i="20"/>
  <c r="H140" i="20"/>
  <c r="H139" i="20"/>
  <c r="H138" i="20"/>
  <c r="H137" i="20"/>
  <c r="H136" i="20"/>
  <c r="H135" i="20"/>
  <c r="H134" i="20"/>
  <c r="H133" i="20"/>
  <c r="H132" i="20"/>
  <c r="H131" i="20"/>
  <c r="H130" i="20"/>
  <c r="H129" i="20"/>
  <c r="H128" i="20"/>
  <c r="G128" i="20"/>
  <c r="H127" i="20"/>
  <c r="H126" i="20"/>
  <c r="H125" i="20"/>
  <c r="H124" i="20"/>
  <c r="H123" i="20"/>
  <c r="H122" i="20"/>
  <c r="H121" i="20"/>
  <c r="H120" i="20"/>
  <c r="H119" i="20"/>
  <c r="H118" i="20"/>
  <c r="H117" i="20"/>
  <c r="H116" i="20"/>
  <c r="H115" i="20"/>
  <c r="H114" i="20"/>
  <c r="H113" i="20"/>
  <c r="H112" i="20"/>
  <c r="H111" i="20"/>
  <c r="H110" i="20"/>
  <c r="H109" i="20"/>
  <c r="H108" i="20"/>
  <c r="H107" i="20"/>
  <c r="H106" i="20"/>
  <c r="H105" i="20"/>
  <c r="H104" i="20"/>
  <c r="H103" i="20"/>
  <c r="H102" i="20"/>
  <c r="H101" i="20"/>
  <c r="H100" i="20"/>
  <c r="H99" i="20"/>
  <c r="H98" i="20"/>
  <c r="H97" i="20"/>
  <c r="H96" i="20"/>
  <c r="H95" i="20"/>
  <c r="H94" i="20"/>
  <c r="H93" i="20"/>
  <c r="H92" i="20"/>
  <c r="H91" i="20"/>
  <c r="H90" i="20"/>
  <c r="H89" i="20"/>
  <c r="H88" i="20"/>
  <c r="H87" i="20"/>
  <c r="H86" i="20"/>
  <c r="H85" i="20"/>
  <c r="H84" i="20"/>
  <c r="H83" i="20"/>
  <c r="H82" i="20"/>
  <c r="H81" i="20"/>
  <c r="H80" i="20"/>
  <c r="H79" i="20"/>
  <c r="H78" i="20"/>
  <c r="H77" i="20"/>
  <c r="H76" i="20"/>
  <c r="H75" i="20"/>
  <c r="H74" i="20"/>
  <c r="H73" i="20"/>
  <c r="H72" i="20"/>
  <c r="H71" i="20"/>
  <c r="H70" i="20"/>
  <c r="H69" i="20"/>
  <c r="H68" i="20"/>
  <c r="H67" i="20"/>
  <c r="H66" i="20"/>
  <c r="H65" i="20"/>
  <c r="H64" i="20"/>
  <c r="H63" i="20"/>
  <c r="H62" i="20"/>
  <c r="H61" i="20"/>
  <c r="H60" i="20"/>
  <c r="H59" i="20"/>
  <c r="H58" i="20"/>
  <c r="H57" i="20"/>
  <c r="H56" i="20"/>
  <c r="H55" i="20"/>
  <c r="H54" i="20"/>
  <c r="H53" i="20"/>
  <c r="H52" i="20"/>
  <c r="H51" i="20"/>
  <c r="H50" i="20"/>
  <c r="H49" i="20"/>
  <c r="H48" i="20"/>
  <c r="H47" i="20"/>
  <c r="H46" i="20"/>
  <c r="H45" i="20"/>
  <c r="H44" i="20"/>
  <c r="H43" i="20"/>
  <c r="H42" i="20"/>
  <c r="H41" i="20"/>
  <c r="H40" i="20"/>
  <c r="H39" i="20"/>
  <c r="H38" i="20"/>
  <c r="H37" i="20"/>
  <c r="H36" i="20"/>
  <c r="H35" i="20"/>
  <c r="H34" i="20"/>
  <c r="H33" i="20"/>
  <c r="H32" i="20"/>
  <c r="G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F1" i="20"/>
  <c r="K2" i="5"/>
  <c r="K2" i="8"/>
  <c r="K2" i="11"/>
  <c r="K12" i="8" l="1"/>
  <c r="G140" i="25"/>
  <c r="K7" i="2"/>
  <c r="G84" i="20"/>
  <c r="G194" i="25"/>
  <c r="G121" i="25"/>
  <c r="G177" i="24"/>
  <c r="G122" i="24"/>
  <c r="G66" i="24"/>
  <c r="G176" i="25"/>
  <c r="G103" i="25"/>
  <c r="G194" i="24"/>
  <c r="G161" i="24"/>
  <c r="G105" i="24"/>
  <c r="G65" i="24"/>
  <c r="G158" i="25"/>
  <c r="G85" i="25"/>
  <c r="G193" i="24"/>
  <c r="G142" i="24"/>
  <c r="G102" i="24"/>
  <c r="G42" i="24"/>
  <c r="G96" i="20"/>
  <c r="G148" i="20"/>
  <c r="G40" i="20"/>
  <c r="G192" i="20"/>
  <c r="G66" i="25"/>
  <c r="G158" i="24"/>
  <c r="G121" i="24"/>
  <c r="G84" i="24"/>
  <c r="G41" i="24"/>
  <c r="G48" i="20"/>
  <c r="G104" i="20"/>
  <c r="G160" i="20"/>
  <c r="G5" i="20"/>
  <c r="G20" i="20"/>
  <c r="G64" i="20"/>
  <c r="G112" i="20"/>
  <c r="G168" i="20"/>
  <c r="K13" i="2"/>
  <c r="B19" i="18"/>
  <c r="G192" i="25"/>
  <c r="G174" i="25"/>
  <c r="G156" i="25"/>
  <c r="G137" i="25"/>
  <c r="G119" i="25"/>
  <c r="G101" i="25"/>
  <c r="G82" i="25"/>
  <c r="G64" i="25"/>
  <c r="G42" i="25"/>
  <c r="G22" i="25"/>
  <c r="G185" i="24"/>
  <c r="G166" i="24"/>
  <c r="G148" i="24"/>
  <c r="G130" i="24"/>
  <c r="G113" i="24"/>
  <c r="G94" i="24"/>
  <c r="G73" i="24"/>
  <c r="G52" i="24"/>
  <c r="G20" i="24"/>
  <c r="G183" i="25"/>
  <c r="G165" i="25"/>
  <c r="G146" i="25"/>
  <c r="G128" i="25"/>
  <c r="G110" i="25"/>
  <c r="G92" i="25"/>
  <c r="G73" i="25"/>
  <c r="G54" i="25"/>
  <c r="G32" i="25"/>
  <c r="G12" i="25"/>
  <c r="G196" i="24"/>
  <c r="G180" i="24"/>
  <c r="G162" i="24"/>
  <c r="G145" i="24"/>
  <c r="G126" i="24"/>
  <c r="G106" i="24"/>
  <c r="G89" i="24"/>
  <c r="G68" i="24"/>
  <c r="G49" i="24"/>
  <c r="G9" i="24"/>
  <c r="G46" i="25"/>
  <c r="G24" i="25"/>
  <c r="G197" i="25"/>
  <c r="G178" i="25"/>
  <c r="G160" i="25"/>
  <c r="G142" i="25"/>
  <c r="G124" i="25"/>
  <c r="G105" i="25"/>
  <c r="G87" i="25"/>
  <c r="G69" i="25"/>
  <c r="G48" i="25"/>
  <c r="G28" i="25"/>
  <c r="G6" i="25"/>
  <c r="K6" i="11"/>
  <c r="G52" i="20"/>
  <c r="G116" i="20"/>
  <c r="G180" i="20"/>
  <c r="G199" i="25"/>
  <c r="G181" i="25"/>
  <c r="G162" i="25"/>
  <c r="G144" i="25"/>
  <c r="G126" i="25"/>
  <c r="G108" i="25"/>
  <c r="G89" i="25"/>
  <c r="G71" i="25"/>
  <c r="G50" i="25"/>
  <c r="G30" i="25"/>
  <c r="G9" i="25"/>
  <c r="G198" i="24"/>
  <c r="G182" i="24"/>
  <c r="G164" i="24"/>
  <c r="G146" i="24"/>
  <c r="G129" i="24"/>
  <c r="G110" i="24"/>
  <c r="G90" i="24"/>
  <c r="G70" i="24"/>
  <c r="G50" i="24"/>
  <c r="G17" i="24"/>
  <c r="K13" i="5"/>
  <c r="K13" i="8"/>
  <c r="G190" i="25"/>
  <c r="G172" i="25"/>
  <c r="G153" i="25"/>
  <c r="G135" i="25"/>
  <c r="G117" i="25"/>
  <c r="G98" i="25"/>
  <c r="G80" i="25"/>
  <c r="G61" i="25"/>
  <c r="G40" i="25"/>
  <c r="G20" i="25"/>
  <c r="G190" i="24"/>
  <c r="G174" i="24"/>
  <c r="G154" i="24"/>
  <c r="G137" i="24"/>
  <c r="G118" i="24"/>
  <c r="G100" i="24"/>
  <c r="G82" i="24"/>
  <c r="G58" i="24"/>
  <c r="G38" i="24"/>
  <c r="G188" i="25"/>
  <c r="G169" i="25"/>
  <c r="G151" i="25"/>
  <c r="G133" i="25"/>
  <c r="G114" i="25"/>
  <c r="G96" i="25"/>
  <c r="G78" i="25"/>
  <c r="G58" i="25"/>
  <c r="G38" i="25"/>
  <c r="G17" i="25"/>
  <c r="G188" i="24"/>
  <c r="G170" i="24"/>
  <c r="G153" i="24"/>
  <c r="G134" i="24"/>
  <c r="G116" i="24"/>
  <c r="G98" i="24"/>
  <c r="G81" i="24"/>
  <c r="G57" i="24"/>
  <c r="G34" i="24"/>
  <c r="K2" i="2"/>
  <c r="G8" i="20"/>
  <c r="G72" i="20"/>
  <c r="G136" i="20"/>
  <c r="G200" i="20"/>
  <c r="K15" i="18"/>
  <c r="G16" i="20"/>
  <c r="G80" i="20"/>
  <c r="G144" i="20"/>
  <c r="G185" i="25"/>
  <c r="G167" i="25"/>
  <c r="G149" i="25"/>
  <c r="G130" i="25"/>
  <c r="G112" i="25"/>
  <c r="G94" i="25"/>
  <c r="G76" i="25"/>
  <c r="G56" i="25"/>
  <c r="G36" i="25"/>
  <c r="G14" i="25"/>
  <c r="G186" i="24"/>
  <c r="G169" i="24"/>
  <c r="G150" i="24"/>
  <c r="G132" i="24"/>
  <c r="G114" i="24"/>
  <c r="G97" i="24"/>
  <c r="G74" i="24"/>
  <c r="G54" i="24"/>
  <c r="G26" i="24"/>
  <c r="G200" i="25"/>
  <c r="G198" i="25"/>
  <c r="G196" i="25"/>
  <c r="G193" i="25"/>
  <c r="G191" i="25"/>
  <c r="G189" i="25"/>
  <c r="G186" i="25"/>
  <c r="G184" i="25"/>
  <c r="G182" i="25"/>
  <c r="G180" i="25"/>
  <c r="G177" i="25"/>
  <c r="G175" i="25"/>
  <c r="G173" i="25"/>
  <c r="G170" i="25"/>
  <c r="G168" i="25"/>
  <c r="G166" i="25"/>
  <c r="G164" i="25"/>
  <c r="G161" i="25"/>
  <c r="G159" i="25"/>
  <c r="G157" i="25"/>
  <c r="G154" i="25"/>
  <c r="G152" i="25"/>
  <c r="G150" i="25"/>
  <c r="G148" i="25"/>
  <c r="G145" i="25"/>
  <c r="G143" i="25"/>
  <c r="G141" i="25"/>
  <c r="G138" i="25"/>
  <c r="G136" i="25"/>
  <c r="G134" i="25"/>
  <c r="G132" i="25"/>
  <c r="G129" i="25"/>
  <c r="G127" i="25"/>
  <c r="G125" i="25"/>
  <c r="G122" i="25"/>
  <c r="G120" i="25"/>
  <c r="G118" i="25"/>
  <c r="G116" i="25"/>
  <c r="G113" i="25"/>
  <c r="G111" i="25"/>
  <c r="G109" i="25"/>
  <c r="G106" i="25"/>
  <c r="G104" i="25"/>
  <c r="G102" i="25"/>
  <c r="G100" i="25"/>
  <c r="G97" i="25"/>
  <c r="G95" i="25"/>
  <c r="G93" i="25"/>
  <c r="G90" i="25"/>
  <c r="G88" i="25"/>
  <c r="G86" i="25"/>
  <c r="G84" i="25"/>
  <c r="G81" i="25"/>
  <c r="G79" i="25"/>
  <c r="G77" i="25"/>
  <c r="G74" i="25"/>
  <c r="G72" i="25"/>
  <c r="G70" i="25"/>
  <c r="G68" i="25"/>
  <c r="G65" i="25"/>
  <c r="G63" i="25"/>
  <c r="G60" i="25"/>
  <c r="G57" i="25"/>
  <c r="G55" i="25"/>
  <c r="G52" i="25"/>
  <c r="G49" i="25"/>
  <c r="G47" i="25"/>
  <c r="G45" i="25"/>
  <c r="G41" i="25"/>
  <c r="G39" i="25"/>
  <c r="G37" i="25"/>
  <c r="G33" i="25"/>
  <c r="G31" i="25"/>
  <c r="G29" i="25"/>
  <c r="G26" i="25"/>
  <c r="G23" i="25"/>
  <c r="G21" i="25"/>
  <c r="G18" i="25"/>
  <c r="G15" i="25"/>
  <c r="G13" i="25"/>
  <c r="G10" i="25"/>
  <c r="G8" i="25"/>
  <c r="G5" i="25"/>
  <c r="G36" i="24"/>
  <c r="G33" i="24"/>
  <c r="G25" i="24"/>
  <c r="G18" i="24"/>
  <c r="G10" i="24"/>
  <c r="G6" i="24"/>
  <c r="K10" i="11"/>
  <c r="K12" i="18"/>
  <c r="K5" i="18"/>
  <c r="K5" i="8"/>
  <c r="K13" i="11"/>
  <c r="C16" i="19"/>
  <c r="C15" i="19"/>
  <c r="G70" i="26"/>
  <c r="K4" i="5"/>
  <c r="K11" i="2"/>
  <c r="K11" i="8"/>
  <c r="C7" i="19"/>
  <c r="G7" i="18" s="1"/>
  <c r="K6" i="8"/>
  <c r="K12" i="2"/>
  <c r="K2" i="18"/>
  <c r="K15" i="2"/>
  <c r="K15" i="8"/>
  <c r="K4" i="8"/>
  <c r="K6" i="2"/>
  <c r="G7" i="11"/>
  <c r="K11" i="18"/>
  <c r="K11" i="11"/>
  <c r="K12" i="11"/>
  <c r="K4" i="2"/>
  <c r="B21" i="11"/>
  <c r="B21" i="18"/>
  <c r="K11" i="5"/>
  <c r="C9" i="19"/>
  <c r="B21" i="5"/>
  <c r="K15" i="11"/>
  <c r="K4" i="18"/>
  <c r="K15" i="5"/>
  <c r="K6" i="5"/>
  <c r="G1" i="21"/>
  <c r="J18" i="19" s="1"/>
  <c r="E19" i="11"/>
  <c r="G102" i="26"/>
  <c r="G1" i="27"/>
  <c r="J19" i="19" s="1"/>
  <c r="G38" i="26"/>
  <c r="H1" i="27"/>
  <c r="H19" i="19" s="1"/>
  <c r="G6" i="26"/>
  <c r="G62" i="25"/>
  <c r="G53" i="25"/>
  <c r="G44" i="25"/>
  <c r="G34" i="25"/>
  <c r="G25" i="25"/>
  <c r="G16" i="25"/>
  <c r="G7" i="25"/>
  <c r="G198" i="26"/>
  <c r="E19" i="18"/>
  <c r="G1" i="22"/>
  <c r="J5" i="19" s="1"/>
  <c r="G166" i="26"/>
  <c r="C6" i="19"/>
  <c r="K3" i="2"/>
  <c r="K3" i="8"/>
  <c r="K3" i="11"/>
  <c r="G196" i="26"/>
  <c r="G36" i="26"/>
  <c r="K8" i="11"/>
  <c r="K8" i="2"/>
  <c r="G194" i="26"/>
  <c r="G162" i="26"/>
  <c r="G130" i="26"/>
  <c r="G98" i="26"/>
  <c r="G66" i="26"/>
  <c r="G34" i="26"/>
  <c r="K14" i="5"/>
  <c r="B19" i="2"/>
  <c r="G28" i="20"/>
  <c r="G60" i="20"/>
  <c r="G92" i="20"/>
  <c r="G124" i="20"/>
  <c r="G156" i="20"/>
  <c r="G188" i="20"/>
  <c r="H1" i="21"/>
  <c r="G190" i="26"/>
  <c r="G158" i="26"/>
  <c r="G126" i="26"/>
  <c r="G94" i="26"/>
  <c r="G62" i="26"/>
  <c r="G30" i="26"/>
  <c r="H1" i="22"/>
  <c r="G164" i="26"/>
  <c r="G132" i="26"/>
  <c r="G68" i="26"/>
  <c r="G182" i="26"/>
  <c r="G86" i="26"/>
  <c r="B19" i="8"/>
  <c r="G36" i="20"/>
  <c r="G68" i="20"/>
  <c r="G100" i="20"/>
  <c r="G132" i="20"/>
  <c r="G164" i="20"/>
  <c r="G180" i="26"/>
  <c r="G148" i="26"/>
  <c r="G116" i="26"/>
  <c r="G84" i="26"/>
  <c r="G52" i="26"/>
  <c r="G20" i="26"/>
  <c r="K14" i="18"/>
  <c r="B21" i="2"/>
  <c r="K14" i="8"/>
  <c r="K14" i="2"/>
  <c r="G1" i="23"/>
  <c r="J4" i="19" s="1"/>
  <c r="G100" i="26"/>
  <c r="B21" i="8"/>
  <c r="G199" i="20"/>
  <c r="G195" i="20"/>
  <c r="G191" i="20"/>
  <c r="G187" i="20"/>
  <c r="G183" i="20"/>
  <c r="G179" i="20"/>
  <c r="G175" i="20"/>
  <c r="G171" i="20"/>
  <c r="G167" i="20"/>
  <c r="G163" i="20"/>
  <c r="G159" i="20"/>
  <c r="G155" i="20"/>
  <c r="G151" i="20"/>
  <c r="G147" i="20"/>
  <c r="G143" i="20"/>
  <c r="G139" i="20"/>
  <c r="G135" i="20"/>
  <c r="G131" i="20"/>
  <c r="G127" i="20"/>
  <c r="G123" i="20"/>
  <c r="G119" i="20"/>
  <c r="G115" i="20"/>
  <c r="G111" i="20"/>
  <c r="G107" i="20"/>
  <c r="G103" i="20"/>
  <c r="G99" i="20"/>
  <c r="G95" i="20"/>
  <c r="G91" i="20"/>
  <c r="G87" i="20"/>
  <c r="G83" i="20"/>
  <c r="G79" i="20"/>
  <c r="G75" i="20"/>
  <c r="G71" i="20"/>
  <c r="G67" i="20"/>
  <c r="G63" i="20"/>
  <c r="G59" i="20"/>
  <c r="G55" i="20"/>
  <c r="G51" i="20"/>
  <c r="G47" i="20"/>
  <c r="G43" i="20"/>
  <c r="G39" i="20"/>
  <c r="G35" i="20"/>
  <c r="G31" i="20"/>
  <c r="G27" i="20"/>
  <c r="G23" i="20"/>
  <c r="G19" i="20"/>
  <c r="G15" i="20"/>
  <c r="G11" i="20"/>
  <c r="G7" i="20"/>
  <c r="G198" i="20"/>
  <c r="G194" i="20"/>
  <c r="G190" i="20"/>
  <c r="G186" i="20"/>
  <c r="G182" i="20"/>
  <c r="G178" i="20"/>
  <c r="G174" i="20"/>
  <c r="G170" i="20"/>
  <c r="G166" i="20"/>
  <c r="G162" i="20"/>
  <c r="G158" i="20"/>
  <c r="G154" i="20"/>
  <c r="G150" i="20"/>
  <c r="G146" i="20"/>
  <c r="G142" i="20"/>
  <c r="G138" i="20"/>
  <c r="G134" i="20"/>
  <c r="G130" i="20"/>
  <c r="G126" i="20"/>
  <c r="G122" i="20"/>
  <c r="G118" i="20"/>
  <c r="G114" i="20"/>
  <c r="G110" i="20"/>
  <c r="G106" i="20"/>
  <c r="G102" i="20"/>
  <c r="G98" i="20"/>
  <c r="G94" i="20"/>
  <c r="G90" i="20"/>
  <c r="G86" i="20"/>
  <c r="G82" i="20"/>
  <c r="G78" i="20"/>
  <c r="G74" i="20"/>
  <c r="G70" i="20"/>
  <c r="G66" i="20"/>
  <c r="G62" i="20"/>
  <c r="G58" i="20"/>
  <c r="G54" i="20"/>
  <c r="G50" i="20"/>
  <c r="G46" i="20"/>
  <c r="G42" i="20"/>
  <c r="G38" i="20"/>
  <c r="G34" i="20"/>
  <c r="G30" i="20"/>
  <c r="G26" i="20"/>
  <c r="G22" i="20"/>
  <c r="G18" i="20"/>
  <c r="G14" i="20"/>
  <c r="G10" i="20"/>
  <c r="G6" i="20"/>
  <c r="G197" i="20"/>
  <c r="G193" i="20"/>
  <c r="G189" i="20"/>
  <c r="G185" i="20"/>
  <c r="G181" i="20"/>
  <c r="G177" i="20"/>
  <c r="G173" i="20"/>
  <c r="G169" i="20"/>
  <c r="G165" i="20"/>
  <c r="G161" i="20"/>
  <c r="G157" i="20"/>
  <c r="G153" i="20"/>
  <c r="G149" i="20"/>
  <c r="G145" i="20"/>
  <c r="G141" i="20"/>
  <c r="G137" i="20"/>
  <c r="G133" i="20"/>
  <c r="G129" i="20"/>
  <c r="G125" i="20"/>
  <c r="G121" i="20"/>
  <c r="G117" i="20"/>
  <c r="G113" i="20"/>
  <c r="G109" i="20"/>
  <c r="G105" i="20"/>
  <c r="G101" i="20"/>
  <c r="G97" i="20"/>
  <c r="G93" i="20"/>
  <c r="G89" i="20"/>
  <c r="G85" i="20"/>
  <c r="G81" i="20"/>
  <c r="G77" i="20"/>
  <c r="G73" i="20"/>
  <c r="G69" i="20"/>
  <c r="G65" i="20"/>
  <c r="G61" i="20"/>
  <c r="G57" i="20"/>
  <c r="G53" i="20"/>
  <c r="G49" i="20"/>
  <c r="G45" i="20"/>
  <c r="G41" i="20"/>
  <c r="G37" i="20"/>
  <c r="G33" i="20"/>
  <c r="G29" i="20"/>
  <c r="G25" i="20"/>
  <c r="G21" i="20"/>
  <c r="G17" i="20"/>
  <c r="G13" i="20"/>
  <c r="G9" i="20"/>
  <c r="G118" i="26"/>
  <c r="G54" i="26"/>
  <c r="E19" i="2"/>
  <c r="G24" i="20"/>
  <c r="G56" i="20"/>
  <c r="G88" i="20"/>
  <c r="G120" i="20"/>
  <c r="G152" i="20"/>
  <c r="G184" i="20"/>
  <c r="K3" i="5"/>
  <c r="C13" i="19"/>
  <c r="K10" i="8"/>
  <c r="K10" i="18"/>
  <c r="K10" i="2"/>
  <c r="K5" i="5"/>
  <c r="K5" i="11"/>
  <c r="B19" i="11"/>
  <c r="K5" i="2"/>
  <c r="G178" i="26"/>
  <c r="G146" i="26"/>
  <c r="G114" i="26"/>
  <c r="G82" i="26"/>
  <c r="G50" i="26"/>
  <c r="K9" i="11"/>
  <c r="K9" i="18"/>
  <c r="K9" i="2"/>
  <c r="K9" i="5"/>
  <c r="E19" i="8"/>
  <c r="E19" i="5"/>
  <c r="K8" i="5"/>
  <c r="C11" i="19"/>
  <c r="G7" i="8" s="1"/>
  <c r="G7" i="26"/>
  <c r="G15" i="26"/>
  <c r="G23" i="26"/>
  <c r="G31" i="26"/>
  <c r="G39" i="26"/>
  <c r="G47" i="26"/>
  <c r="G55" i="26"/>
  <c r="G63" i="26"/>
  <c r="G71" i="26"/>
  <c r="G79" i="26"/>
  <c r="G87" i="26"/>
  <c r="G95" i="26"/>
  <c r="G103" i="26"/>
  <c r="G111" i="26"/>
  <c r="G119" i="26"/>
  <c r="G127" i="26"/>
  <c r="G135" i="26"/>
  <c r="G143" i="26"/>
  <c r="G151" i="26"/>
  <c r="G159" i="26"/>
  <c r="G167" i="26"/>
  <c r="G175" i="26"/>
  <c r="G183" i="26"/>
  <c r="G191" i="26"/>
  <c r="G199" i="26"/>
  <c r="G8" i="26"/>
  <c r="G16" i="26"/>
  <c r="G24" i="26"/>
  <c r="G32" i="26"/>
  <c r="G40" i="26"/>
  <c r="G48" i="26"/>
  <c r="G56" i="26"/>
  <c r="G64" i="26"/>
  <c r="G72" i="26"/>
  <c r="G80" i="26"/>
  <c r="G88" i="26"/>
  <c r="G96" i="26"/>
  <c r="G104" i="26"/>
  <c r="G112" i="26"/>
  <c r="G120" i="26"/>
  <c r="G128" i="26"/>
  <c r="G136" i="26"/>
  <c r="G144" i="26"/>
  <c r="G152" i="26"/>
  <c r="G160" i="26"/>
  <c r="G168" i="26"/>
  <c r="G176" i="26"/>
  <c r="G184" i="26"/>
  <c r="G192" i="26"/>
  <c r="G200" i="26"/>
  <c r="G11" i="26"/>
  <c r="G19" i="26"/>
  <c r="G27" i="26"/>
  <c r="G35" i="26"/>
  <c r="G43" i="26"/>
  <c r="G51" i="26"/>
  <c r="G59" i="26"/>
  <c r="G67" i="26"/>
  <c r="G75" i="26"/>
  <c r="G83" i="26"/>
  <c r="G91" i="26"/>
  <c r="G99" i="26"/>
  <c r="G107" i="26"/>
  <c r="G115" i="26"/>
  <c r="G123" i="26"/>
  <c r="G131" i="26"/>
  <c r="G139" i="26"/>
  <c r="G147" i="26"/>
  <c r="G155" i="26"/>
  <c r="G163" i="26"/>
  <c r="G171" i="26"/>
  <c r="G179" i="26"/>
  <c r="G187" i="26"/>
  <c r="G195" i="26"/>
  <c r="G5" i="26"/>
  <c r="G13" i="26"/>
  <c r="G21" i="26"/>
  <c r="G29" i="26"/>
  <c r="G37" i="26"/>
  <c r="G45" i="26"/>
  <c r="G53" i="26"/>
  <c r="G61" i="26"/>
  <c r="G69" i="26"/>
  <c r="G77" i="26"/>
  <c r="G85" i="26"/>
  <c r="G93" i="26"/>
  <c r="G101" i="26"/>
  <c r="G109" i="26"/>
  <c r="G117" i="26"/>
  <c r="G125" i="26"/>
  <c r="G133" i="26"/>
  <c r="G141" i="26"/>
  <c r="G149" i="26"/>
  <c r="G157" i="26"/>
  <c r="G165" i="26"/>
  <c r="G173" i="26"/>
  <c r="G181" i="26"/>
  <c r="G189" i="26"/>
  <c r="G197" i="26"/>
  <c r="G9" i="26"/>
  <c r="G25" i="26"/>
  <c r="G41" i="26"/>
  <c r="G57" i="26"/>
  <c r="G73" i="26"/>
  <c r="G89" i="26"/>
  <c r="G105" i="26"/>
  <c r="G121" i="26"/>
  <c r="G137" i="26"/>
  <c r="G153" i="26"/>
  <c r="G169" i="26"/>
  <c r="G185" i="26"/>
  <c r="G10" i="26"/>
  <c r="G26" i="26"/>
  <c r="G42" i="26"/>
  <c r="G58" i="26"/>
  <c r="G74" i="26"/>
  <c r="G90" i="26"/>
  <c r="G106" i="26"/>
  <c r="G122" i="26"/>
  <c r="G138" i="26"/>
  <c r="G154" i="26"/>
  <c r="G170" i="26"/>
  <c r="G186" i="26"/>
  <c r="G12" i="26"/>
  <c r="G28" i="26"/>
  <c r="G44" i="26"/>
  <c r="G60" i="26"/>
  <c r="G76" i="26"/>
  <c r="G92" i="26"/>
  <c r="G108" i="26"/>
  <c r="G124" i="26"/>
  <c r="G140" i="26"/>
  <c r="G156" i="26"/>
  <c r="G172" i="26"/>
  <c r="G188" i="26"/>
  <c r="G17" i="26"/>
  <c r="G33" i="26"/>
  <c r="G49" i="26"/>
  <c r="G65" i="26"/>
  <c r="G81" i="26"/>
  <c r="G97" i="26"/>
  <c r="G113" i="26"/>
  <c r="G129" i="26"/>
  <c r="G145" i="26"/>
  <c r="G161" i="26"/>
  <c r="G177" i="26"/>
  <c r="G193" i="26"/>
  <c r="G150" i="26"/>
  <c r="G22" i="26"/>
  <c r="K14" i="11"/>
  <c r="K8" i="8"/>
  <c r="G7" i="5"/>
  <c r="B19" i="5"/>
  <c r="H1" i="20"/>
  <c r="D4" i="19" s="1"/>
  <c r="G12" i="20"/>
  <c r="G44" i="20"/>
  <c r="G76" i="20"/>
  <c r="G108" i="20"/>
  <c r="G140" i="20"/>
  <c r="G172" i="20"/>
  <c r="C17" i="19"/>
  <c r="G7" i="2" s="1"/>
  <c r="C12" i="19"/>
  <c r="G174" i="26"/>
  <c r="G142" i="26"/>
  <c r="G110" i="26"/>
  <c r="G78" i="26"/>
  <c r="G46" i="26"/>
  <c r="G14" i="26"/>
  <c r="H1" i="26"/>
  <c r="D5" i="19" s="1"/>
  <c r="G7" i="24"/>
  <c r="G15" i="24"/>
  <c r="G23" i="24"/>
  <c r="G31" i="24"/>
  <c r="G39" i="24"/>
  <c r="G47" i="24"/>
  <c r="G55" i="24"/>
  <c r="G63" i="24"/>
  <c r="G71" i="24"/>
  <c r="G79" i="24"/>
  <c r="G87" i="24"/>
  <c r="G95" i="24"/>
  <c r="G103" i="24"/>
  <c r="G111" i="24"/>
  <c r="G119" i="24"/>
  <c r="G127" i="24"/>
  <c r="G135" i="24"/>
  <c r="G143" i="24"/>
  <c r="G151" i="24"/>
  <c r="G159" i="24"/>
  <c r="G167" i="24"/>
  <c r="G175" i="24"/>
  <c r="G183" i="24"/>
  <c r="G191" i="24"/>
  <c r="G199" i="24"/>
  <c r="G8" i="24"/>
  <c r="G16" i="24"/>
  <c r="G24" i="24"/>
  <c r="G32" i="24"/>
  <c r="G40" i="24"/>
  <c r="G48" i="24"/>
  <c r="G56" i="24"/>
  <c r="G64" i="24"/>
  <c r="G72" i="24"/>
  <c r="G80" i="24"/>
  <c r="G88" i="24"/>
  <c r="G96" i="24"/>
  <c r="G104" i="24"/>
  <c r="G112" i="24"/>
  <c r="G120" i="24"/>
  <c r="G128" i="24"/>
  <c r="G136" i="24"/>
  <c r="G144" i="24"/>
  <c r="G152" i="24"/>
  <c r="G160" i="24"/>
  <c r="G168" i="24"/>
  <c r="G176" i="24"/>
  <c r="G184" i="24"/>
  <c r="G192" i="24"/>
  <c r="G200" i="24"/>
  <c r="G11" i="24"/>
  <c r="G19" i="24"/>
  <c r="G27" i="24"/>
  <c r="G35" i="24"/>
  <c r="G43" i="24"/>
  <c r="G51" i="24"/>
  <c r="G59" i="24"/>
  <c r="G67" i="24"/>
  <c r="G75" i="24"/>
  <c r="G83" i="24"/>
  <c r="G91" i="24"/>
  <c r="G99" i="24"/>
  <c r="G107" i="24"/>
  <c r="G115" i="24"/>
  <c r="G123" i="24"/>
  <c r="G131" i="24"/>
  <c r="G139" i="24"/>
  <c r="G147" i="24"/>
  <c r="G155" i="24"/>
  <c r="G163" i="24"/>
  <c r="G171" i="24"/>
  <c r="G179" i="24"/>
  <c r="G187" i="24"/>
  <c r="G195" i="24"/>
  <c r="G5" i="24"/>
  <c r="G13" i="24"/>
  <c r="G21" i="24"/>
  <c r="G29" i="24"/>
  <c r="G37" i="24"/>
  <c r="G45" i="24"/>
  <c r="G53" i="24"/>
  <c r="G61" i="24"/>
  <c r="G69" i="24"/>
  <c r="G77" i="24"/>
  <c r="G85" i="24"/>
  <c r="G93" i="24"/>
  <c r="G101" i="24"/>
  <c r="G109" i="24"/>
  <c r="G117" i="24"/>
  <c r="G125" i="24"/>
  <c r="G133" i="24"/>
  <c r="G141" i="24"/>
  <c r="G149" i="24"/>
  <c r="G157" i="24"/>
  <c r="G165" i="24"/>
  <c r="G173" i="24"/>
  <c r="G181" i="24"/>
  <c r="G189" i="24"/>
  <c r="G197" i="24"/>
  <c r="C10" i="19"/>
  <c r="K7" i="8"/>
  <c r="H1" i="23"/>
  <c r="H1" i="24"/>
  <c r="D19" i="19" s="1"/>
  <c r="G78" i="24"/>
  <c r="G62" i="24"/>
  <c r="G46" i="24"/>
  <c r="G30" i="24"/>
  <c r="G14" i="24"/>
  <c r="K7" i="11"/>
  <c r="H1" i="25"/>
  <c r="D18" i="19" s="1"/>
  <c r="G172" i="24"/>
  <c r="G156" i="24"/>
  <c r="G140" i="24"/>
  <c r="G124" i="24"/>
  <c r="G108" i="24"/>
  <c r="G92" i="24"/>
  <c r="G76" i="24"/>
  <c r="G60" i="24"/>
  <c r="G44" i="24"/>
  <c r="G28" i="24"/>
  <c r="G12" i="24"/>
  <c r="G195" i="25"/>
  <c r="G187" i="25"/>
  <c r="G179" i="25"/>
  <c r="G171" i="25"/>
  <c r="G163" i="25"/>
  <c r="G155" i="25"/>
  <c r="G147" i="25"/>
  <c r="G139" i="25"/>
  <c r="G131" i="25"/>
  <c r="G123" i="25"/>
  <c r="G115" i="25"/>
  <c r="G107" i="25"/>
  <c r="G99" i="25"/>
  <c r="G91" i="25"/>
  <c r="G83" i="25"/>
  <c r="G75" i="25"/>
  <c r="G67" i="25"/>
  <c r="G59" i="25"/>
  <c r="G51" i="25"/>
  <c r="G43" i="25"/>
  <c r="G35" i="25"/>
  <c r="G27" i="25"/>
  <c r="G19" i="25"/>
  <c r="B2" i="27" l="1"/>
  <c r="G1" i="25"/>
  <c r="F18" i="19" s="1"/>
  <c r="G1" i="20"/>
  <c r="F4" i="19" s="1"/>
  <c r="B2" i="23"/>
  <c r="H4" i="19"/>
  <c r="G1" i="26"/>
  <c r="F5" i="19" s="1"/>
  <c r="B2" i="22"/>
  <c r="H5" i="19"/>
  <c r="G1" i="24"/>
  <c r="F19" i="19" s="1"/>
  <c r="B2" i="21"/>
  <c r="H18" i="19"/>
  <c r="E15" i="19" l="1"/>
  <c r="E11" i="19"/>
  <c r="G21" i="8" s="1"/>
  <c r="E19" i="19"/>
  <c r="E9" i="19"/>
  <c r="G21" i="18" l="1"/>
  <c r="E7" i="19"/>
  <c r="E6" i="19"/>
  <c r="E8" i="19"/>
  <c r="G21" i="11" s="1"/>
  <c r="E18" i="19"/>
  <c r="E10" i="19"/>
  <c r="E16" i="19"/>
  <c r="G9" i="19"/>
  <c r="E13" i="19"/>
  <c r="E17" i="19"/>
  <c r="G21" i="2" s="1"/>
  <c r="G8" i="19"/>
  <c r="G9" i="11" s="1"/>
  <c r="G13" i="11" s="1"/>
  <c r="G7" i="19"/>
  <c r="G6" i="19"/>
  <c r="E14" i="19"/>
  <c r="G21" i="5" s="1"/>
  <c r="E12" i="19"/>
  <c r="G10" i="19" l="1"/>
  <c r="G11" i="19" l="1"/>
  <c r="G9" i="8" s="1"/>
  <c r="G13" i="8" s="1"/>
  <c r="G12" i="19"/>
  <c r="G13" i="19" l="1"/>
  <c r="G14" i="19" l="1"/>
  <c r="G9" i="5" s="1"/>
  <c r="G13" i="5" s="1"/>
  <c r="G15" i="19" l="1"/>
  <c r="G16" i="19" l="1"/>
  <c r="G19" i="19" l="1"/>
  <c r="G9" i="18" s="1"/>
  <c r="G13" i="18" s="1"/>
  <c r="G17" i="19" l="1"/>
  <c r="G9" i="2" s="1"/>
  <c r="G13" i="2" s="1"/>
  <c r="G18" i="19"/>
  <c r="K19" i="19" l="1"/>
  <c r="I12" i="19"/>
  <c r="K13" i="19"/>
  <c r="K17" i="19"/>
  <c r="G15" i="2" s="1"/>
  <c r="G17" i="2" s="1"/>
  <c r="B17" i="2" s="1"/>
  <c r="K16" i="19"/>
  <c r="K9" i="19"/>
  <c r="I18" i="19"/>
  <c r="I19" i="19"/>
  <c r="K12" i="19"/>
  <c r="G15" i="18" l="1"/>
  <c r="G17" i="18" s="1"/>
  <c r="B17" i="18" s="1"/>
  <c r="K14" i="19"/>
  <c r="G15" i="5" s="1"/>
  <c r="G17" i="5" s="1"/>
  <c r="B17" i="5" s="1"/>
  <c r="K6" i="19"/>
  <c r="K7" i="19"/>
  <c r="K8" i="19"/>
  <c r="G15" i="11" s="1"/>
  <c r="G17" i="11" s="1"/>
  <c r="B17" i="11" s="1"/>
  <c r="I17" i="19"/>
  <c r="G23" i="2" s="1"/>
  <c r="K18" i="19"/>
  <c r="I16" i="19"/>
  <c r="I11" i="19"/>
  <c r="G23" i="8" s="1"/>
  <c r="I8" i="19"/>
  <c r="G23" i="11" s="1"/>
  <c r="I7" i="19"/>
  <c r="G23" i="18" s="1"/>
  <c r="I6" i="19"/>
  <c r="K15" i="19"/>
  <c r="I13" i="19"/>
  <c r="I14" i="19"/>
  <c r="G23" i="5" s="1"/>
  <c r="K10" i="19"/>
  <c r="I15" i="19"/>
  <c r="I9" i="19"/>
  <c r="I10" i="19"/>
  <c r="K11" i="19"/>
  <c r="G15" i="8" s="1"/>
  <c r="G17" i="8" s="1"/>
  <c r="B17" i="8" s="1"/>
</calcChain>
</file>

<file path=xl/sharedStrings.xml><?xml version="1.0" encoding="utf-8"?>
<sst xmlns="http://schemas.openxmlformats.org/spreadsheetml/2006/main" count="182" uniqueCount="45">
  <si>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</si>
  <si>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</si>
  <si>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</si>
  <si>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</si>
  <si>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Quote your VAT registration number as a reference if paying direct by bank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</si>
  <si>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</si>
  <si>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</si>
  <si>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</si>
  <si>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</si>
  <si>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</si>
  <si>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</si>
  <si>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</si>
  <si>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</si>
  <si>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</si>
  <si>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</si>
  <si>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</si>
  <si>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</si>
  <si>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</si>
  <si>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</si>
  <si>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</si>
  <si>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</si>
  <si>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</si>
  <si>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</si>
  <si>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</si>
  <si>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</si>
  <si>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</si>
  <si>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</si>
  <si>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</si>
  <si>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</si>
  <si>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</si>
  <si>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</si>
  <si>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</si>
  <si>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</si>
  <si>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</si>
  <si>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</si>
  <si>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</si>
  <si>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</si>
  <si>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</si>
  <si>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</si>
  <si>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</si>
  <si>
    <t>Vat returns must be received by HM Revenue &amp; Customs on or before the due date to avoid surcharges</t>
  </si>
  <si>
    <t>Make cheques payable to "HM Revenue &amp; Customs" and write your VAT registration number on the back</t>
  </si>
  <si>
    <t>Account Name: HMRC VAT: Account No: 11963155 Sort Code: 08 32 00</t>
  </si>
  <si>
    <t>box8</t>
  </si>
  <si>
    <t>box9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</si>
</sst>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[$-F800]dddd\,\ mmmm\ dd\,\ yyyy"/>
    <numFmt numFmtId="167" formatCode="[$-809]dd\ mmmm\ yyyy;@"/>
    <numFmt numFmtId="168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6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10" fillId="2" borderId="0" xfId="0" applyFont="1" applyFill="1" applyProtection="1">
      <protection hidden="1"/>
    </xf>
    <xf numFmtId="0" fontId="2" fillId="2" borderId="0" xfId="0" applyFont="1" applyFill="1" applyProtection="1">
      <protection hidden="1"/>
    </xf>
    <xf numFmtId="164" fontId="8" fillId="2" borderId="0" xfId="0" applyNumberFormat="1" applyFont="1" applyFill="1" applyAlignment="1" applyProtection="1">
      <alignment horizontal="center"/>
      <protection hidden="1"/>
    </xf>
    <xf numFmtId="0" fontId="8" fillId="2" borderId="0" xfId="0" applyFont="1" applyFill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Alignment="1" applyProtection="1">
      <alignment horizontal="center"/>
      <protection hidden="1"/>
    </xf>
    <xf numFmtId="164" fontId="3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167" fontId="2" fillId="2" borderId="0" xfId="0" applyNumberFormat="1" applyFont="1" applyFill="1" applyAlignment="1" applyProtection="1">
      <alignment horizontal="center"/>
      <protection hidden="1"/>
    </xf>
    <xf numFmtId="167" fontId="14" fillId="2" borderId="0" xfId="0" applyNumberFormat="1" applyFont="1" applyFill="1" applyAlignment="1" applyProtection="1">
      <alignment horizontal="center"/>
      <protection hidden="1"/>
    </xf>
    <xf numFmtId="0" fontId="3" fillId="2" borderId="0" xfId="0" applyFont="1" applyFill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Border="1" applyAlignment="1" applyProtection="1">
      <alignment horizontal="righ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164" fontId="3" fillId="2" borderId="0" xfId="0" applyNumberFormat="1" applyFont="1" applyFill="1" applyAlignment="1" applyProtection="1">
      <alignment horizontal="right" vertical="center" indent="1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165" fontId="3" fillId="0" borderId="5" xfId="0" applyNumberFormat="1" applyFont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6" fontId="15" fillId="2" borderId="0" xfId="0" applyNumberFormat="1" applyFont="1" applyFill="1" applyProtection="1">
      <protection hidden="1"/>
    </xf>
    <xf numFmtId="166" fontId="14" fillId="0" borderId="9" xfId="0" applyNumberFormat="1" applyFont="1" applyBorder="1" applyAlignment="1">
      <alignment horizontal="center"/>
    </xf>
    <xf numFmtId="166" fontId="2" fillId="0" borderId="0" xfId="0" applyNumberFormat="1" applyFont="1" applyProtection="1">
      <protection hidden="1"/>
    </xf>
    <xf numFmtId="0" fontId="16" fillId="0" borderId="0" xfId="0" applyFont="1"/>
    <xf numFmtId="166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6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6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6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6" fontId="16" fillId="4" borderId="11" xfId="0" applyNumberFormat="1" applyFont="1" applyFill="1" applyBorder="1" applyAlignment="1">
      <alignment horizontal="left" indent="1"/>
    </xf>
    <xf numFmtId="166" fontId="16" fillId="4" borderId="11" xfId="0" applyNumberFormat="1" applyFont="1" applyFill="1" applyBorder="1" applyAlignment="1" applyProtection="1">
      <alignment horizontal="left" indent="1"/>
      <protection hidden="1"/>
    </xf>
    <xf numFmtId="166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6" fontId="18" fillId="2" borderId="12" xfId="0" applyNumberFormat="1" applyFont="1" applyFill="1" applyBorder="1" applyProtection="1">
      <protection hidden="1"/>
    </xf>
    <xf numFmtId="166" fontId="19" fillId="0" borderId="0" xfId="0" applyNumberFormat="1" applyFont="1" applyProtection="1">
      <protection hidden="1"/>
    </xf>
    <xf numFmtId="166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5" fontId="6" fillId="0" borderId="0" xfId="0" applyNumberFormat="1" applyFont="1"/>
    <xf numFmtId="164" fontId="6" fillId="0" borderId="7" xfId="0" applyNumberFormat="1" applyFont="1" applyBorder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Alignment="1">
      <alignment horizontal="center" vertical="center" wrapText="1"/>
    </xf>
    <xf numFmtId="164" fontId="3" fillId="0" borderId="0" xfId="0" applyNumberFormat="1" applyFont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15" fontId="2" fillId="0" borderId="7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68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/>
    <xf numFmtId="166" fontId="18" fillId="2" borderId="1" xfId="0" applyNumberFormat="1" applyFont="1" applyFill="1" applyBorder="1" applyProtection="1">
      <protection hidden="1"/>
    </xf>
    <xf numFmtId="0" fontId="3" fillId="2" borderId="0" xfId="0" applyFont="1" applyFill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/>
    <xf numFmtId="0" fontId="16" fillId="4" borderId="0" xfId="0" applyFont="1" applyFill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0" fontId="1" fillId="2" borderId="0" xfId="0" applyFont="1" applyFill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6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" fontId="14" fillId="4" borderId="25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/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wrapText="1"/>
    </xf>
    <xf numFmtId="0" fontId="0" fillId="0" borderId="9" xfId="0" applyBorder="1"/>
    <xf numFmtId="164" fontId="14" fillId="4" borderId="9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0" borderId="29" xfId="0" applyBorder="1" applyAlignment="1">
      <alignment wrapText="1"/>
    </xf>
    <xf numFmtId="0" fontId="0" fillId="0" borderId="28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  <sheetName val="Financialaccou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0">
          <cell r="B20">
            <v>44469</v>
          </cell>
        </row>
        <row r="22">
          <cell r="B22">
            <v>44500</v>
          </cell>
        </row>
        <row r="24">
          <cell r="B24">
            <v>44530</v>
          </cell>
        </row>
        <row r="26">
          <cell r="B26">
            <v>44561</v>
          </cell>
        </row>
        <row r="28">
          <cell r="B28">
            <v>44592</v>
          </cell>
        </row>
        <row r="30">
          <cell r="B30">
            <v>44620</v>
          </cell>
        </row>
        <row r="32">
          <cell r="B32">
            <v>44651</v>
          </cell>
        </row>
        <row r="34">
          <cell r="B34">
            <v>44681</v>
          </cell>
        </row>
        <row r="36">
          <cell r="B36">
            <v>44712</v>
          </cell>
        </row>
        <row r="38">
          <cell r="B38">
            <v>44742</v>
          </cell>
        </row>
        <row r="40">
          <cell r="B40">
            <v>44773</v>
          </cell>
        </row>
        <row r="42">
          <cell r="B42">
            <v>44804</v>
          </cell>
        </row>
        <row r="44">
          <cell r="B44">
            <v>44834</v>
          </cell>
        </row>
        <row r="46">
          <cell r="B46">
            <v>44865</v>
          </cell>
        </row>
        <row r="48">
          <cell r="B48">
            <v>44895</v>
          </cell>
        </row>
        <row r="50">
          <cell r="B50">
            <v>44926</v>
          </cell>
        </row>
        <row r="52">
          <cell r="B52">
            <v>44957</v>
          </cell>
        </row>
      </sheetData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Nov21"/>
      <sheetName val="Dec21"/>
      <sheetName val="Jan22"/>
      <sheetName val="Feb22"/>
      <sheetName val="Mar22"/>
      <sheetName val="Apr22"/>
      <sheetName val="May22"/>
      <sheetName val="Jun22"/>
      <sheetName val="Jul22"/>
      <sheetName val="Aug22"/>
      <sheetName val="Sep22"/>
      <sheetName val="Oct22"/>
      <sheetName val="ClosingDebtors"/>
      <sheetName val="Dec20"/>
      <sheetName val="Jan21"/>
      <sheetName val="Feb21"/>
      <sheetName val="Mar21"/>
      <sheetName val="Apr21"/>
      <sheetName val="May21"/>
      <sheetName val="Jun21"/>
      <sheetName val="Jul21"/>
      <sheetName val="Aug21"/>
      <sheetName val="Sep21"/>
      <sheetName val="Oct21"/>
    </sheetNames>
    <sheetDataSet>
      <sheetData sheetId="0">
        <row r="2">
          <cell r="G2">
            <v>20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  <row r="4">
          <cell r="G4"/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20</v>
          </cell>
        </row>
        <row r="4">
          <cell r="G4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Nov21"/>
      <sheetName val="Dec21"/>
      <sheetName val="Jan22"/>
      <sheetName val="Feb22"/>
      <sheetName val="Mar22"/>
      <sheetName val="Apr22"/>
      <sheetName val="May22"/>
      <sheetName val="Jun22"/>
      <sheetName val="Jul22"/>
      <sheetName val="Aug22"/>
      <sheetName val="Sep22"/>
      <sheetName val="Oct22"/>
      <sheetName val="ClosingCreditors"/>
      <sheetName val="Dec20"/>
      <sheetName val="Jan21"/>
      <sheetName val="Feb21"/>
      <sheetName val="Mar21"/>
      <sheetName val="Apr21"/>
      <sheetName val="May21"/>
      <sheetName val="Jun21"/>
      <sheetName val="Jul21"/>
      <sheetName val="Aug21"/>
      <sheetName val="Sep21"/>
      <sheetName val="Oct21"/>
    </sheetNames>
    <sheetDataSet>
      <sheetData sheetId="0">
        <row r="2">
          <cell r="G2">
            <v>20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20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6"/>
  <sheetViews>
    <sheetView tabSelected="1"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44530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44561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44592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44592</v>
      </c>
      <c r="H5" s="10"/>
      <c r="I5" s="13"/>
      <c r="K5" s="69">
        <f>Vatinterface!B9</f>
        <v>44620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44651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44620</v>
      </c>
      <c r="H7" s="10"/>
      <c r="I7" s="13"/>
      <c r="K7" s="69">
        <f>Vatinterface!B11</f>
        <v>44681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44712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44742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44773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44804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44834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44865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44895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44926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0" t="str">
        <f>IF(LOOKUP(G$5,Vatinterface!B:B,Vatinterface!M:M)&gt;0,"FLAT RATE SCHEME APPLIED"," ")</f>
        <v xml:space="preserve"> </v>
      </c>
      <c r="C19" s="141"/>
      <c r="D19" s="142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13:E13"/>
    <mergeCell ref="B15:E15"/>
    <mergeCell ref="B4:C7"/>
    <mergeCell ref="B23:E23"/>
    <mergeCell ref="B17:E17"/>
    <mergeCell ref="B19:D19"/>
    <mergeCell ref="B21:E21"/>
    <mergeCell ref="B2:F2"/>
    <mergeCell ref="E5:F5"/>
    <mergeCell ref="E7:F7"/>
    <mergeCell ref="B11:E11"/>
    <mergeCell ref="B9:E9"/>
  </mergeCells>
  <phoneticPr fontId="5" type="noConversion"/>
  <dataValidations count="1">
    <dataValidation type="list" allowBlank="1" showInputMessage="1" showErrorMessage="1" sqref="G5" xr:uid="{00000000-0002-0000-00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2" t="s">
        <v>28</v>
      </c>
      <c r="B2" s="150" t="s">
        <v>27</v>
      </c>
      <c r="C2" s="155" t="s">
        <v>26</v>
      </c>
      <c r="D2" s="154" t="s">
        <v>39</v>
      </c>
      <c r="E2" s="148"/>
      <c r="F2" s="150" t="s">
        <v>25</v>
      </c>
      <c r="G2" s="120">
        <f>[2]ClosingDebtors!$G$2</f>
        <v>20</v>
      </c>
      <c r="H2" s="150" t="s">
        <v>24</v>
      </c>
    </row>
    <row r="3" spans="1:8" s="84" customFormat="1" ht="24" x14ac:dyDescent="0.2">
      <c r="A3" s="153"/>
      <c r="B3" s="154"/>
      <c r="C3" s="155"/>
      <c r="D3" s="156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[2]ClosingDebtors!$G$4</f>
        <v>0</v>
      </c>
      <c r="H4" s="151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28515625" style="92" customWidth="1"/>
    <col min="4" max="4" width="14.7109375" style="90" customWidth="1"/>
    <col min="5" max="5" width="5.570312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57" t="s">
        <v>36</v>
      </c>
      <c r="B1" s="149"/>
      <c r="C1" s="158"/>
      <c r="D1" s="159" t="s">
        <v>29</v>
      </c>
      <c r="E1" s="160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2" t="s">
        <v>35</v>
      </c>
      <c r="B2" s="150" t="str">
        <f>IF((H1-SUM(O1:AK1)&lt;&gt;0),"COMPLETE EXPENSE ANALYSIS by inserting expense letter in col F","Supplier")</f>
        <v>Supplier</v>
      </c>
      <c r="C2" s="148" t="s">
        <v>34</v>
      </c>
      <c r="D2" s="154" t="s">
        <v>33</v>
      </c>
      <c r="E2" s="161"/>
      <c r="F2" s="162" t="s">
        <v>32</v>
      </c>
      <c r="G2" s="103">
        <f>[3]OpeningCreditors!$G$2</f>
        <v>20</v>
      </c>
      <c r="H2" s="162" t="s">
        <v>31</v>
      </c>
    </row>
    <row r="3" spans="1:8" s="101" customFormat="1" ht="12" customHeight="1" x14ac:dyDescent="0.2">
      <c r="A3" s="149"/>
      <c r="B3" s="149"/>
      <c r="C3" s="149"/>
      <c r="D3" s="149"/>
      <c r="E3" s="161"/>
      <c r="F3" s="164"/>
      <c r="G3" s="162" t="s">
        <v>30</v>
      </c>
      <c r="H3" s="164"/>
    </row>
    <row r="4" spans="1:8" x14ac:dyDescent="0.2">
      <c r="A4" s="149"/>
      <c r="B4" s="149"/>
      <c r="C4" s="149"/>
      <c r="D4" s="149"/>
      <c r="E4" s="161"/>
      <c r="F4" s="165"/>
      <c r="G4" s="163"/>
      <c r="H4" s="165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H2:H4"/>
    <mergeCell ref="F2:F4"/>
    <mergeCell ref="A2:A4"/>
    <mergeCell ref="D2:D4"/>
    <mergeCell ref="B2:B4"/>
    <mergeCell ref="A1:C1"/>
    <mergeCell ref="D1:E1"/>
    <mergeCell ref="C2:C4"/>
    <mergeCell ref="E2:E4"/>
    <mergeCell ref="G3:G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28515625" style="92" customWidth="1"/>
    <col min="4" max="4" width="14.7109375" style="90" customWidth="1"/>
    <col min="5" max="5" width="5.570312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57" t="s">
        <v>36</v>
      </c>
      <c r="B1" s="149"/>
      <c r="C1" s="158"/>
      <c r="D1" s="159" t="s">
        <v>29</v>
      </c>
      <c r="E1" s="160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2" t="s">
        <v>35</v>
      </c>
      <c r="B2" s="150" t="str">
        <f>IF((H1-SUM(O1:AK1)&lt;&gt;0),"COMPLETE EXPENSE ANALYSIS by inserting expense letter in col F","Supplier")</f>
        <v>Supplier</v>
      </c>
      <c r="C2" s="148" t="s">
        <v>34</v>
      </c>
      <c r="D2" s="154" t="s">
        <v>33</v>
      </c>
      <c r="E2" s="161"/>
      <c r="F2" s="162" t="s">
        <v>32</v>
      </c>
      <c r="G2" s="103">
        <f>[3]OpeningCreditors!$G$2</f>
        <v>20</v>
      </c>
      <c r="H2" s="162" t="s">
        <v>31</v>
      </c>
    </row>
    <row r="3" spans="1:8" s="101" customFormat="1" ht="12" customHeight="1" x14ac:dyDescent="0.2">
      <c r="A3" s="149"/>
      <c r="B3" s="149"/>
      <c r="C3" s="149"/>
      <c r="D3" s="149"/>
      <c r="E3" s="161"/>
      <c r="F3" s="164"/>
      <c r="G3" s="162" t="s">
        <v>30</v>
      </c>
      <c r="H3" s="164"/>
    </row>
    <row r="4" spans="1:8" x14ac:dyDescent="0.2">
      <c r="A4" s="149"/>
      <c r="B4" s="149"/>
      <c r="C4" s="149"/>
      <c r="D4" s="149"/>
      <c r="E4" s="161"/>
      <c r="F4" s="165"/>
      <c r="G4" s="163"/>
      <c r="H4" s="165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D1:E1"/>
    <mergeCell ref="C2:C4"/>
    <mergeCell ref="H2:H4"/>
    <mergeCell ref="G3:G4"/>
    <mergeCell ref="D2:D4"/>
    <mergeCell ref="F2:F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28515625" style="92" customWidth="1"/>
    <col min="4" max="4" width="14.7109375" style="90" customWidth="1"/>
    <col min="5" max="5" width="5.570312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57" t="s">
        <v>36</v>
      </c>
      <c r="B1" s="149"/>
      <c r="C1" s="158"/>
      <c r="D1" s="159" t="s">
        <v>29</v>
      </c>
      <c r="E1" s="160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2" t="s">
        <v>35</v>
      </c>
      <c r="B2" s="150" t="str">
        <f>IF((H1-SUM(O1:AK1)&lt;&gt;0),"COMPLETE EXPENSE ANALYSIS by inserting expense letter in col F","Supplier")</f>
        <v>Supplier</v>
      </c>
      <c r="C2" s="148" t="s">
        <v>34</v>
      </c>
      <c r="D2" s="154" t="s">
        <v>33</v>
      </c>
      <c r="E2" s="161"/>
      <c r="F2" s="162" t="s">
        <v>32</v>
      </c>
      <c r="G2" s="103">
        <f>[3]ClosingCreditors!$G$2</f>
        <v>20</v>
      </c>
      <c r="H2" s="162" t="s">
        <v>31</v>
      </c>
    </row>
    <row r="3" spans="1:8" s="101" customFormat="1" ht="12" customHeight="1" x14ac:dyDescent="0.2">
      <c r="A3" s="149"/>
      <c r="B3" s="149"/>
      <c r="C3" s="149"/>
      <c r="D3" s="149"/>
      <c r="E3" s="161"/>
      <c r="F3" s="164"/>
      <c r="G3" s="162" t="s">
        <v>30</v>
      </c>
      <c r="H3" s="164"/>
    </row>
    <row r="4" spans="1:8" x14ac:dyDescent="0.2">
      <c r="A4" s="149"/>
      <c r="B4" s="149"/>
      <c r="C4" s="149"/>
      <c r="D4" s="149"/>
      <c r="E4" s="161"/>
      <c r="F4" s="165"/>
      <c r="G4" s="163"/>
      <c r="H4" s="165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A1:C1"/>
    <mergeCell ref="D1:E1"/>
    <mergeCell ref="C2:C4"/>
    <mergeCell ref="H2:H4"/>
    <mergeCell ref="G3:G4"/>
    <mergeCell ref="D2:D4"/>
    <mergeCell ref="F2:F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8.85546875" style="93" customWidth="1"/>
    <col min="2" max="2" width="19.7109375" style="87" customWidth="1"/>
    <col min="3" max="3" width="15.28515625" style="92" customWidth="1"/>
    <col min="4" max="4" width="14.7109375" style="90" customWidth="1"/>
    <col min="5" max="5" width="5.5703125" style="89" customWidth="1"/>
    <col min="6" max="6" width="10.42578125" style="88" customWidth="1"/>
    <col min="7" max="7" width="9.7109375" style="88" customWidth="1"/>
    <col min="8" max="8" width="10.7109375" style="88" customWidth="1"/>
    <col min="9" max="16384" width="9.140625" style="87"/>
  </cols>
  <sheetData>
    <row r="1" spans="1:8" s="75" customFormat="1" ht="15" customHeight="1" x14ac:dyDescent="0.2">
      <c r="A1" s="157" t="s">
        <v>36</v>
      </c>
      <c r="B1" s="149"/>
      <c r="C1" s="158"/>
      <c r="D1" s="159" t="s">
        <v>29</v>
      </c>
      <c r="E1" s="160"/>
      <c r="F1" s="86">
        <f>SUM(F5:F200)</f>
        <v>0</v>
      </c>
      <c r="G1" s="86">
        <f>SUM(G5:G200)</f>
        <v>0</v>
      </c>
      <c r="H1" s="86">
        <f>SUM(H5:H200)</f>
        <v>0</v>
      </c>
    </row>
    <row r="2" spans="1:8" s="102" customFormat="1" ht="12" customHeight="1" x14ac:dyDescent="0.2">
      <c r="A2" s="152" t="s">
        <v>35</v>
      </c>
      <c r="B2" s="150" t="str">
        <f>IF((H1-SUM(O1:AK1)&lt;&gt;0),"COMPLETE EXPENSE ANALYSIS by inserting expense letter in col F","Supplier")</f>
        <v>Supplier</v>
      </c>
      <c r="C2" s="148" t="s">
        <v>34</v>
      </c>
      <c r="D2" s="154" t="s">
        <v>33</v>
      </c>
      <c r="E2" s="161"/>
      <c r="F2" s="162" t="s">
        <v>32</v>
      </c>
      <c r="G2" s="103">
        <f>[3]ClosingCreditors!$G$2</f>
        <v>20</v>
      </c>
      <c r="H2" s="162" t="s">
        <v>31</v>
      </c>
    </row>
    <row r="3" spans="1:8" s="101" customFormat="1" ht="12" customHeight="1" x14ac:dyDescent="0.2">
      <c r="A3" s="149"/>
      <c r="B3" s="149"/>
      <c r="C3" s="149"/>
      <c r="D3" s="149"/>
      <c r="E3" s="161"/>
      <c r="F3" s="164"/>
      <c r="G3" s="162" t="s">
        <v>30</v>
      </c>
      <c r="H3" s="164"/>
    </row>
    <row r="4" spans="1:8" x14ac:dyDescent="0.2">
      <c r="A4" s="149"/>
      <c r="B4" s="149"/>
      <c r="C4" s="149"/>
      <c r="D4" s="149"/>
      <c r="E4" s="161"/>
      <c r="F4" s="165"/>
      <c r="G4" s="163"/>
      <c r="H4" s="165"/>
    </row>
    <row r="5" spans="1:8" x14ac:dyDescent="0.2">
      <c r="B5" s="89"/>
      <c r="C5" s="91"/>
      <c r="D5" s="89"/>
      <c r="E5" s="87"/>
      <c r="F5" s="100"/>
      <c r="G5" s="88" t="str">
        <f t="shared" ref="G5:G14" si="0">IF(F5&lt;&gt;0,F5*G$2/(100+G$2)," ")</f>
        <v xml:space="preserve"> </v>
      </c>
      <c r="H5" s="88" t="str">
        <f t="shared" ref="H5:H68" si="1">IF((F5&lt;&gt;0),F5-G5," ")</f>
        <v xml:space="preserve"> </v>
      </c>
    </row>
    <row r="6" spans="1:8" x14ac:dyDescent="0.2">
      <c r="E6" s="87"/>
      <c r="G6" s="88" t="str">
        <f t="shared" si="0"/>
        <v xml:space="preserve"> </v>
      </c>
      <c r="H6" s="88" t="str">
        <f t="shared" si="1"/>
        <v xml:space="preserve"> </v>
      </c>
    </row>
    <row r="7" spans="1:8" x14ac:dyDescent="0.2">
      <c r="E7" s="87"/>
      <c r="G7" s="88" t="str">
        <f t="shared" si="0"/>
        <v xml:space="preserve"> </v>
      </c>
      <c r="H7" s="88" t="str">
        <f t="shared" si="1"/>
        <v xml:space="preserve"> </v>
      </c>
    </row>
    <row r="8" spans="1:8" x14ac:dyDescent="0.2">
      <c r="E8" s="87"/>
      <c r="G8" s="88" t="str">
        <f t="shared" si="0"/>
        <v xml:space="preserve"> </v>
      </c>
      <c r="H8" s="88" t="str">
        <f t="shared" si="1"/>
        <v xml:space="preserve"> </v>
      </c>
    </row>
    <row r="9" spans="1:8" x14ac:dyDescent="0.2">
      <c r="E9" s="87"/>
      <c r="G9" s="88" t="str">
        <f t="shared" si="0"/>
        <v xml:space="preserve"> </v>
      </c>
      <c r="H9" s="88" t="str">
        <f t="shared" si="1"/>
        <v xml:space="preserve"> </v>
      </c>
    </row>
    <row r="10" spans="1:8" x14ac:dyDescent="0.2">
      <c r="E10" s="87"/>
      <c r="G10" s="88" t="str">
        <f t="shared" si="0"/>
        <v xml:space="preserve"> </v>
      </c>
      <c r="H10" s="88" t="str">
        <f t="shared" si="1"/>
        <v xml:space="preserve"> </v>
      </c>
    </row>
    <row r="11" spans="1:8" x14ac:dyDescent="0.2">
      <c r="E11" s="87"/>
      <c r="G11" s="88" t="str">
        <f t="shared" si="0"/>
        <v xml:space="preserve"> </v>
      </c>
      <c r="H11" s="88" t="str">
        <f t="shared" si="1"/>
        <v xml:space="preserve"> </v>
      </c>
    </row>
    <row r="12" spans="1:8" x14ac:dyDescent="0.2">
      <c r="E12" s="87"/>
      <c r="G12" s="88" t="str">
        <f t="shared" si="0"/>
        <v xml:space="preserve"> </v>
      </c>
      <c r="H12" s="88" t="str">
        <f t="shared" si="1"/>
        <v xml:space="preserve"> </v>
      </c>
    </row>
    <row r="13" spans="1:8" x14ac:dyDescent="0.2">
      <c r="E13" s="87"/>
      <c r="G13" s="88" t="str">
        <f t="shared" si="0"/>
        <v xml:space="preserve"> </v>
      </c>
      <c r="H13" s="88" t="str">
        <f t="shared" si="1"/>
        <v xml:space="preserve"> </v>
      </c>
    </row>
    <row r="14" spans="1:8" x14ac:dyDescent="0.2">
      <c r="E14" s="87"/>
      <c r="G14" s="88" t="str">
        <f t="shared" si="0"/>
        <v xml:space="preserve"> </v>
      </c>
      <c r="H14" s="88" t="str">
        <f t="shared" si="1"/>
        <v xml:space="preserve"> </v>
      </c>
    </row>
    <row r="15" spans="1:8" x14ac:dyDescent="0.2">
      <c r="E15" s="87"/>
      <c r="G15" s="88" t="str">
        <f t="shared" ref="G15:G78" si="2">IF(G$4="X"," ",IF(F15&lt;&gt;0,F15*G$2/(100+G$2)," "))</f>
        <v xml:space="preserve"> </v>
      </c>
      <c r="H15" s="88" t="str">
        <f t="shared" si="1"/>
        <v xml:space="preserve"> </v>
      </c>
    </row>
    <row r="16" spans="1:8" x14ac:dyDescent="0.2">
      <c r="E16" s="87"/>
      <c r="G16" s="88" t="str">
        <f t="shared" si="2"/>
        <v xml:space="preserve"> </v>
      </c>
      <c r="H16" s="88" t="str">
        <f t="shared" si="1"/>
        <v xml:space="preserve"> </v>
      </c>
    </row>
    <row r="17" spans="4:8" x14ac:dyDescent="0.2">
      <c r="E17" s="87"/>
      <c r="G17" s="88" t="str">
        <f t="shared" si="2"/>
        <v xml:space="preserve"> </v>
      </c>
      <c r="H17" s="88" t="str">
        <f t="shared" si="1"/>
        <v xml:space="preserve"> </v>
      </c>
    </row>
    <row r="18" spans="4:8" x14ac:dyDescent="0.2">
      <c r="E18" s="87"/>
      <c r="G18" s="88" t="str">
        <f t="shared" si="2"/>
        <v xml:space="preserve"> </v>
      </c>
      <c r="H18" s="88" t="str">
        <f t="shared" si="1"/>
        <v xml:space="preserve"> </v>
      </c>
    </row>
    <row r="19" spans="4:8" x14ac:dyDescent="0.2">
      <c r="E19" s="87"/>
      <c r="G19" s="88" t="str">
        <f t="shared" si="2"/>
        <v xml:space="preserve"> </v>
      </c>
      <c r="H19" s="88" t="str">
        <f t="shared" si="1"/>
        <v xml:space="preserve"> </v>
      </c>
    </row>
    <row r="20" spans="4:8" x14ac:dyDescent="0.2">
      <c r="E20" s="87"/>
      <c r="G20" s="88" t="str">
        <f t="shared" si="2"/>
        <v xml:space="preserve"> </v>
      </c>
      <c r="H20" s="88" t="str">
        <f t="shared" si="1"/>
        <v xml:space="preserve"> </v>
      </c>
    </row>
    <row r="21" spans="4:8" x14ac:dyDescent="0.2">
      <c r="E21" s="87"/>
      <c r="G21" s="88" t="str">
        <f t="shared" si="2"/>
        <v xml:space="preserve"> </v>
      </c>
      <c r="H21" s="88" t="str">
        <f t="shared" si="1"/>
        <v xml:space="preserve"> </v>
      </c>
    </row>
    <row r="22" spans="4:8" x14ac:dyDescent="0.2">
      <c r="D22" s="87"/>
      <c r="E22" s="87"/>
      <c r="G22" s="88" t="str">
        <f t="shared" si="2"/>
        <v xml:space="preserve"> </v>
      </c>
      <c r="H22" s="88" t="str">
        <f t="shared" si="1"/>
        <v xml:space="preserve"> </v>
      </c>
    </row>
    <row r="23" spans="4:8" x14ac:dyDescent="0.2">
      <c r="D23" s="99"/>
      <c r="E23" s="87"/>
      <c r="G23" s="88" t="str">
        <f t="shared" si="2"/>
        <v xml:space="preserve"> </v>
      </c>
      <c r="H23" s="88" t="str">
        <f t="shared" si="1"/>
        <v xml:space="preserve"> </v>
      </c>
    </row>
    <row r="24" spans="4:8" x14ac:dyDescent="0.2">
      <c r="E24" s="87"/>
      <c r="G24" s="88" t="str">
        <f t="shared" si="2"/>
        <v xml:space="preserve"> </v>
      </c>
      <c r="H24" s="88" t="str">
        <f t="shared" si="1"/>
        <v xml:space="preserve"> </v>
      </c>
    </row>
    <row r="25" spans="4:8" x14ac:dyDescent="0.2">
      <c r="E25" s="87"/>
      <c r="G25" s="88" t="str">
        <f t="shared" si="2"/>
        <v xml:space="preserve"> </v>
      </c>
      <c r="H25" s="88" t="str">
        <f t="shared" si="1"/>
        <v xml:space="preserve"> </v>
      </c>
    </row>
    <row r="26" spans="4:8" x14ac:dyDescent="0.2">
      <c r="E26" s="87"/>
      <c r="G26" s="88" t="str">
        <f t="shared" si="2"/>
        <v xml:space="preserve"> </v>
      </c>
      <c r="H26" s="88" t="str">
        <f t="shared" si="1"/>
        <v xml:space="preserve"> </v>
      </c>
    </row>
    <row r="27" spans="4:8" x14ac:dyDescent="0.2">
      <c r="E27" s="87"/>
      <c r="G27" s="88" t="str">
        <f t="shared" si="2"/>
        <v xml:space="preserve"> </v>
      </c>
      <c r="H27" s="88" t="str">
        <f t="shared" si="1"/>
        <v xml:space="preserve"> </v>
      </c>
    </row>
    <row r="28" spans="4:8" x14ac:dyDescent="0.2">
      <c r="E28" s="87"/>
      <c r="G28" s="88" t="str">
        <f t="shared" si="2"/>
        <v xml:space="preserve"> </v>
      </c>
      <c r="H28" s="88" t="str">
        <f t="shared" si="1"/>
        <v xml:space="preserve"> </v>
      </c>
    </row>
    <row r="29" spans="4:8" x14ac:dyDescent="0.2">
      <c r="E29" s="87"/>
      <c r="G29" s="88" t="str">
        <f t="shared" si="2"/>
        <v xml:space="preserve"> </v>
      </c>
      <c r="H29" s="88" t="str">
        <f t="shared" si="1"/>
        <v xml:space="preserve"> </v>
      </c>
    </row>
    <row r="30" spans="4:8" x14ac:dyDescent="0.2">
      <c r="E30" s="87"/>
      <c r="G30" s="88" t="str">
        <f t="shared" si="2"/>
        <v xml:space="preserve"> </v>
      </c>
      <c r="H30" s="88" t="str">
        <f t="shared" si="1"/>
        <v xml:space="preserve"> </v>
      </c>
    </row>
    <row r="31" spans="4:8" x14ac:dyDescent="0.2">
      <c r="E31" s="87"/>
      <c r="G31" s="88" t="str">
        <f t="shared" si="2"/>
        <v xml:space="preserve"> </v>
      </c>
      <c r="H31" s="88" t="str">
        <f t="shared" si="1"/>
        <v xml:space="preserve"> </v>
      </c>
    </row>
    <row r="32" spans="4:8" x14ac:dyDescent="0.2">
      <c r="E32" s="87"/>
      <c r="G32" s="88" t="str">
        <f t="shared" si="2"/>
        <v xml:space="preserve"> </v>
      </c>
      <c r="H32" s="88" t="str">
        <f t="shared" si="1"/>
        <v xml:space="preserve"> </v>
      </c>
    </row>
    <row r="33" spans="5:8" x14ac:dyDescent="0.2">
      <c r="E33" s="87"/>
      <c r="G33" s="88" t="str">
        <f t="shared" si="2"/>
        <v xml:space="preserve"> </v>
      </c>
      <c r="H33" s="88" t="str">
        <f t="shared" si="1"/>
        <v xml:space="preserve"> </v>
      </c>
    </row>
    <row r="34" spans="5:8" x14ac:dyDescent="0.2">
      <c r="E34" s="87"/>
      <c r="G34" s="88" t="str">
        <f t="shared" si="2"/>
        <v xml:space="preserve"> </v>
      </c>
      <c r="H34" s="88" t="str">
        <f t="shared" si="1"/>
        <v xml:space="preserve"> </v>
      </c>
    </row>
    <row r="35" spans="5:8" x14ac:dyDescent="0.2">
      <c r="E35" s="87"/>
      <c r="G35" s="88" t="str">
        <f t="shared" si="2"/>
        <v xml:space="preserve"> </v>
      </c>
      <c r="H35" s="88" t="str">
        <f t="shared" si="1"/>
        <v xml:space="preserve"> </v>
      </c>
    </row>
    <row r="36" spans="5:8" x14ac:dyDescent="0.2">
      <c r="E36" s="87"/>
      <c r="G36" s="88" t="str">
        <f t="shared" si="2"/>
        <v xml:space="preserve"> </v>
      </c>
      <c r="H36" s="88" t="str">
        <f t="shared" si="1"/>
        <v xml:space="preserve"> </v>
      </c>
    </row>
    <row r="37" spans="5:8" x14ac:dyDescent="0.2">
      <c r="E37" s="87"/>
      <c r="G37" s="88" t="str">
        <f t="shared" si="2"/>
        <v xml:space="preserve"> </v>
      </c>
      <c r="H37" s="88" t="str">
        <f t="shared" si="1"/>
        <v xml:space="preserve"> </v>
      </c>
    </row>
    <row r="38" spans="5:8" x14ac:dyDescent="0.2">
      <c r="E38" s="87"/>
      <c r="G38" s="88" t="str">
        <f t="shared" si="2"/>
        <v xml:space="preserve"> </v>
      </c>
      <c r="H38" s="88" t="str">
        <f t="shared" si="1"/>
        <v xml:space="preserve"> </v>
      </c>
    </row>
    <row r="39" spans="5:8" x14ac:dyDescent="0.2">
      <c r="E39" s="87"/>
      <c r="G39" s="88" t="str">
        <f t="shared" si="2"/>
        <v xml:space="preserve"> </v>
      </c>
      <c r="H39" s="88" t="str">
        <f t="shared" si="1"/>
        <v xml:space="preserve"> </v>
      </c>
    </row>
    <row r="40" spans="5:8" x14ac:dyDescent="0.2">
      <c r="E40" s="87"/>
      <c r="G40" s="88" t="str">
        <f t="shared" si="2"/>
        <v xml:space="preserve"> </v>
      </c>
      <c r="H40" s="88" t="str">
        <f t="shared" si="1"/>
        <v xml:space="preserve"> </v>
      </c>
    </row>
    <row r="41" spans="5:8" x14ac:dyDescent="0.2">
      <c r="E41" s="87"/>
      <c r="G41" s="88" t="str">
        <f t="shared" si="2"/>
        <v xml:space="preserve"> </v>
      </c>
      <c r="H41" s="88" t="str">
        <f t="shared" si="1"/>
        <v xml:space="preserve"> </v>
      </c>
    </row>
    <row r="42" spans="5:8" x14ac:dyDescent="0.2">
      <c r="E42" s="87"/>
      <c r="G42" s="88" t="str">
        <f t="shared" si="2"/>
        <v xml:space="preserve"> </v>
      </c>
      <c r="H42" s="88" t="str">
        <f t="shared" si="1"/>
        <v xml:space="preserve"> </v>
      </c>
    </row>
    <row r="43" spans="5:8" x14ac:dyDescent="0.2">
      <c r="E43" s="87"/>
      <c r="G43" s="88" t="str">
        <f t="shared" si="2"/>
        <v xml:space="preserve"> </v>
      </c>
      <c r="H43" s="88" t="str">
        <f t="shared" si="1"/>
        <v xml:space="preserve"> </v>
      </c>
    </row>
    <row r="44" spans="5:8" x14ac:dyDescent="0.2">
      <c r="E44" s="87"/>
      <c r="G44" s="88" t="str">
        <f t="shared" si="2"/>
        <v xml:space="preserve"> </v>
      </c>
      <c r="H44" s="88" t="str">
        <f t="shared" si="1"/>
        <v xml:space="preserve"> </v>
      </c>
    </row>
    <row r="45" spans="5:8" x14ac:dyDescent="0.2">
      <c r="E45" s="87"/>
      <c r="G45" s="88" t="str">
        <f t="shared" si="2"/>
        <v xml:space="preserve"> </v>
      </c>
      <c r="H45" s="88" t="str">
        <f t="shared" si="1"/>
        <v xml:space="preserve"> </v>
      </c>
    </row>
    <row r="46" spans="5:8" x14ac:dyDescent="0.2">
      <c r="E46" s="87"/>
      <c r="G46" s="88" t="str">
        <f t="shared" si="2"/>
        <v xml:space="preserve"> </v>
      </c>
      <c r="H46" s="88" t="str">
        <f t="shared" si="1"/>
        <v xml:space="preserve"> </v>
      </c>
    </row>
    <row r="47" spans="5:8" x14ac:dyDescent="0.2">
      <c r="E47" s="87"/>
      <c r="G47" s="88" t="str">
        <f t="shared" si="2"/>
        <v xml:space="preserve"> </v>
      </c>
      <c r="H47" s="88" t="str">
        <f t="shared" si="1"/>
        <v xml:space="preserve"> </v>
      </c>
    </row>
    <row r="48" spans="5:8" x14ac:dyDescent="0.2">
      <c r="E48" s="87"/>
      <c r="G48" s="88" t="str">
        <f t="shared" si="2"/>
        <v xml:space="preserve"> </v>
      </c>
      <c r="H48" s="88" t="str">
        <f t="shared" si="1"/>
        <v xml:space="preserve"> </v>
      </c>
    </row>
    <row r="49" spans="5:8" x14ac:dyDescent="0.2">
      <c r="E49" s="87"/>
      <c r="G49" s="88" t="str">
        <f t="shared" si="2"/>
        <v xml:space="preserve"> </v>
      </c>
      <c r="H49" s="88" t="str">
        <f t="shared" si="1"/>
        <v xml:space="preserve"> </v>
      </c>
    </row>
    <row r="50" spans="5:8" x14ac:dyDescent="0.2">
      <c r="E50" s="87"/>
      <c r="G50" s="88" t="str">
        <f t="shared" si="2"/>
        <v xml:space="preserve"> </v>
      </c>
      <c r="H50" s="88" t="str">
        <f t="shared" si="1"/>
        <v xml:space="preserve"> </v>
      </c>
    </row>
    <row r="51" spans="5:8" x14ac:dyDescent="0.2">
      <c r="E51" s="87"/>
      <c r="G51" s="88" t="str">
        <f t="shared" si="2"/>
        <v xml:space="preserve"> </v>
      </c>
      <c r="H51" s="88" t="str">
        <f t="shared" si="1"/>
        <v xml:space="preserve"> </v>
      </c>
    </row>
    <row r="52" spans="5:8" x14ac:dyDescent="0.2">
      <c r="E52" s="87"/>
      <c r="G52" s="88" t="str">
        <f t="shared" si="2"/>
        <v xml:space="preserve"> </v>
      </c>
      <c r="H52" s="88" t="str">
        <f t="shared" si="1"/>
        <v xml:space="preserve"> </v>
      </c>
    </row>
    <row r="53" spans="5:8" x14ac:dyDescent="0.2">
      <c r="E53" s="87"/>
      <c r="G53" s="88" t="str">
        <f t="shared" si="2"/>
        <v xml:space="preserve"> </v>
      </c>
      <c r="H53" s="88" t="str">
        <f t="shared" si="1"/>
        <v xml:space="preserve"> </v>
      </c>
    </row>
    <row r="54" spans="5:8" x14ac:dyDescent="0.2">
      <c r="E54" s="87"/>
      <c r="G54" s="88" t="str">
        <f t="shared" si="2"/>
        <v xml:space="preserve"> </v>
      </c>
      <c r="H54" s="88" t="str">
        <f t="shared" si="1"/>
        <v xml:space="preserve"> </v>
      </c>
    </row>
    <row r="55" spans="5:8" x14ac:dyDescent="0.2">
      <c r="E55" s="87"/>
      <c r="G55" s="88" t="str">
        <f t="shared" si="2"/>
        <v xml:space="preserve"> </v>
      </c>
      <c r="H55" s="88" t="str">
        <f t="shared" si="1"/>
        <v xml:space="preserve"> </v>
      </c>
    </row>
    <row r="56" spans="5:8" x14ac:dyDescent="0.2">
      <c r="E56" s="87"/>
      <c r="G56" s="88" t="str">
        <f t="shared" si="2"/>
        <v xml:space="preserve"> </v>
      </c>
      <c r="H56" s="88" t="str">
        <f t="shared" si="1"/>
        <v xml:space="preserve"> </v>
      </c>
    </row>
    <row r="57" spans="5:8" x14ac:dyDescent="0.2">
      <c r="E57" s="87"/>
      <c r="G57" s="88" t="str">
        <f t="shared" si="2"/>
        <v xml:space="preserve"> </v>
      </c>
      <c r="H57" s="88" t="str">
        <f t="shared" si="1"/>
        <v xml:space="preserve"> </v>
      </c>
    </row>
    <row r="58" spans="5:8" x14ac:dyDescent="0.2">
      <c r="E58" s="87"/>
      <c r="G58" s="88" t="str">
        <f t="shared" si="2"/>
        <v xml:space="preserve"> </v>
      </c>
      <c r="H58" s="88" t="str">
        <f t="shared" si="1"/>
        <v xml:space="preserve"> </v>
      </c>
    </row>
    <row r="59" spans="5:8" x14ac:dyDescent="0.2">
      <c r="E59" s="87"/>
      <c r="G59" s="88" t="str">
        <f t="shared" si="2"/>
        <v xml:space="preserve"> </v>
      </c>
      <c r="H59" s="88" t="str">
        <f t="shared" si="1"/>
        <v xml:space="preserve"> </v>
      </c>
    </row>
    <row r="60" spans="5:8" x14ac:dyDescent="0.2">
      <c r="E60" s="87"/>
      <c r="G60" s="88" t="str">
        <f t="shared" si="2"/>
        <v xml:space="preserve"> </v>
      </c>
      <c r="H60" s="88" t="str">
        <f t="shared" si="1"/>
        <v xml:space="preserve"> </v>
      </c>
    </row>
    <row r="61" spans="5:8" x14ac:dyDescent="0.2">
      <c r="E61" s="87"/>
      <c r="G61" s="88" t="str">
        <f t="shared" si="2"/>
        <v xml:space="preserve"> </v>
      </c>
      <c r="H61" s="88" t="str">
        <f t="shared" si="1"/>
        <v xml:space="preserve"> </v>
      </c>
    </row>
    <row r="62" spans="5:8" x14ac:dyDescent="0.2">
      <c r="E62" s="87"/>
      <c r="G62" s="88" t="str">
        <f t="shared" si="2"/>
        <v xml:space="preserve"> </v>
      </c>
      <c r="H62" s="88" t="str">
        <f t="shared" si="1"/>
        <v xml:space="preserve"> </v>
      </c>
    </row>
    <row r="63" spans="5:8" x14ac:dyDescent="0.2">
      <c r="E63" s="87"/>
      <c r="G63" s="88" t="str">
        <f t="shared" si="2"/>
        <v xml:space="preserve"> </v>
      </c>
      <c r="H63" s="88" t="str">
        <f t="shared" si="1"/>
        <v xml:space="preserve"> </v>
      </c>
    </row>
    <row r="64" spans="5:8" x14ac:dyDescent="0.2">
      <c r="E64" s="87"/>
      <c r="G64" s="88" t="str">
        <f t="shared" si="2"/>
        <v xml:space="preserve"> </v>
      </c>
      <c r="H64" s="88" t="str">
        <f t="shared" si="1"/>
        <v xml:space="preserve"> </v>
      </c>
    </row>
    <row r="65" spans="5:8" x14ac:dyDescent="0.2">
      <c r="E65" s="87"/>
      <c r="G65" s="88" t="str">
        <f t="shared" si="2"/>
        <v xml:space="preserve"> </v>
      </c>
      <c r="H65" s="88" t="str">
        <f t="shared" si="1"/>
        <v xml:space="preserve"> </v>
      </c>
    </row>
    <row r="66" spans="5:8" x14ac:dyDescent="0.2">
      <c r="E66" s="87"/>
      <c r="G66" s="88" t="str">
        <f t="shared" si="2"/>
        <v xml:space="preserve"> </v>
      </c>
      <c r="H66" s="88" t="str">
        <f t="shared" si="1"/>
        <v xml:space="preserve"> </v>
      </c>
    </row>
    <row r="67" spans="5:8" x14ac:dyDescent="0.2">
      <c r="E67" s="87"/>
      <c r="G67" s="88" t="str">
        <f t="shared" si="2"/>
        <v xml:space="preserve"> </v>
      </c>
      <c r="H67" s="88" t="str">
        <f t="shared" si="1"/>
        <v xml:space="preserve"> </v>
      </c>
    </row>
    <row r="68" spans="5:8" x14ac:dyDescent="0.2">
      <c r="E68" s="87"/>
      <c r="G68" s="88" t="str">
        <f t="shared" si="2"/>
        <v xml:space="preserve"> </v>
      </c>
      <c r="H68" s="88" t="str">
        <f t="shared" si="1"/>
        <v xml:space="preserve"> </v>
      </c>
    </row>
    <row r="69" spans="5:8" x14ac:dyDescent="0.2">
      <c r="E69" s="87"/>
      <c r="G69" s="88" t="str">
        <f t="shared" si="2"/>
        <v xml:space="preserve"> </v>
      </c>
      <c r="H69" s="88" t="str">
        <f t="shared" ref="H69:H132" si="3">IF((F69&lt;&gt;0),F69-G69," ")</f>
        <v xml:space="preserve"> </v>
      </c>
    </row>
    <row r="70" spans="5:8" x14ac:dyDescent="0.2">
      <c r="E70" s="87"/>
      <c r="G70" s="88" t="str">
        <f t="shared" si="2"/>
        <v xml:space="preserve"> </v>
      </c>
      <c r="H70" s="88" t="str">
        <f t="shared" si="3"/>
        <v xml:space="preserve"> </v>
      </c>
    </row>
    <row r="71" spans="5:8" x14ac:dyDescent="0.2">
      <c r="E71" s="87"/>
      <c r="G71" s="88" t="str">
        <f t="shared" si="2"/>
        <v xml:space="preserve"> </v>
      </c>
      <c r="H71" s="88" t="str">
        <f t="shared" si="3"/>
        <v xml:space="preserve"> </v>
      </c>
    </row>
    <row r="72" spans="5:8" x14ac:dyDescent="0.2">
      <c r="E72" s="87"/>
      <c r="G72" s="88" t="str">
        <f t="shared" si="2"/>
        <v xml:space="preserve"> </v>
      </c>
      <c r="H72" s="88" t="str">
        <f t="shared" si="3"/>
        <v xml:space="preserve"> </v>
      </c>
    </row>
    <row r="73" spans="5:8" x14ac:dyDescent="0.2">
      <c r="E73" s="87"/>
      <c r="G73" s="88" t="str">
        <f t="shared" si="2"/>
        <v xml:space="preserve"> </v>
      </c>
      <c r="H73" s="88" t="str">
        <f t="shared" si="3"/>
        <v xml:space="preserve"> </v>
      </c>
    </row>
    <row r="74" spans="5:8" x14ac:dyDescent="0.2">
      <c r="E74" s="87"/>
      <c r="G74" s="88" t="str">
        <f t="shared" si="2"/>
        <v xml:space="preserve"> </v>
      </c>
      <c r="H74" s="88" t="str">
        <f t="shared" si="3"/>
        <v xml:space="preserve"> </v>
      </c>
    </row>
    <row r="75" spans="5:8" x14ac:dyDescent="0.2">
      <c r="E75" s="87"/>
      <c r="G75" s="88" t="str">
        <f t="shared" si="2"/>
        <v xml:space="preserve"> </v>
      </c>
      <c r="H75" s="88" t="str">
        <f t="shared" si="3"/>
        <v xml:space="preserve"> </v>
      </c>
    </row>
    <row r="76" spans="5:8" x14ac:dyDescent="0.2">
      <c r="E76" s="87"/>
      <c r="G76" s="88" t="str">
        <f t="shared" si="2"/>
        <v xml:space="preserve"> </v>
      </c>
      <c r="H76" s="88" t="str">
        <f t="shared" si="3"/>
        <v xml:space="preserve"> </v>
      </c>
    </row>
    <row r="77" spans="5:8" x14ac:dyDescent="0.2">
      <c r="E77" s="87"/>
      <c r="G77" s="88" t="str">
        <f t="shared" si="2"/>
        <v xml:space="preserve"> </v>
      </c>
      <c r="H77" s="88" t="str">
        <f t="shared" si="3"/>
        <v xml:space="preserve"> </v>
      </c>
    </row>
    <row r="78" spans="5:8" x14ac:dyDescent="0.2">
      <c r="E78" s="87"/>
      <c r="G78" s="88" t="str">
        <f t="shared" si="2"/>
        <v xml:space="preserve"> </v>
      </c>
      <c r="H78" s="88" t="str">
        <f t="shared" si="3"/>
        <v xml:space="preserve"> </v>
      </c>
    </row>
    <row r="79" spans="5:8" x14ac:dyDescent="0.2">
      <c r="E79" s="87"/>
      <c r="G79" s="88" t="str">
        <f t="shared" ref="G79:G142" si="4">IF(G$4="X"," ",IF(F79&lt;&gt;0,F79*G$2/(100+G$2)," "))</f>
        <v xml:space="preserve"> </v>
      </c>
      <c r="H79" s="88" t="str">
        <f t="shared" si="3"/>
        <v xml:space="preserve"> </v>
      </c>
    </row>
    <row r="80" spans="5:8" x14ac:dyDescent="0.2">
      <c r="E80" s="87"/>
      <c r="G80" s="88" t="str">
        <f t="shared" si="4"/>
        <v xml:space="preserve"> </v>
      </c>
      <c r="H80" s="88" t="str">
        <f t="shared" si="3"/>
        <v xml:space="preserve"> </v>
      </c>
    </row>
    <row r="81" spans="5:8" x14ac:dyDescent="0.2">
      <c r="E81" s="87"/>
      <c r="G81" s="88" t="str">
        <f t="shared" si="4"/>
        <v xml:space="preserve"> </v>
      </c>
      <c r="H81" s="88" t="str">
        <f t="shared" si="3"/>
        <v xml:space="preserve"> </v>
      </c>
    </row>
    <row r="82" spans="5:8" x14ac:dyDescent="0.2">
      <c r="E82" s="87"/>
      <c r="G82" s="88" t="str">
        <f t="shared" si="4"/>
        <v xml:space="preserve"> </v>
      </c>
      <c r="H82" s="88" t="str">
        <f t="shared" si="3"/>
        <v xml:space="preserve"> </v>
      </c>
    </row>
    <row r="83" spans="5:8" x14ac:dyDescent="0.2">
      <c r="E83" s="87"/>
      <c r="G83" s="88" t="str">
        <f t="shared" si="4"/>
        <v xml:space="preserve"> </v>
      </c>
      <c r="H83" s="88" t="str">
        <f t="shared" si="3"/>
        <v xml:space="preserve"> </v>
      </c>
    </row>
    <row r="84" spans="5:8" x14ac:dyDescent="0.2">
      <c r="E84" s="87"/>
      <c r="G84" s="88" t="str">
        <f t="shared" si="4"/>
        <v xml:space="preserve"> </v>
      </c>
      <c r="H84" s="88" t="str">
        <f t="shared" si="3"/>
        <v xml:space="preserve"> </v>
      </c>
    </row>
    <row r="85" spans="5:8" x14ac:dyDescent="0.2">
      <c r="E85" s="87"/>
      <c r="G85" s="88" t="str">
        <f t="shared" si="4"/>
        <v xml:space="preserve"> </v>
      </c>
      <c r="H85" s="88" t="str">
        <f t="shared" si="3"/>
        <v xml:space="preserve"> </v>
      </c>
    </row>
    <row r="86" spans="5:8" x14ac:dyDescent="0.2">
      <c r="E86" s="87"/>
      <c r="G86" s="88" t="str">
        <f t="shared" si="4"/>
        <v xml:space="preserve"> </v>
      </c>
      <c r="H86" s="88" t="str">
        <f t="shared" si="3"/>
        <v xml:space="preserve"> </v>
      </c>
    </row>
    <row r="87" spans="5:8" x14ac:dyDescent="0.2">
      <c r="E87" s="87"/>
      <c r="G87" s="88" t="str">
        <f t="shared" si="4"/>
        <v xml:space="preserve"> </v>
      </c>
      <c r="H87" s="88" t="str">
        <f t="shared" si="3"/>
        <v xml:space="preserve"> </v>
      </c>
    </row>
    <row r="88" spans="5:8" x14ac:dyDescent="0.2">
      <c r="E88" s="87"/>
      <c r="G88" s="88" t="str">
        <f t="shared" si="4"/>
        <v xml:space="preserve"> </v>
      </c>
      <c r="H88" s="88" t="str">
        <f t="shared" si="3"/>
        <v xml:space="preserve"> </v>
      </c>
    </row>
    <row r="89" spans="5:8" x14ac:dyDescent="0.2">
      <c r="E89" s="87"/>
      <c r="G89" s="88" t="str">
        <f t="shared" si="4"/>
        <v xml:space="preserve"> </v>
      </c>
      <c r="H89" s="88" t="str">
        <f t="shared" si="3"/>
        <v xml:space="preserve"> </v>
      </c>
    </row>
    <row r="90" spans="5:8" x14ac:dyDescent="0.2">
      <c r="E90" s="87"/>
      <c r="G90" s="88" t="str">
        <f t="shared" si="4"/>
        <v xml:space="preserve"> </v>
      </c>
      <c r="H90" s="88" t="str">
        <f t="shared" si="3"/>
        <v xml:space="preserve"> </v>
      </c>
    </row>
    <row r="91" spans="5:8" x14ac:dyDescent="0.2">
      <c r="E91" s="87"/>
      <c r="G91" s="88" t="str">
        <f t="shared" si="4"/>
        <v xml:space="preserve"> </v>
      </c>
      <c r="H91" s="88" t="str">
        <f t="shared" si="3"/>
        <v xml:space="preserve"> </v>
      </c>
    </row>
    <row r="92" spans="5:8" x14ac:dyDescent="0.2">
      <c r="E92" s="87"/>
      <c r="G92" s="88" t="str">
        <f t="shared" si="4"/>
        <v xml:space="preserve"> </v>
      </c>
      <c r="H92" s="88" t="str">
        <f t="shared" si="3"/>
        <v xml:space="preserve"> </v>
      </c>
    </row>
    <row r="93" spans="5:8" x14ac:dyDescent="0.2">
      <c r="E93" s="87"/>
      <c r="G93" s="88" t="str">
        <f t="shared" si="4"/>
        <v xml:space="preserve"> </v>
      </c>
      <c r="H93" s="88" t="str">
        <f t="shared" si="3"/>
        <v xml:space="preserve"> </v>
      </c>
    </row>
    <row r="94" spans="5:8" x14ac:dyDescent="0.2">
      <c r="E94" s="87"/>
      <c r="G94" s="88" t="str">
        <f t="shared" si="4"/>
        <v xml:space="preserve"> </v>
      </c>
      <c r="H94" s="88" t="str">
        <f t="shared" si="3"/>
        <v xml:space="preserve"> </v>
      </c>
    </row>
    <row r="95" spans="5:8" x14ac:dyDescent="0.2">
      <c r="E95" s="87"/>
      <c r="G95" s="88" t="str">
        <f t="shared" si="4"/>
        <v xml:space="preserve"> </v>
      </c>
      <c r="H95" s="88" t="str">
        <f t="shared" si="3"/>
        <v xml:space="preserve"> </v>
      </c>
    </row>
    <row r="96" spans="5:8" x14ac:dyDescent="0.2">
      <c r="E96" s="87"/>
      <c r="G96" s="88" t="str">
        <f t="shared" si="4"/>
        <v xml:space="preserve"> </v>
      </c>
      <c r="H96" s="88" t="str">
        <f t="shared" si="3"/>
        <v xml:space="preserve"> </v>
      </c>
    </row>
    <row r="97" spans="5:8" x14ac:dyDescent="0.2">
      <c r="E97" s="87"/>
      <c r="G97" s="88" t="str">
        <f t="shared" si="4"/>
        <v xml:space="preserve"> </v>
      </c>
      <c r="H97" s="88" t="str">
        <f t="shared" si="3"/>
        <v xml:space="preserve"> </v>
      </c>
    </row>
    <row r="98" spans="5:8" x14ac:dyDescent="0.2">
      <c r="E98" s="87"/>
      <c r="G98" s="88" t="str">
        <f t="shared" si="4"/>
        <v xml:space="preserve"> </v>
      </c>
      <c r="H98" s="88" t="str">
        <f t="shared" si="3"/>
        <v xml:space="preserve"> </v>
      </c>
    </row>
    <row r="99" spans="5:8" x14ac:dyDescent="0.2">
      <c r="E99" s="87"/>
      <c r="G99" s="88" t="str">
        <f t="shared" si="4"/>
        <v xml:space="preserve"> </v>
      </c>
      <c r="H99" s="88" t="str">
        <f t="shared" si="3"/>
        <v xml:space="preserve"> </v>
      </c>
    </row>
    <row r="100" spans="5:8" x14ac:dyDescent="0.2">
      <c r="E100" s="87"/>
      <c r="G100" s="88" t="str">
        <f t="shared" si="4"/>
        <v xml:space="preserve"> </v>
      </c>
      <c r="H100" s="88" t="str">
        <f t="shared" si="3"/>
        <v xml:space="preserve"> </v>
      </c>
    </row>
    <row r="101" spans="5:8" x14ac:dyDescent="0.2">
      <c r="E101" s="87"/>
      <c r="G101" s="88" t="str">
        <f t="shared" si="4"/>
        <v xml:space="preserve"> </v>
      </c>
      <c r="H101" s="88" t="str">
        <f t="shared" si="3"/>
        <v xml:space="preserve"> </v>
      </c>
    </row>
    <row r="102" spans="5:8" x14ac:dyDescent="0.2">
      <c r="E102" s="87"/>
      <c r="G102" s="88" t="str">
        <f t="shared" si="4"/>
        <v xml:space="preserve"> </v>
      </c>
      <c r="H102" s="88" t="str">
        <f t="shared" si="3"/>
        <v xml:space="preserve"> </v>
      </c>
    </row>
    <row r="103" spans="5:8" x14ac:dyDescent="0.2">
      <c r="E103" s="87"/>
      <c r="G103" s="88" t="str">
        <f t="shared" si="4"/>
        <v xml:space="preserve"> </v>
      </c>
      <c r="H103" s="88" t="str">
        <f t="shared" si="3"/>
        <v xml:space="preserve"> </v>
      </c>
    </row>
    <row r="104" spans="5:8" x14ac:dyDescent="0.2">
      <c r="E104" s="87"/>
      <c r="G104" s="88" t="str">
        <f t="shared" si="4"/>
        <v xml:space="preserve"> </v>
      </c>
      <c r="H104" s="88" t="str">
        <f t="shared" si="3"/>
        <v xml:space="preserve"> </v>
      </c>
    </row>
    <row r="105" spans="5:8" x14ac:dyDescent="0.2">
      <c r="E105" s="87"/>
      <c r="G105" s="88" t="str">
        <f t="shared" si="4"/>
        <v xml:space="preserve"> </v>
      </c>
      <c r="H105" s="88" t="str">
        <f t="shared" si="3"/>
        <v xml:space="preserve"> </v>
      </c>
    </row>
    <row r="106" spans="5:8" x14ac:dyDescent="0.2">
      <c r="E106" s="87"/>
      <c r="G106" s="88" t="str">
        <f t="shared" si="4"/>
        <v xml:space="preserve"> </v>
      </c>
      <c r="H106" s="88" t="str">
        <f t="shared" si="3"/>
        <v xml:space="preserve"> </v>
      </c>
    </row>
    <row r="107" spans="5:8" x14ac:dyDescent="0.2">
      <c r="E107" s="87"/>
      <c r="G107" s="88" t="str">
        <f t="shared" si="4"/>
        <v xml:space="preserve"> </v>
      </c>
      <c r="H107" s="88" t="str">
        <f t="shared" si="3"/>
        <v xml:space="preserve"> </v>
      </c>
    </row>
    <row r="108" spans="5:8" x14ac:dyDescent="0.2">
      <c r="E108" s="87"/>
      <c r="G108" s="88" t="str">
        <f t="shared" si="4"/>
        <v xml:space="preserve"> </v>
      </c>
      <c r="H108" s="88" t="str">
        <f t="shared" si="3"/>
        <v xml:space="preserve"> </v>
      </c>
    </row>
    <row r="109" spans="5:8" x14ac:dyDescent="0.2">
      <c r="E109" s="87"/>
      <c r="G109" s="88" t="str">
        <f t="shared" si="4"/>
        <v xml:space="preserve"> </v>
      </c>
      <c r="H109" s="88" t="str">
        <f t="shared" si="3"/>
        <v xml:space="preserve"> </v>
      </c>
    </row>
    <row r="110" spans="5:8" x14ac:dyDescent="0.2">
      <c r="E110" s="87"/>
      <c r="G110" s="88" t="str">
        <f t="shared" si="4"/>
        <v xml:space="preserve"> </v>
      </c>
      <c r="H110" s="88" t="str">
        <f t="shared" si="3"/>
        <v xml:space="preserve"> </v>
      </c>
    </row>
    <row r="111" spans="5:8" x14ac:dyDescent="0.2">
      <c r="E111" s="87"/>
      <c r="G111" s="88" t="str">
        <f t="shared" si="4"/>
        <v xml:space="preserve"> </v>
      </c>
      <c r="H111" s="88" t="str">
        <f t="shared" si="3"/>
        <v xml:space="preserve"> </v>
      </c>
    </row>
    <row r="112" spans="5:8" x14ac:dyDescent="0.2">
      <c r="E112" s="87"/>
      <c r="G112" s="88" t="str">
        <f t="shared" si="4"/>
        <v xml:space="preserve"> </v>
      </c>
      <c r="H112" s="88" t="str">
        <f t="shared" si="3"/>
        <v xml:space="preserve"> </v>
      </c>
    </row>
    <row r="113" spans="5:8" x14ac:dyDescent="0.2">
      <c r="E113" s="87"/>
      <c r="G113" s="88" t="str">
        <f t="shared" si="4"/>
        <v xml:space="preserve"> </v>
      </c>
      <c r="H113" s="88" t="str">
        <f t="shared" si="3"/>
        <v xml:space="preserve"> </v>
      </c>
    </row>
    <row r="114" spans="5:8" x14ac:dyDescent="0.2">
      <c r="E114" s="87"/>
      <c r="G114" s="88" t="str">
        <f t="shared" si="4"/>
        <v xml:space="preserve"> </v>
      </c>
      <c r="H114" s="88" t="str">
        <f t="shared" si="3"/>
        <v xml:space="preserve"> </v>
      </c>
    </row>
    <row r="115" spans="5:8" x14ac:dyDescent="0.2">
      <c r="E115" s="87"/>
      <c r="G115" s="88" t="str">
        <f t="shared" si="4"/>
        <v xml:space="preserve"> </v>
      </c>
      <c r="H115" s="88" t="str">
        <f t="shared" si="3"/>
        <v xml:space="preserve"> </v>
      </c>
    </row>
    <row r="116" spans="5:8" x14ac:dyDescent="0.2">
      <c r="E116" s="87"/>
      <c r="G116" s="88" t="str">
        <f t="shared" si="4"/>
        <v xml:space="preserve"> </v>
      </c>
      <c r="H116" s="88" t="str">
        <f t="shared" si="3"/>
        <v xml:space="preserve"> </v>
      </c>
    </row>
    <row r="117" spans="5:8" x14ac:dyDescent="0.2">
      <c r="E117" s="87"/>
      <c r="G117" s="88" t="str">
        <f t="shared" si="4"/>
        <v xml:space="preserve"> </v>
      </c>
      <c r="H117" s="88" t="str">
        <f t="shared" si="3"/>
        <v xml:space="preserve"> </v>
      </c>
    </row>
    <row r="118" spans="5:8" x14ac:dyDescent="0.2">
      <c r="E118" s="87"/>
      <c r="G118" s="88" t="str">
        <f t="shared" si="4"/>
        <v xml:space="preserve"> </v>
      </c>
      <c r="H118" s="88" t="str">
        <f t="shared" si="3"/>
        <v xml:space="preserve"> </v>
      </c>
    </row>
    <row r="119" spans="5:8" x14ac:dyDescent="0.2">
      <c r="E119" s="87"/>
      <c r="G119" s="88" t="str">
        <f t="shared" si="4"/>
        <v xml:space="preserve"> </v>
      </c>
      <c r="H119" s="88" t="str">
        <f t="shared" si="3"/>
        <v xml:space="preserve"> </v>
      </c>
    </row>
    <row r="120" spans="5:8" x14ac:dyDescent="0.2">
      <c r="E120" s="87"/>
      <c r="G120" s="88" t="str">
        <f t="shared" si="4"/>
        <v xml:space="preserve"> </v>
      </c>
      <c r="H120" s="88" t="str">
        <f t="shared" si="3"/>
        <v xml:space="preserve"> </v>
      </c>
    </row>
    <row r="121" spans="5:8" x14ac:dyDescent="0.2">
      <c r="E121" s="87"/>
      <c r="G121" s="88" t="str">
        <f t="shared" si="4"/>
        <v xml:space="preserve"> </v>
      </c>
      <c r="H121" s="88" t="str">
        <f t="shared" si="3"/>
        <v xml:space="preserve"> </v>
      </c>
    </row>
    <row r="122" spans="5:8" x14ac:dyDescent="0.2">
      <c r="E122" s="87"/>
      <c r="G122" s="88" t="str">
        <f t="shared" si="4"/>
        <v xml:space="preserve"> </v>
      </c>
      <c r="H122" s="88" t="str">
        <f t="shared" si="3"/>
        <v xml:space="preserve"> </v>
      </c>
    </row>
    <row r="123" spans="5:8" x14ac:dyDescent="0.2">
      <c r="E123" s="87"/>
      <c r="G123" s="88" t="str">
        <f t="shared" si="4"/>
        <v xml:space="preserve"> </v>
      </c>
      <c r="H123" s="88" t="str">
        <f t="shared" si="3"/>
        <v xml:space="preserve"> </v>
      </c>
    </row>
    <row r="124" spans="5:8" x14ac:dyDescent="0.2">
      <c r="E124" s="87"/>
      <c r="G124" s="88" t="str">
        <f t="shared" si="4"/>
        <v xml:space="preserve"> </v>
      </c>
      <c r="H124" s="88" t="str">
        <f t="shared" si="3"/>
        <v xml:space="preserve"> </v>
      </c>
    </row>
    <row r="125" spans="5:8" x14ac:dyDescent="0.2">
      <c r="E125" s="87"/>
      <c r="G125" s="88" t="str">
        <f t="shared" si="4"/>
        <v xml:space="preserve"> </v>
      </c>
      <c r="H125" s="88" t="str">
        <f t="shared" si="3"/>
        <v xml:space="preserve"> </v>
      </c>
    </row>
    <row r="126" spans="5:8" x14ac:dyDescent="0.2">
      <c r="E126" s="87"/>
      <c r="G126" s="88" t="str">
        <f t="shared" si="4"/>
        <v xml:space="preserve"> </v>
      </c>
      <c r="H126" s="88" t="str">
        <f t="shared" si="3"/>
        <v xml:space="preserve"> </v>
      </c>
    </row>
    <row r="127" spans="5:8" x14ac:dyDescent="0.2">
      <c r="E127" s="87"/>
      <c r="G127" s="88" t="str">
        <f t="shared" si="4"/>
        <v xml:space="preserve"> </v>
      </c>
      <c r="H127" s="88" t="str">
        <f t="shared" si="3"/>
        <v xml:space="preserve"> </v>
      </c>
    </row>
    <row r="128" spans="5:8" x14ac:dyDescent="0.2">
      <c r="E128" s="87"/>
      <c r="G128" s="88" t="str">
        <f t="shared" si="4"/>
        <v xml:space="preserve"> </v>
      </c>
      <c r="H128" s="88" t="str">
        <f t="shared" si="3"/>
        <v xml:space="preserve"> </v>
      </c>
    </row>
    <row r="129" spans="5:8" x14ac:dyDescent="0.2">
      <c r="E129" s="87"/>
      <c r="G129" s="88" t="str">
        <f t="shared" si="4"/>
        <v xml:space="preserve"> </v>
      </c>
      <c r="H129" s="88" t="str">
        <f t="shared" si="3"/>
        <v xml:space="preserve"> </v>
      </c>
    </row>
    <row r="130" spans="5:8" x14ac:dyDescent="0.2">
      <c r="E130" s="87"/>
      <c r="G130" s="88" t="str">
        <f t="shared" si="4"/>
        <v xml:space="preserve"> </v>
      </c>
      <c r="H130" s="88" t="str">
        <f t="shared" si="3"/>
        <v xml:space="preserve"> </v>
      </c>
    </row>
    <row r="131" spans="5:8" x14ac:dyDescent="0.2">
      <c r="E131" s="87"/>
      <c r="G131" s="88" t="str">
        <f t="shared" si="4"/>
        <v xml:space="preserve"> </v>
      </c>
      <c r="H131" s="88" t="str">
        <f t="shared" si="3"/>
        <v xml:space="preserve"> </v>
      </c>
    </row>
    <row r="132" spans="5:8" x14ac:dyDescent="0.2">
      <c r="E132" s="87"/>
      <c r="G132" s="88" t="str">
        <f t="shared" si="4"/>
        <v xml:space="preserve"> </v>
      </c>
      <c r="H132" s="88" t="str">
        <f t="shared" si="3"/>
        <v xml:space="preserve"> </v>
      </c>
    </row>
    <row r="133" spans="5:8" x14ac:dyDescent="0.2">
      <c r="E133" s="87"/>
      <c r="G133" s="88" t="str">
        <f t="shared" si="4"/>
        <v xml:space="preserve"> </v>
      </c>
      <c r="H133" s="88" t="str">
        <f t="shared" ref="H133:H196" si="5">IF((F133&lt;&gt;0),F133-G133," ")</f>
        <v xml:space="preserve"> </v>
      </c>
    </row>
    <row r="134" spans="5:8" x14ac:dyDescent="0.2">
      <c r="E134" s="87"/>
      <c r="G134" s="88" t="str">
        <f t="shared" si="4"/>
        <v xml:space="preserve"> </v>
      </c>
      <c r="H134" s="88" t="str">
        <f t="shared" si="5"/>
        <v xml:space="preserve"> </v>
      </c>
    </row>
    <row r="135" spans="5:8" x14ac:dyDescent="0.2">
      <c r="E135" s="87"/>
      <c r="G135" s="88" t="str">
        <f t="shared" si="4"/>
        <v xml:space="preserve"> </v>
      </c>
      <c r="H135" s="88" t="str">
        <f t="shared" si="5"/>
        <v xml:space="preserve"> </v>
      </c>
    </row>
    <row r="136" spans="5:8" x14ac:dyDescent="0.2">
      <c r="E136" s="87"/>
      <c r="G136" s="88" t="str">
        <f t="shared" si="4"/>
        <v xml:space="preserve"> </v>
      </c>
      <c r="H136" s="88" t="str">
        <f t="shared" si="5"/>
        <v xml:space="preserve"> </v>
      </c>
    </row>
    <row r="137" spans="5:8" x14ac:dyDescent="0.2">
      <c r="E137" s="87"/>
      <c r="G137" s="88" t="str">
        <f t="shared" si="4"/>
        <v xml:space="preserve"> </v>
      </c>
      <c r="H137" s="88" t="str">
        <f t="shared" si="5"/>
        <v xml:space="preserve"> </v>
      </c>
    </row>
    <row r="138" spans="5:8" x14ac:dyDescent="0.2">
      <c r="E138" s="87"/>
      <c r="G138" s="88" t="str">
        <f t="shared" si="4"/>
        <v xml:space="preserve"> </v>
      </c>
      <c r="H138" s="88" t="str">
        <f t="shared" si="5"/>
        <v xml:space="preserve"> </v>
      </c>
    </row>
    <row r="139" spans="5:8" x14ac:dyDescent="0.2">
      <c r="E139" s="87"/>
      <c r="G139" s="88" t="str">
        <f t="shared" si="4"/>
        <v xml:space="preserve"> </v>
      </c>
      <c r="H139" s="88" t="str">
        <f t="shared" si="5"/>
        <v xml:space="preserve"> </v>
      </c>
    </row>
    <row r="140" spans="5:8" x14ac:dyDescent="0.2">
      <c r="E140" s="87"/>
      <c r="G140" s="88" t="str">
        <f t="shared" si="4"/>
        <v xml:space="preserve"> </v>
      </c>
      <c r="H140" s="88" t="str">
        <f t="shared" si="5"/>
        <v xml:space="preserve"> </v>
      </c>
    </row>
    <row r="141" spans="5:8" x14ac:dyDescent="0.2">
      <c r="E141" s="87"/>
      <c r="G141" s="88" t="str">
        <f t="shared" si="4"/>
        <v xml:space="preserve"> </v>
      </c>
      <c r="H141" s="88" t="str">
        <f t="shared" si="5"/>
        <v xml:space="preserve"> </v>
      </c>
    </row>
    <row r="142" spans="5:8" x14ac:dyDescent="0.2">
      <c r="E142" s="87"/>
      <c r="G142" s="88" t="str">
        <f t="shared" si="4"/>
        <v xml:space="preserve"> </v>
      </c>
      <c r="H142" s="88" t="str">
        <f t="shared" si="5"/>
        <v xml:space="preserve"> </v>
      </c>
    </row>
    <row r="143" spans="5:8" x14ac:dyDescent="0.2">
      <c r="E143" s="87"/>
      <c r="G143" s="88" t="str">
        <f t="shared" ref="G143:G200" si="6">IF(G$4="X"," ",IF(F143&lt;&gt;0,F143*G$2/(100+G$2)," "))</f>
        <v xml:space="preserve"> </v>
      </c>
      <c r="H143" s="88" t="str">
        <f t="shared" si="5"/>
        <v xml:space="preserve"> </v>
      </c>
    </row>
    <row r="144" spans="5:8" x14ac:dyDescent="0.2">
      <c r="E144" s="87"/>
      <c r="G144" s="88" t="str">
        <f t="shared" si="6"/>
        <v xml:space="preserve"> </v>
      </c>
      <c r="H144" s="88" t="str">
        <f t="shared" si="5"/>
        <v xml:space="preserve"> </v>
      </c>
    </row>
    <row r="145" spans="5:8" x14ac:dyDescent="0.2">
      <c r="E145" s="87"/>
      <c r="G145" s="88" t="str">
        <f t="shared" si="6"/>
        <v xml:space="preserve"> </v>
      </c>
      <c r="H145" s="88" t="str">
        <f t="shared" si="5"/>
        <v xml:space="preserve"> </v>
      </c>
    </row>
    <row r="146" spans="5:8" x14ac:dyDescent="0.2">
      <c r="E146" s="87"/>
      <c r="G146" s="88" t="str">
        <f t="shared" si="6"/>
        <v xml:space="preserve"> </v>
      </c>
      <c r="H146" s="88" t="str">
        <f t="shared" si="5"/>
        <v xml:space="preserve"> </v>
      </c>
    </row>
    <row r="147" spans="5:8" x14ac:dyDescent="0.2">
      <c r="E147" s="87"/>
      <c r="G147" s="88" t="str">
        <f t="shared" si="6"/>
        <v xml:space="preserve"> </v>
      </c>
      <c r="H147" s="88" t="str">
        <f t="shared" si="5"/>
        <v xml:space="preserve"> </v>
      </c>
    </row>
    <row r="148" spans="5:8" x14ac:dyDescent="0.2">
      <c r="E148" s="87"/>
      <c r="G148" s="88" t="str">
        <f t="shared" si="6"/>
        <v xml:space="preserve"> </v>
      </c>
      <c r="H148" s="88" t="str">
        <f t="shared" si="5"/>
        <v xml:space="preserve"> </v>
      </c>
    </row>
    <row r="149" spans="5:8" x14ac:dyDescent="0.2">
      <c r="E149" s="87"/>
      <c r="G149" s="88" t="str">
        <f t="shared" si="6"/>
        <v xml:space="preserve"> </v>
      </c>
      <c r="H149" s="88" t="str">
        <f t="shared" si="5"/>
        <v xml:space="preserve"> </v>
      </c>
    </row>
    <row r="150" spans="5:8" x14ac:dyDescent="0.2">
      <c r="E150" s="87"/>
      <c r="G150" s="88" t="str">
        <f t="shared" si="6"/>
        <v xml:space="preserve"> </v>
      </c>
      <c r="H150" s="88" t="str">
        <f t="shared" si="5"/>
        <v xml:space="preserve"> </v>
      </c>
    </row>
    <row r="151" spans="5:8" x14ac:dyDescent="0.2">
      <c r="E151" s="87"/>
      <c r="G151" s="88" t="str">
        <f t="shared" si="6"/>
        <v xml:space="preserve"> </v>
      </c>
      <c r="H151" s="88" t="str">
        <f t="shared" si="5"/>
        <v xml:space="preserve"> </v>
      </c>
    </row>
    <row r="152" spans="5:8" x14ac:dyDescent="0.2">
      <c r="E152" s="87"/>
      <c r="G152" s="88" t="str">
        <f t="shared" si="6"/>
        <v xml:space="preserve"> </v>
      </c>
      <c r="H152" s="88" t="str">
        <f t="shared" si="5"/>
        <v xml:space="preserve"> </v>
      </c>
    </row>
    <row r="153" spans="5:8" x14ac:dyDescent="0.2">
      <c r="E153" s="87"/>
      <c r="G153" s="88" t="str">
        <f t="shared" si="6"/>
        <v xml:space="preserve"> </v>
      </c>
      <c r="H153" s="88" t="str">
        <f t="shared" si="5"/>
        <v xml:space="preserve"> </v>
      </c>
    </row>
    <row r="154" spans="5:8" x14ac:dyDescent="0.2">
      <c r="E154" s="87"/>
      <c r="G154" s="88" t="str">
        <f t="shared" si="6"/>
        <v xml:space="preserve"> </v>
      </c>
      <c r="H154" s="88" t="str">
        <f t="shared" si="5"/>
        <v xml:space="preserve"> </v>
      </c>
    </row>
    <row r="155" spans="5:8" x14ac:dyDescent="0.2">
      <c r="E155" s="87"/>
      <c r="G155" s="88" t="str">
        <f t="shared" si="6"/>
        <v xml:space="preserve"> </v>
      </c>
      <c r="H155" s="88" t="str">
        <f t="shared" si="5"/>
        <v xml:space="preserve"> </v>
      </c>
    </row>
    <row r="156" spans="5:8" x14ac:dyDescent="0.2">
      <c r="E156" s="87"/>
      <c r="G156" s="88" t="str">
        <f t="shared" si="6"/>
        <v xml:space="preserve"> </v>
      </c>
      <c r="H156" s="88" t="str">
        <f t="shared" si="5"/>
        <v xml:space="preserve"> </v>
      </c>
    </row>
    <row r="157" spans="5:8" x14ac:dyDescent="0.2">
      <c r="E157" s="87"/>
      <c r="G157" s="88" t="str">
        <f t="shared" si="6"/>
        <v xml:space="preserve"> </v>
      </c>
      <c r="H157" s="88" t="str">
        <f t="shared" si="5"/>
        <v xml:space="preserve"> </v>
      </c>
    </row>
    <row r="158" spans="5:8" x14ac:dyDescent="0.2">
      <c r="E158" s="87"/>
      <c r="G158" s="88" t="str">
        <f t="shared" si="6"/>
        <v xml:space="preserve"> </v>
      </c>
      <c r="H158" s="88" t="str">
        <f t="shared" si="5"/>
        <v xml:space="preserve"> </v>
      </c>
    </row>
    <row r="159" spans="5:8" x14ac:dyDescent="0.2">
      <c r="E159" s="87"/>
      <c r="G159" s="88" t="str">
        <f t="shared" si="6"/>
        <v xml:space="preserve"> </v>
      </c>
      <c r="H159" s="88" t="str">
        <f t="shared" si="5"/>
        <v xml:space="preserve"> </v>
      </c>
    </row>
    <row r="160" spans="5:8" x14ac:dyDescent="0.2">
      <c r="E160" s="87"/>
      <c r="G160" s="88" t="str">
        <f t="shared" si="6"/>
        <v xml:space="preserve"> </v>
      </c>
      <c r="H160" s="88" t="str">
        <f t="shared" si="5"/>
        <v xml:space="preserve"> </v>
      </c>
    </row>
    <row r="161" spans="5:8" x14ac:dyDescent="0.2">
      <c r="E161" s="87"/>
      <c r="G161" s="88" t="str">
        <f t="shared" si="6"/>
        <v xml:space="preserve"> </v>
      </c>
      <c r="H161" s="88" t="str">
        <f t="shared" si="5"/>
        <v xml:space="preserve"> </v>
      </c>
    </row>
    <row r="162" spans="5:8" x14ac:dyDescent="0.2">
      <c r="E162" s="87"/>
      <c r="G162" s="88" t="str">
        <f t="shared" si="6"/>
        <v xml:space="preserve"> </v>
      </c>
      <c r="H162" s="88" t="str">
        <f t="shared" si="5"/>
        <v xml:space="preserve"> </v>
      </c>
    </row>
    <row r="163" spans="5:8" x14ac:dyDescent="0.2">
      <c r="E163" s="87"/>
      <c r="G163" s="88" t="str">
        <f t="shared" si="6"/>
        <v xml:space="preserve"> </v>
      </c>
      <c r="H163" s="88" t="str">
        <f t="shared" si="5"/>
        <v xml:space="preserve"> </v>
      </c>
    </row>
    <row r="164" spans="5:8" x14ac:dyDescent="0.2">
      <c r="E164" s="87"/>
      <c r="G164" s="88" t="str">
        <f t="shared" si="6"/>
        <v xml:space="preserve"> </v>
      </c>
      <c r="H164" s="88" t="str">
        <f t="shared" si="5"/>
        <v xml:space="preserve"> </v>
      </c>
    </row>
    <row r="165" spans="5:8" x14ac:dyDescent="0.2">
      <c r="E165" s="87"/>
      <c r="G165" s="88" t="str">
        <f t="shared" si="6"/>
        <v xml:space="preserve"> </v>
      </c>
      <c r="H165" s="88" t="str">
        <f t="shared" si="5"/>
        <v xml:space="preserve"> </v>
      </c>
    </row>
    <row r="166" spans="5:8" x14ac:dyDescent="0.2">
      <c r="E166" s="87"/>
      <c r="G166" s="88" t="str">
        <f t="shared" si="6"/>
        <v xml:space="preserve"> </v>
      </c>
      <c r="H166" s="88" t="str">
        <f t="shared" si="5"/>
        <v xml:space="preserve"> </v>
      </c>
    </row>
    <row r="167" spans="5:8" x14ac:dyDescent="0.2">
      <c r="E167" s="87"/>
      <c r="G167" s="88" t="str">
        <f t="shared" si="6"/>
        <v xml:space="preserve"> </v>
      </c>
      <c r="H167" s="88" t="str">
        <f t="shared" si="5"/>
        <v xml:space="preserve"> </v>
      </c>
    </row>
    <row r="168" spans="5:8" x14ac:dyDescent="0.2">
      <c r="E168" s="87"/>
      <c r="G168" s="88" t="str">
        <f t="shared" si="6"/>
        <v xml:space="preserve"> </v>
      </c>
      <c r="H168" s="88" t="str">
        <f t="shared" si="5"/>
        <v xml:space="preserve"> </v>
      </c>
    </row>
    <row r="169" spans="5:8" x14ac:dyDescent="0.2">
      <c r="E169" s="87"/>
      <c r="G169" s="88" t="str">
        <f t="shared" si="6"/>
        <v xml:space="preserve"> </v>
      </c>
      <c r="H169" s="88" t="str">
        <f t="shared" si="5"/>
        <v xml:space="preserve"> </v>
      </c>
    </row>
    <row r="170" spans="5:8" x14ac:dyDescent="0.2">
      <c r="E170" s="87"/>
      <c r="G170" s="88" t="str">
        <f t="shared" si="6"/>
        <v xml:space="preserve"> </v>
      </c>
      <c r="H170" s="88" t="str">
        <f t="shared" si="5"/>
        <v xml:space="preserve"> </v>
      </c>
    </row>
    <row r="171" spans="5:8" x14ac:dyDescent="0.2">
      <c r="E171" s="87"/>
      <c r="G171" s="88" t="str">
        <f t="shared" si="6"/>
        <v xml:space="preserve"> </v>
      </c>
      <c r="H171" s="88" t="str">
        <f t="shared" si="5"/>
        <v xml:space="preserve"> </v>
      </c>
    </row>
    <row r="172" spans="5:8" x14ac:dyDescent="0.2">
      <c r="E172" s="87"/>
      <c r="G172" s="88" t="str">
        <f t="shared" si="6"/>
        <v xml:space="preserve"> </v>
      </c>
      <c r="H172" s="88" t="str">
        <f t="shared" si="5"/>
        <v xml:space="preserve"> </v>
      </c>
    </row>
    <row r="173" spans="5:8" x14ac:dyDescent="0.2">
      <c r="E173" s="87"/>
      <c r="G173" s="88" t="str">
        <f t="shared" si="6"/>
        <v xml:space="preserve"> </v>
      </c>
      <c r="H173" s="88" t="str">
        <f t="shared" si="5"/>
        <v xml:space="preserve"> </v>
      </c>
    </row>
    <row r="174" spans="5:8" x14ac:dyDescent="0.2">
      <c r="E174" s="87"/>
      <c r="G174" s="88" t="str">
        <f t="shared" si="6"/>
        <v xml:space="preserve"> </v>
      </c>
      <c r="H174" s="88" t="str">
        <f t="shared" si="5"/>
        <v xml:space="preserve"> </v>
      </c>
    </row>
    <row r="175" spans="5:8" x14ac:dyDescent="0.2">
      <c r="E175" s="87"/>
      <c r="G175" s="88" t="str">
        <f t="shared" si="6"/>
        <v xml:space="preserve"> </v>
      </c>
      <c r="H175" s="88" t="str">
        <f t="shared" si="5"/>
        <v xml:space="preserve"> </v>
      </c>
    </row>
    <row r="176" spans="5:8" x14ac:dyDescent="0.2">
      <c r="E176" s="87"/>
      <c r="G176" s="88" t="str">
        <f t="shared" si="6"/>
        <v xml:space="preserve"> </v>
      </c>
      <c r="H176" s="88" t="str">
        <f t="shared" si="5"/>
        <v xml:space="preserve"> </v>
      </c>
    </row>
    <row r="177" spans="5:8" x14ac:dyDescent="0.2">
      <c r="E177" s="87"/>
      <c r="G177" s="88" t="str">
        <f t="shared" si="6"/>
        <v xml:space="preserve"> </v>
      </c>
      <c r="H177" s="88" t="str">
        <f t="shared" si="5"/>
        <v xml:space="preserve"> </v>
      </c>
    </row>
    <row r="178" spans="5:8" x14ac:dyDescent="0.2">
      <c r="E178" s="87"/>
      <c r="G178" s="88" t="str">
        <f t="shared" si="6"/>
        <v xml:space="preserve"> </v>
      </c>
      <c r="H178" s="88" t="str">
        <f t="shared" si="5"/>
        <v xml:space="preserve"> </v>
      </c>
    </row>
    <row r="179" spans="5:8" x14ac:dyDescent="0.2">
      <c r="E179" s="87"/>
      <c r="G179" s="88" t="str">
        <f t="shared" si="6"/>
        <v xml:space="preserve"> </v>
      </c>
      <c r="H179" s="88" t="str">
        <f t="shared" si="5"/>
        <v xml:space="preserve"> </v>
      </c>
    </row>
    <row r="180" spans="5:8" x14ac:dyDescent="0.2">
      <c r="E180" s="87"/>
      <c r="G180" s="88" t="str">
        <f t="shared" si="6"/>
        <v xml:space="preserve"> </v>
      </c>
      <c r="H180" s="88" t="str">
        <f t="shared" si="5"/>
        <v xml:space="preserve"> </v>
      </c>
    </row>
    <row r="181" spans="5:8" x14ac:dyDescent="0.2">
      <c r="E181" s="87"/>
      <c r="G181" s="88" t="str">
        <f t="shared" si="6"/>
        <v xml:space="preserve"> </v>
      </c>
      <c r="H181" s="88" t="str">
        <f t="shared" si="5"/>
        <v xml:space="preserve"> </v>
      </c>
    </row>
    <row r="182" spans="5:8" x14ac:dyDescent="0.2">
      <c r="E182" s="87"/>
      <c r="G182" s="88" t="str">
        <f t="shared" si="6"/>
        <v xml:space="preserve"> </v>
      </c>
      <c r="H182" s="88" t="str">
        <f t="shared" si="5"/>
        <v xml:space="preserve"> </v>
      </c>
    </row>
    <row r="183" spans="5:8" x14ac:dyDescent="0.2">
      <c r="E183" s="87"/>
      <c r="G183" s="88" t="str">
        <f t="shared" si="6"/>
        <v xml:space="preserve"> </v>
      </c>
      <c r="H183" s="88" t="str">
        <f t="shared" si="5"/>
        <v xml:space="preserve"> </v>
      </c>
    </row>
    <row r="184" spans="5:8" x14ac:dyDescent="0.2">
      <c r="E184" s="87"/>
      <c r="G184" s="88" t="str">
        <f t="shared" si="6"/>
        <v xml:space="preserve"> </v>
      </c>
      <c r="H184" s="88" t="str">
        <f t="shared" si="5"/>
        <v xml:space="preserve"> </v>
      </c>
    </row>
    <row r="185" spans="5:8" x14ac:dyDescent="0.2">
      <c r="E185" s="87"/>
      <c r="G185" s="88" t="str">
        <f t="shared" si="6"/>
        <v xml:space="preserve"> </v>
      </c>
      <c r="H185" s="88" t="str">
        <f t="shared" si="5"/>
        <v xml:space="preserve"> </v>
      </c>
    </row>
    <row r="186" spans="5:8" x14ac:dyDescent="0.2">
      <c r="E186" s="87"/>
      <c r="G186" s="88" t="str">
        <f t="shared" si="6"/>
        <v xml:space="preserve"> </v>
      </c>
      <c r="H186" s="88" t="str">
        <f t="shared" si="5"/>
        <v xml:space="preserve"> </v>
      </c>
    </row>
    <row r="187" spans="5:8" x14ac:dyDescent="0.2">
      <c r="E187" s="87"/>
      <c r="G187" s="88" t="str">
        <f t="shared" si="6"/>
        <v xml:space="preserve"> </v>
      </c>
      <c r="H187" s="88" t="str">
        <f t="shared" si="5"/>
        <v xml:space="preserve"> </v>
      </c>
    </row>
    <row r="188" spans="5:8" x14ac:dyDescent="0.2">
      <c r="E188" s="87"/>
      <c r="G188" s="88" t="str">
        <f t="shared" si="6"/>
        <v xml:space="preserve"> </v>
      </c>
      <c r="H188" s="88" t="str">
        <f t="shared" si="5"/>
        <v xml:space="preserve"> </v>
      </c>
    </row>
    <row r="189" spans="5:8" x14ac:dyDescent="0.2">
      <c r="E189" s="87"/>
      <c r="G189" s="88" t="str">
        <f t="shared" si="6"/>
        <v xml:space="preserve"> </v>
      </c>
      <c r="H189" s="88" t="str">
        <f t="shared" si="5"/>
        <v xml:space="preserve"> </v>
      </c>
    </row>
    <row r="190" spans="5:8" x14ac:dyDescent="0.2">
      <c r="E190" s="87"/>
      <c r="G190" s="88" t="str">
        <f t="shared" si="6"/>
        <v xml:space="preserve"> </v>
      </c>
      <c r="H190" s="88" t="str">
        <f t="shared" si="5"/>
        <v xml:space="preserve"> </v>
      </c>
    </row>
    <row r="191" spans="5:8" x14ac:dyDescent="0.2">
      <c r="E191" s="87"/>
      <c r="G191" s="88" t="str">
        <f t="shared" si="6"/>
        <v xml:space="preserve"> </v>
      </c>
      <c r="H191" s="88" t="str">
        <f t="shared" si="5"/>
        <v xml:space="preserve"> </v>
      </c>
    </row>
    <row r="192" spans="5:8" x14ac:dyDescent="0.2">
      <c r="E192" s="87"/>
      <c r="G192" s="88" t="str">
        <f t="shared" si="6"/>
        <v xml:space="preserve"> </v>
      </c>
      <c r="H192" s="88" t="str">
        <f t="shared" si="5"/>
        <v xml:space="preserve"> </v>
      </c>
    </row>
    <row r="193" spans="1:8" x14ac:dyDescent="0.2">
      <c r="E193" s="87"/>
      <c r="G193" s="88" t="str">
        <f t="shared" si="6"/>
        <v xml:space="preserve"> </v>
      </c>
      <c r="H193" s="88" t="str">
        <f t="shared" si="5"/>
        <v xml:space="preserve"> </v>
      </c>
    </row>
    <row r="194" spans="1:8" x14ac:dyDescent="0.2">
      <c r="E194" s="87"/>
      <c r="G194" s="88" t="str">
        <f t="shared" si="6"/>
        <v xml:space="preserve"> </v>
      </c>
      <c r="H194" s="88" t="str">
        <f t="shared" si="5"/>
        <v xml:space="preserve"> </v>
      </c>
    </row>
    <row r="195" spans="1:8" x14ac:dyDescent="0.2">
      <c r="E195" s="87"/>
      <c r="G195" s="88" t="str">
        <f t="shared" si="6"/>
        <v xml:space="preserve"> </v>
      </c>
      <c r="H195" s="88" t="str">
        <f t="shared" si="5"/>
        <v xml:space="preserve"> </v>
      </c>
    </row>
    <row r="196" spans="1:8" x14ac:dyDescent="0.2">
      <c r="E196" s="87"/>
      <c r="G196" s="88" t="str">
        <f t="shared" si="6"/>
        <v xml:space="preserve"> </v>
      </c>
      <c r="H196" s="88" t="str">
        <f t="shared" si="5"/>
        <v xml:space="preserve"> </v>
      </c>
    </row>
    <row r="197" spans="1:8" x14ac:dyDescent="0.2">
      <c r="E197" s="87"/>
      <c r="G197" s="88" t="str">
        <f t="shared" si="6"/>
        <v xml:space="preserve"> </v>
      </c>
      <c r="H197" s="88" t="str">
        <f>IF((F197&lt;&gt;0),F197-G197," ")</f>
        <v xml:space="preserve"> </v>
      </c>
    </row>
    <row r="198" spans="1:8" x14ac:dyDescent="0.2">
      <c r="E198" s="87"/>
      <c r="G198" s="88" t="str">
        <f t="shared" si="6"/>
        <v xml:space="preserve"> </v>
      </c>
      <c r="H198" s="88" t="str">
        <f>IF((F198&lt;&gt;0),F198-G198," ")</f>
        <v xml:space="preserve"> </v>
      </c>
    </row>
    <row r="199" spans="1:8" x14ac:dyDescent="0.2">
      <c r="E199" s="87"/>
      <c r="G199" s="88" t="str">
        <f t="shared" si="6"/>
        <v xml:space="preserve"> </v>
      </c>
      <c r="H199" s="88" t="str">
        <f>IF((F199&lt;&gt;0),F199-G199," ")</f>
        <v xml:space="preserve"> </v>
      </c>
    </row>
    <row r="200" spans="1:8" ht="13.5" thickBot="1" x14ac:dyDescent="0.25">
      <c r="A200" s="98"/>
      <c r="B200" s="95"/>
      <c r="C200" s="97"/>
      <c r="D200" s="96"/>
      <c r="E200" s="95"/>
      <c r="F200" s="94"/>
      <c r="G200" s="94" t="str">
        <f t="shared" si="6"/>
        <v xml:space="preserve"> </v>
      </c>
      <c r="H200" s="94" t="str">
        <f>IF((F200&lt;&gt;0),F200-G200," ")</f>
        <v xml:space="preserve"> </v>
      </c>
    </row>
    <row r="201" spans="1:8" x14ac:dyDescent="0.2">
      <c r="A201" s="79" t="s">
        <v>22</v>
      </c>
      <c r="G201" s="88" t="str">
        <f>IF(F201&lt;&gt;0,F201*#REF!/(100+#REF!)," ")</f>
        <v xml:space="preserve"> </v>
      </c>
    </row>
  </sheetData>
  <mergeCells count="10">
    <mergeCell ref="D1:E1"/>
    <mergeCell ref="E2:E4"/>
    <mergeCell ref="A1:C1"/>
    <mergeCell ref="A2:A4"/>
    <mergeCell ref="B2:B4"/>
    <mergeCell ref="H2:H4"/>
    <mergeCell ref="G3:G4"/>
    <mergeCell ref="D2:D4"/>
    <mergeCell ref="F2:F4"/>
    <mergeCell ref="C2:C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44530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44561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44592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44681</v>
      </c>
      <c r="H5" s="10"/>
      <c r="I5" s="13"/>
      <c r="K5" s="69">
        <f>Vatinterface!B9</f>
        <v>44620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44651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44712</v>
      </c>
      <c r="H7" s="10"/>
      <c r="I7" s="13"/>
      <c r="K7" s="69">
        <f>Vatinterface!B11</f>
        <v>44681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44712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44742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44773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44804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44834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44865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44895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44926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0" t="str">
        <f>IF(LOOKUP(G$5,Vatinterface!B:B,Vatinterface!M:M)&gt;0,"FLAT RATE SCHEME APPLIED"," ")</f>
        <v xml:space="preserve"> </v>
      </c>
      <c r="C19" s="141"/>
      <c r="D19" s="142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1:E21"/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 xr:uid="{00000000-0002-0000-01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44530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44561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44592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44773</v>
      </c>
      <c r="H5" s="10"/>
      <c r="I5" s="13"/>
      <c r="K5" s="69">
        <f>Vatinterface!B9</f>
        <v>44620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44651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44804</v>
      </c>
      <c r="H7" s="10"/>
      <c r="I7" s="13"/>
      <c r="K7" s="69">
        <f>Vatinterface!B11</f>
        <v>44681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44712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44742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44773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44804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44834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44865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44895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44926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0" t="str">
        <f>IF(LOOKUP(G$5,Vatinterface!B:B,Vatinterface!M:M)&gt;0,"FLAT RATE SCHEME APPLIED"," ")</f>
        <v xml:space="preserve"> </v>
      </c>
      <c r="C19" s="141"/>
      <c r="D19" s="142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1:E21"/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 xr:uid="{00000000-0002-0000-02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44530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44561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44592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44865</v>
      </c>
      <c r="H5" s="10"/>
      <c r="I5" s="13"/>
      <c r="K5" s="69">
        <f>Vatinterface!B9</f>
        <v>44620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44651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44895</v>
      </c>
      <c r="H7" s="10"/>
      <c r="I7" s="13"/>
      <c r="K7" s="69">
        <f>Vatinterface!B11</f>
        <v>44681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44712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44742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44773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44804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44834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44865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44895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44926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0" t="str">
        <f>IF(LOOKUP(G$5,Vatinterface!B:B,Vatinterface!M:M)&gt;0,"FLAT RATE SCHEME APPLIED"," ")</f>
        <v xml:space="preserve"> </v>
      </c>
      <c r="C19" s="141"/>
      <c r="D19" s="142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1:E21"/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</mergeCells>
  <phoneticPr fontId="5" type="noConversion"/>
  <dataValidations count="1">
    <dataValidation type="list" allowBlank="1" showInputMessage="1" showErrorMessage="1" sqref="G5" xr:uid="{00000000-0002-0000-0300-000000000000}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L36"/>
  <sheetViews>
    <sheetView workbookViewId="0">
      <selection activeCell="G5" sqref="G5"/>
    </sheetView>
  </sheetViews>
  <sheetFormatPr defaultColWidth="9.140625"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39" customWidth="1"/>
    <col min="7" max="7" width="15.85546875" style="40" bestFit="1" customWidth="1"/>
    <col min="8" max="8" width="9.42578125" style="5" customWidth="1"/>
    <col min="9" max="9" width="3.7109375" style="5" customWidth="1"/>
    <col min="10" max="10" width="9.140625" style="5"/>
    <col min="11" max="11" width="16.28515625" style="43" hidden="1" customWidth="1"/>
    <col min="12" max="12" width="9.140625" style="43"/>
    <col min="13" max="16384" width="9.140625" style="5"/>
  </cols>
  <sheetData>
    <row r="1" spans="1:11" ht="9" customHeight="1" x14ac:dyDescent="0.2">
      <c r="A1" s="72"/>
      <c r="B1" s="3"/>
      <c r="C1" s="3"/>
      <c r="D1" s="3"/>
      <c r="E1" s="3"/>
      <c r="F1" s="73"/>
      <c r="G1" s="2"/>
      <c r="H1" s="3"/>
      <c r="I1" s="4"/>
    </row>
    <row r="2" spans="1:11" ht="15.75" x14ac:dyDescent="0.25">
      <c r="A2" s="71"/>
      <c r="B2" s="122" t="s">
        <v>0</v>
      </c>
      <c r="C2" s="123"/>
      <c r="D2" s="123"/>
      <c r="E2" s="123"/>
      <c r="F2" s="123"/>
      <c r="G2" s="15"/>
      <c r="H2" s="10"/>
      <c r="I2" s="13"/>
      <c r="K2" s="69">
        <f>Vatinterface!B6</f>
        <v>44530</v>
      </c>
    </row>
    <row r="3" spans="1:11" ht="13.5" thickBot="1" x14ac:dyDescent="0.25">
      <c r="A3" s="1"/>
      <c r="B3" s="41"/>
      <c r="C3" s="7"/>
      <c r="D3" s="8"/>
      <c r="E3" s="9" t="s">
        <v>7</v>
      </c>
      <c r="F3" s="10"/>
      <c r="G3" s="11"/>
      <c r="H3" s="12"/>
      <c r="I3" s="13"/>
      <c r="K3" s="69">
        <f>Vatinterface!B7</f>
        <v>44561</v>
      </c>
    </row>
    <row r="4" spans="1:11" ht="16.5" customHeight="1" thickTop="1" x14ac:dyDescent="0.25">
      <c r="A4" s="1"/>
      <c r="B4" s="131" t="s">
        <v>21</v>
      </c>
      <c r="C4" s="132"/>
      <c r="D4" s="6"/>
      <c r="E4" s="6"/>
      <c r="F4" s="14"/>
      <c r="G4" s="15"/>
      <c r="H4" s="10"/>
      <c r="I4" s="13"/>
      <c r="K4" s="69">
        <f>Vatinterface!B8</f>
        <v>44592</v>
      </c>
    </row>
    <row r="5" spans="1:11" x14ac:dyDescent="0.2">
      <c r="A5" s="1"/>
      <c r="B5" s="133"/>
      <c r="C5" s="134"/>
      <c r="D5" s="10"/>
      <c r="E5" s="124" t="s">
        <v>5</v>
      </c>
      <c r="F5" s="125"/>
      <c r="G5" s="42">
        <v>44926</v>
      </c>
      <c r="H5" s="10"/>
      <c r="I5" s="13"/>
      <c r="K5" s="69">
        <f>Vatinterface!B9</f>
        <v>44620</v>
      </c>
    </row>
    <row r="6" spans="1:11" ht="13.5" customHeight="1" x14ac:dyDescent="0.2">
      <c r="A6" s="1"/>
      <c r="B6" s="133"/>
      <c r="C6" s="134"/>
      <c r="D6" s="10"/>
      <c r="E6" s="16"/>
      <c r="F6" s="17"/>
      <c r="G6" s="18"/>
      <c r="H6" s="10"/>
      <c r="I6" s="13"/>
      <c r="K6" s="69">
        <f>Vatinterface!B10</f>
        <v>44651</v>
      </c>
    </row>
    <row r="7" spans="1:11" ht="13.5" customHeight="1" thickBot="1" x14ac:dyDescent="0.25">
      <c r="A7" s="1"/>
      <c r="B7" s="135"/>
      <c r="C7" s="136"/>
      <c r="D7" s="10"/>
      <c r="E7" s="126" t="s">
        <v>6</v>
      </c>
      <c r="F7" s="127"/>
      <c r="G7" s="19">
        <f>LOOKUP(G$5,Vatinterface!B:B,Vatinterface!C:C)</f>
        <v>44957</v>
      </c>
      <c r="H7" s="10"/>
      <c r="I7" s="13"/>
      <c r="K7" s="69">
        <f>Vatinterface!B11</f>
        <v>44681</v>
      </c>
    </row>
    <row r="8" spans="1:11" ht="14.25" thickTop="1" thickBot="1" x14ac:dyDescent="0.25">
      <c r="A8" s="1"/>
      <c r="B8" s="10"/>
      <c r="C8" s="10"/>
      <c r="D8" s="10"/>
      <c r="E8" s="10"/>
      <c r="F8" s="20"/>
      <c r="G8" s="15"/>
      <c r="H8" s="10"/>
      <c r="I8" s="13"/>
      <c r="K8" s="69">
        <f>Vatinterface!B12</f>
        <v>44712</v>
      </c>
    </row>
    <row r="9" spans="1:11" ht="15" customHeight="1" thickBot="1" x14ac:dyDescent="0.25">
      <c r="A9" s="67"/>
      <c r="B9" s="128" t="s">
        <v>3</v>
      </c>
      <c r="C9" s="129"/>
      <c r="D9" s="129"/>
      <c r="E9" s="130"/>
      <c r="F9" s="21">
        <v>1</v>
      </c>
      <c r="G9" s="22">
        <f>LOOKUP(G$5,Vatinterface!B:B,Vatinterface!G:G)</f>
        <v>0</v>
      </c>
      <c r="H9" s="10"/>
      <c r="I9" s="13"/>
      <c r="K9" s="69">
        <f>Vatinterface!B13</f>
        <v>44742</v>
      </c>
    </row>
    <row r="10" spans="1:11" ht="15" customHeight="1" thickBot="1" x14ac:dyDescent="0.25">
      <c r="A10" s="1"/>
      <c r="B10" s="23"/>
      <c r="C10" s="23"/>
      <c r="D10" s="23"/>
      <c r="E10" s="23"/>
      <c r="F10" s="24"/>
      <c r="G10" s="25"/>
      <c r="H10" s="10"/>
      <c r="I10" s="13"/>
      <c r="K10" s="69">
        <f>Vatinterface!B14</f>
        <v>44773</v>
      </c>
    </row>
    <row r="11" spans="1:11" ht="15" customHeight="1" thickBot="1" x14ac:dyDescent="0.25">
      <c r="A11" s="68"/>
      <c r="B11" s="128" t="s">
        <v>8</v>
      </c>
      <c r="C11" s="129"/>
      <c r="D11" s="129"/>
      <c r="E11" s="130"/>
      <c r="F11" s="21">
        <v>2</v>
      </c>
      <c r="G11" s="22">
        <v>0</v>
      </c>
      <c r="H11" s="10"/>
      <c r="I11" s="13"/>
      <c r="K11" s="69">
        <f>Vatinterface!B15</f>
        <v>44804</v>
      </c>
    </row>
    <row r="12" spans="1:11" ht="15" customHeight="1" thickBot="1" x14ac:dyDescent="0.25">
      <c r="A12" s="1"/>
      <c r="B12" s="23"/>
      <c r="C12" s="23"/>
      <c r="D12" s="23"/>
      <c r="E12" s="23"/>
      <c r="F12" s="24"/>
      <c r="G12" s="25"/>
      <c r="H12" s="10"/>
      <c r="I12" s="13"/>
      <c r="K12" s="69">
        <f>Vatinterface!B16</f>
        <v>44834</v>
      </c>
    </row>
    <row r="13" spans="1:11" ht="15" customHeight="1" thickBot="1" x14ac:dyDescent="0.25">
      <c r="A13" s="68"/>
      <c r="B13" s="128" t="s">
        <v>3</v>
      </c>
      <c r="C13" s="129"/>
      <c r="D13" s="129"/>
      <c r="E13" s="130"/>
      <c r="F13" s="21">
        <v>3</v>
      </c>
      <c r="G13" s="22">
        <f>G9+G11</f>
        <v>0</v>
      </c>
      <c r="H13" s="10"/>
      <c r="I13" s="13"/>
      <c r="K13" s="69">
        <f>Vatinterface!B17</f>
        <v>44865</v>
      </c>
    </row>
    <row r="14" spans="1:11" ht="12" customHeight="1" thickBot="1" x14ac:dyDescent="0.25">
      <c r="A14" s="1"/>
      <c r="B14" s="10"/>
      <c r="C14" s="10"/>
      <c r="D14" s="10"/>
      <c r="E14" s="10"/>
      <c r="F14" s="14"/>
      <c r="G14" s="25"/>
      <c r="H14" s="10"/>
      <c r="I14" s="13"/>
      <c r="K14" s="69">
        <f>Vatinterface!B18</f>
        <v>44895</v>
      </c>
    </row>
    <row r="15" spans="1:11" ht="15" customHeight="1" thickBot="1" x14ac:dyDescent="0.25">
      <c r="A15" s="68"/>
      <c r="B15" s="128" t="s">
        <v>1</v>
      </c>
      <c r="C15" s="129"/>
      <c r="D15" s="129"/>
      <c r="E15" s="130"/>
      <c r="F15" s="21">
        <v>4</v>
      </c>
      <c r="G15" s="22">
        <f>LOOKUP(G$5,Vatinterface!B:B,Vatinterface!K:K)</f>
        <v>0</v>
      </c>
      <c r="H15" s="10"/>
      <c r="I15" s="13"/>
      <c r="K15" s="69">
        <f>Vatinterface!B19</f>
        <v>44926</v>
      </c>
    </row>
    <row r="16" spans="1:11" ht="13.5" thickBot="1" x14ac:dyDescent="0.25">
      <c r="A16" s="1"/>
      <c r="B16" s="10"/>
      <c r="C16" s="10"/>
      <c r="D16" s="10"/>
      <c r="E16" s="10"/>
      <c r="F16" s="14"/>
      <c r="G16" s="25"/>
      <c r="H16" s="10"/>
      <c r="I16" s="13"/>
      <c r="K16" s="70"/>
    </row>
    <row r="17" spans="1:11" ht="15" customHeight="1" thickBot="1" x14ac:dyDescent="0.25">
      <c r="A17" s="68"/>
      <c r="B17" s="137" t="str">
        <f>IF(G17&gt;0,"Net VAT to be PAID to Customs","Net VAT to be RECLIAMED from Customs")</f>
        <v>Net VAT to be RECLIAMED from Customs</v>
      </c>
      <c r="C17" s="138"/>
      <c r="D17" s="138"/>
      <c r="E17" s="139"/>
      <c r="F17" s="21">
        <v>5</v>
      </c>
      <c r="G17" s="22">
        <f>G13-G15</f>
        <v>0</v>
      </c>
      <c r="H17" s="10"/>
      <c r="I17" s="13"/>
      <c r="K17" s="70"/>
    </row>
    <row r="18" spans="1:11" ht="15" customHeight="1" thickBot="1" x14ac:dyDescent="0.25">
      <c r="A18" s="106"/>
      <c r="B18" s="26"/>
      <c r="C18" s="26"/>
      <c r="D18" s="26"/>
      <c r="E18" s="26"/>
      <c r="F18" s="27"/>
      <c r="G18" s="25"/>
      <c r="H18" s="10"/>
      <c r="I18" s="13"/>
    </row>
    <row r="19" spans="1:11" ht="13.5" thickBot="1" x14ac:dyDescent="0.25">
      <c r="A19" s="106"/>
      <c r="B19" s="140" t="str">
        <f>IF(LOOKUP(G$5,Vatinterface!B:B,Vatinterface!M:M)&gt;0,"FLAT RATE SCHEME APPLIED"," ")</f>
        <v xml:space="preserve"> </v>
      </c>
      <c r="C19" s="141"/>
      <c r="D19" s="142"/>
      <c r="E19" s="107" t="str">
        <f>IF(LOOKUP(G$5,Vatinterface!B:B,Vatinterface!M:M)&gt;0,LOOKUP(G$5,Vatinterface!B:B,Vatinterface!M:M)," ")</f>
        <v xml:space="preserve"> </v>
      </c>
      <c r="F19" s="14"/>
      <c r="G19" s="25"/>
      <c r="H19" s="10"/>
      <c r="I19" s="13"/>
    </row>
    <row r="20" spans="1:11" ht="13.5" thickBot="1" x14ac:dyDescent="0.25">
      <c r="A20" s="106"/>
      <c r="B20" s="108"/>
      <c r="C20" s="108"/>
      <c r="D20" s="108"/>
      <c r="E20" s="109"/>
      <c r="F20" s="14"/>
      <c r="G20" s="25"/>
      <c r="H20" s="10"/>
      <c r="I20" s="13"/>
    </row>
    <row r="21" spans="1:11" ht="15" customHeight="1" thickBot="1" x14ac:dyDescent="0.25">
      <c r="A21" s="68"/>
      <c r="B21" s="128" t="str">
        <f>IF(LOOKUP(G$5,Vatinterface!B:B,Vatinterface!M:M)&gt;0,"Total value of sales including VAT","Total value of sales excluding VAT")</f>
        <v>Total value of sales excluding VAT</v>
      </c>
      <c r="C21" s="129"/>
      <c r="D21" s="129"/>
      <c r="E21" s="130"/>
      <c r="F21" s="21">
        <v>6</v>
      </c>
      <c r="G21" s="28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</row>
    <row r="22" spans="1:11" ht="13.5" thickBot="1" x14ac:dyDescent="0.25">
      <c r="A22" s="106"/>
      <c r="B22" s="10"/>
      <c r="C22" s="10"/>
      <c r="D22" s="10"/>
      <c r="E22" s="10"/>
      <c r="F22" s="14"/>
      <c r="G22" s="25"/>
      <c r="H22" s="10"/>
      <c r="I22" s="13"/>
    </row>
    <row r="23" spans="1:11" ht="15" customHeight="1" thickBot="1" x14ac:dyDescent="0.25">
      <c r="A23" s="67"/>
      <c r="B23" s="128" t="s">
        <v>2</v>
      </c>
      <c r="C23" s="129"/>
      <c r="D23" s="129"/>
      <c r="E23" s="130"/>
      <c r="F23" s="21">
        <v>7</v>
      </c>
      <c r="G23" s="28">
        <f>LOOKUP(G$5,Vatinterface!B:B,Vatinterface!I:I)</f>
        <v>0</v>
      </c>
      <c r="H23" s="10"/>
      <c r="I23" s="13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</row>
    <row r="25" spans="1:11" x14ac:dyDescent="0.2">
      <c r="A25" s="29" t="s">
        <v>9</v>
      </c>
      <c r="B25" s="30" t="s">
        <v>10</v>
      </c>
      <c r="C25" s="10"/>
      <c r="D25" s="10"/>
      <c r="E25" s="10"/>
      <c r="F25" s="14"/>
      <c r="G25" s="15"/>
      <c r="H25" s="10"/>
      <c r="I25" s="13"/>
    </row>
    <row r="26" spans="1:11" x14ac:dyDescent="0.2">
      <c r="A26" s="31"/>
      <c r="B26" s="30" t="s">
        <v>11</v>
      </c>
      <c r="C26" s="10"/>
      <c r="D26" s="10"/>
      <c r="E26" s="10"/>
      <c r="F26" s="14"/>
      <c r="G26" s="15"/>
      <c r="H26" s="10"/>
      <c r="I26" s="13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</row>
    <row r="28" spans="1:11" x14ac:dyDescent="0.2">
      <c r="A28" s="32" t="s">
        <v>40</v>
      </c>
      <c r="B28" s="10"/>
      <c r="C28" s="10"/>
      <c r="D28" s="10"/>
      <c r="E28" s="10"/>
      <c r="F28" s="14"/>
      <c r="G28" s="15"/>
      <c r="H28" s="10"/>
      <c r="I28" s="13"/>
    </row>
    <row r="29" spans="1:11" x14ac:dyDescent="0.2">
      <c r="A29" s="33" t="s">
        <v>41</v>
      </c>
      <c r="B29" s="10"/>
      <c r="C29" s="10"/>
      <c r="D29" s="10"/>
      <c r="E29" s="10"/>
      <c r="F29" s="14"/>
      <c r="G29" s="15"/>
      <c r="H29" s="10"/>
      <c r="I29" s="13"/>
    </row>
    <row r="30" spans="1:11" x14ac:dyDescent="0.2">
      <c r="A30" s="33" t="s">
        <v>4</v>
      </c>
      <c r="B30" s="10"/>
      <c r="C30" s="10"/>
      <c r="D30" s="10"/>
      <c r="E30" s="10"/>
      <c r="F30" s="14"/>
      <c r="G30" s="15"/>
      <c r="H30" s="10"/>
      <c r="I30" s="13"/>
    </row>
    <row r="31" spans="1:11" x14ac:dyDescent="0.2">
      <c r="A31" s="33" t="s">
        <v>42</v>
      </c>
      <c r="B31" s="10"/>
      <c r="C31" s="10"/>
      <c r="D31" s="10"/>
      <c r="E31" s="10"/>
      <c r="F31" s="14"/>
      <c r="G31" s="15"/>
      <c r="H31" s="10"/>
      <c r="I31" s="13"/>
    </row>
    <row r="32" spans="1:11" ht="6" customHeight="1" thickBot="1" x14ac:dyDescent="0.25">
      <c r="A32" s="34"/>
      <c r="B32" s="35"/>
      <c r="C32" s="35"/>
      <c r="D32" s="35"/>
      <c r="E32" s="35"/>
      <c r="F32" s="36"/>
      <c r="G32" s="37"/>
      <c r="H32" s="35"/>
      <c r="I32" s="38"/>
    </row>
    <row r="34" spans="6:7" x14ac:dyDescent="0.2">
      <c r="F34" t="s">
        <v>43</v>
      </c>
      <c r="G34">
        <v>0</v>
      </c>
    </row>
    <row r="35" spans="6:7" x14ac:dyDescent="0.2">
      <c r="F35"/>
      <c r="G35"/>
    </row>
    <row r="36" spans="6:7" x14ac:dyDescent="0.2">
      <c r="F36" t="s">
        <v>44</v>
      </c>
      <c r="G36">
        <v>0</v>
      </c>
    </row>
  </sheetData>
  <mergeCells count="12">
    <mergeCell ref="B23:E23"/>
    <mergeCell ref="B2:F2"/>
    <mergeCell ref="B4:C7"/>
    <mergeCell ref="E5:F5"/>
    <mergeCell ref="E7:F7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 xr:uid="{00000000-0002-0000-0400-000000000000}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20"/>
  <sheetViews>
    <sheetView workbookViewId="0">
      <selection activeCell="E13" sqref="E13"/>
    </sheetView>
  </sheetViews>
  <sheetFormatPr defaultColWidth="9.140625" defaultRowHeight="12" x14ac:dyDescent="0.2"/>
  <cols>
    <col min="1" max="1" width="2" style="44" customWidth="1"/>
    <col min="2" max="3" width="18.7109375" style="45" customWidth="1"/>
    <col min="4" max="11" width="10.7109375" style="47" customWidth="1"/>
    <col min="12" max="12" width="1.7109375" style="44" customWidth="1"/>
    <col min="13" max="13" width="9.140625" style="118"/>
    <col min="14" max="14" width="1.7109375" style="44" customWidth="1"/>
    <col min="15" max="16384" width="9.140625" style="44"/>
  </cols>
  <sheetData>
    <row r="1" spans="1:14" ht="9" customHeight="1" x14ac:dyDescent="0.2">
      <c r="A1" s="50"/>
      <c r="B1" s="51"/>
      <c r="C1" s="51"/>
      <c r="D1" s="52"/>
      <c r="E1" s="52"/>
      <c r="F1" s="52"/>
      <c r="G1" s="52"/>
      <c r="H1" s="52"/>
      <c r="I1" s="52"/>
      <c r="J1" s="52"/>
      <c r="K1" s="52"/>
      <c r="L1" s="110"/>
      <c r="M1" s="111"/>
      <c r="N1" s="53"/>
    </row>
    <row r="2" spans="1:14" s="46" customFormat="1" ht="37.5" customHeight="1" x14ac:dyDescent="0.2">
      <c r="A2" s="54"/>
      <c r="B2" s="48" t="s">
        <v>12</v>
      </c>
      <c r="C2" s="48" t="s">
        <v>37</v>
      </c>
      <c r="D2" s="49" t="s">
        <v>20</v>
      </c>
      <c r="E2" s="49" t="s">
        <v>17</v>
      </c>
      <c r="F2" s="49" t="s">
        <v>14</v>
      </c>
      <c r="G2" s="74" t="s">
        <v>19</v>
      </c>
      <c r="H2" s="49" t="s">
        <v>13</v>
      </c>
      <c r="I2" s="49" t="s">
        <v>16</v>
      </c>
      <c r="J2" s="49" t="s">
        <v>15</v>
      </c>
      <c r="K2" s="74" t="s">
        <v>18</v>
      </c>
      <c r="L2" s="112"/>
      <c r="M2" s="113" t="s">
        <v>38</v>
      </c>
      <c r="N2" s="55"/>
    </row>
    <row r="3" spans="1:14" s="46" customFormat="1" ht="11.25" customHeight="1" x14ac:dyDescent="0.2">
      <c r="A3" s="54"/>
      <c r="B3" s="64"/>
      <c r="C3" s="64"/>
      <c r="D3" s="65"/>
      <c r="E3" s="66"/>
      <c r="F3" s="66"/>
      <c r="G3" s="66"/>
      <c r="H3" s="66"/>
      <c r="I3" s="66"/>
      <c r="J3" s="66"/>
      <c r="K3" s="66"/>
      <c r="L3" s="112"/>
      <c r="M3" s="112"/>
      <c r="N3" s="55"/>
    </row>
    <row r="4" spans="1:14" x14ac:dyDescent="0.2">
      <c r="A4" s="56"/>
      <c r="B4" s="62">
        <f>[1]Admin!$B$20</f>
        <v>44469</v>
      </c>
      <c r="C4" s="62">
        <f>B5</f>
        <v>44500</v>
      </c>
      <c r="D4" s="104">
        <f>'S0921'!$H$1</f>
        <v>0</v>
      </c>
      <c r="E4" s="105"/>
      <c r="F4" s="105">
        <f>'S0921'!$G$1</f>
        <v>0</v>
      </c>
      <c r="G4" s="105"/>
      <c r="H4" s="105">
        <f>'P0921'!$H$1</f>
        <v>0</v>
      </c>
      <c r="I4" s="105"/>
      <c r="J4" s="105">
        <f>'P0921'!$G$1</f>
        <v>0</v>
      </c>
      <c r="K4" s="105"/>
      <c r="L4" s="114"/>
      <c r="M4" s="115">
        <f>IF([2]Nov21!$G$4&gt;0,[2]Nov21!$G$4,0)</f>
        <v>0</v>
      </c>
      <c r="N4" s="57"/>
    </row>
    <row r="5" spans="1:14" x14ac:dyDescent="0.2">
      <c r="A5" s="56"/>
      <c r="B5" s="62">
        <f>[1]Admin!$B$22</f>
        <v>44500</v>
      </c>
      <c r="C5" s="62">
        <f t="shared" ref="C5:C18" si="0">B6</f>
        <v>44530</v>
      </c>
      <c r="D5" s="104">
        <f>'S1021'!$H$1</f>
        <v>0</v>
      </c>
      <c r="E5" s="105"/>
      <c r="F5" s="105">
        <f>'S1021'!$G$1</f>
        <v>0</v>
      </c>
      <c r="G5" s="105"/>
      <c r="H5" s="105">
        <f>'P1021'!$H$1</f>
        <v>0</v>
      </c>
      <c r="I5" s="105"/>
      <c r="J5" s="105">
        <f>'P1021'!$G$1</f>
        <v>0</v>
      </c>
      <c r="K5" s="105"/>
      <c r="L5" s="114"/>
      <c r="M5" s="115">
        <f>IF([2]Nov21!$G$4&gt;0,[2]Nov21!$G$4,0)</f>
        <v>0</v>
      </c>
      <c r="N5" s="57"/>
    </row>
    <row r="6" spans="1:14" x14ac:dyDescent="0.2">
      <c r="A6" s="56"/>
      <c r="B6" s="62">
        <f>[1]Admin!$B$24</f>
        <v>44530</v>
      </c>
      <c r="C6" s="62">
        <f t="shared" si="0"/>
        <v>44561</v>
      </c>
      <c r="D6" s="104">
        <f>[2]Nov21!$H$1</f>
        <v>0</v>
      </c>
      <c r="E6" s="105">
        <f>SUM(D4:D6)</f>
        <v>0</v>
      </c>
      <c r="F6" s="105">
        <f>[2]Nov21!$G$1</f>
        <v>0</v>
      </c>
      <c r="G6" s="105">
        <f>SUM(F4:F6)</f>
        <v>0</v>
      </c>
      <c r="H6" s="105">
        <f>[3]Nov21!$H$1</f>
        <v>0</v>
      </c>
      <c r="I6" s="105">
        <f t="shared" ref="I6:I19" si="1">SUM(H4:H6)</f>
        <v>0</v>
      </c>
      <c r="J6" s="105">
        <f>[3]Nov21!$G$1</f>
        <v>0</v>
      </c>
      <c r="K6" s="105">
        <f t="shared" ref="K6:K19" si="2">SUM(J4:J6)</f>
        <v>0</v>
      </c>
      <c r="L6" s="114"/>
      <c r="M6" s="115">
        <f>IF([2]Nov21!$G$4&gt;0,[2]Nov21!$G$4,0)</f>
        <v>0</v>
      </c>
      <c r="N6" s="57"/>
    </row>
    <row r="7" spans="1:14" x14ac:dyDescent="0.2">
      <c r="A7" s="56"/>
      <c r="B7" s="62">
        <f>[1]Admin!$B$26</f>
        <v>44561</v>
      </c>
      <c r="C7" s="62">
        <f t="shared" si="0"/>
        <v>44592</v>
      </c>
      <c r="D7" s="104">
        <f>[2]Dec21!$H$1</f>
        <v>0</v>
      </c>
      <c r="E7" s="105">
        <f t="shared" ref="E7:G19" si="3">SUM(D5:D7)</f>
        <v>0</v>
      </c>
      <c r="F7" s="105">
        <f>[2]Dec21!$G$1</f>
        <v>0</v>
      </c>
      <c r="G7" s="105">
        <f t="shared" si="3"/>
        <v>0</v>
      </c>
      <c r="H7" s="105">
        <f>[3]Dec21!$H$1</f>
        <v>0</v>
      </c>
      <c r="I7" s="105">
        <f t="shared" si="1"/>
        <v>0</v>
      </c>
      <c r="J7" s="105">
        <f>[3]Dec21!$G$1</f>
        <v>0</v>
      </c>
      <c r="K7" s="105">
        <f t="shared" si="2"/>
        <v>0</v>
      </c>
      <c r="L7" s="114"/>
      <c r="M7" s="115">
        <f>IF([2]Dec21!$G$4&gt;0,[2]Dec21!$G$4,0)</f>
        <v>0</v>
      </c>
      <c r="N7" s="57"/>
    </row>
    <row r="8" spans="1:14" x14ac:dyDescent="0.2">
      <c r="A8" s="56"/>
      <c r="B8" s="62">
        <f>[1]Admin!$B$28</f>
        <v>44592</v>
      </c>
      <c r="C8" s="62">
        <f t="shared" si="0"/>
        <v>44620</v>
      </c>
      <c r="D8" s="104">
        <f>[2]Jan22!$H$1</f>
        <v>0</v>
      </c>
      <c r="E8" s="105">
        <f t="shared" si="3"/>
        <v>0</v>
      </c>
      <c r="F8" s="105">
        <f>[2]Jan22!$G$1</f>
        <v>0</v>
      </c>
      <c r="G8" s="105">
        <f t="shared" si="3"/>
        <v>0</v>
      </c>
      <c r="H8" s="105">
        <f>[3]Jan22!$H$1</f>
        <v>0</v>
      </c>
      <c r="I8" s="105">
        <f t="shared" si="1"/>
        <v>0</v>
      </c>
      <c r="J8" s="105">
        <f>[3]Jan22!$G$1</f>
        <v>0</v>
      </c>
      <c r="K8" s="105">
        <f t="shared" si="2"/>
        <v>0</v>
      </c>
      <c r="L8" s="114"/>
      <c r="M8" s="115">
        <f>IF([2]Jan22!$G$4&gt;0,[2]Jan22!$G$4,0)</f>
        <v>0</v>
      </c>
      <c r="N8" s="57"/>
    </row>
    <row r="9" spans="1:14" x14ac:dyDescent="0.2">
      <c r="A9" s="56"/>
      <c r="B9" s="62">
        <f>[1]Admin!$B$30</f>
        <v>44620</v>
      </c>
      <c r="C9" s="62">
        <f t="shared" si="0"/>
        <v>44651</v>
      </c>
      <c r="D9" s="104">
        <f>[2]Feb22!$H$1</f>
        <v>0</v>
      </c>
      <c r="E9" s="105">
        <f t="shared" si="3"/>
        <v>0</v>
      </c>
      <c r="F9" s="105">
        <f>[2]Feb22!$G$1</f>
        <v>0</v>
      </c>
      <c r="G9" s="105">
        <f t="shared" si="3"/>
        <v>0</v>
      </c>
      <c r="H9" s="105">
        <f>[3]Feb22!$H$1</f>
        <v>0</v>
      </c>
      <c r="I9" s="105">
        <f t="shared" si="1"/>
        <v>0</v>
      </c>
      <c r="J9" s="105">
        <f>[3]Feb22!$G$1</f>
        <v>0</v>
      </c>
      <c r="K9" s="105">
        <f t="shared" si="2"/>
        <v>0</v>
      </c>
      <c r="L9" s="114"/>
      <c r="M9" s="115">
        <f>IF([2]Feb22!$G$4&gt;0,[2]Feb22!$G$4,0)</f>
        <v>0</v>
      </c>
      <c r="N9" s="57"/>
    </row>
    <row r="10" spans="1:14" x14ac:dyDescent="0.2">
      <c r="A10" s="56"/>
      <c r="B10" s="62">
        <f>[1]Admin!$B$32</f>
        <v>44651</v>
      </c>
      <c r="C10" s="62">
        <f t="shared" si="0"/>
        <v>44681</v>
      </c>
      <c r="D10" s="104">
        <f>[2]Mar22!$H$1</f>
        <v>0</v>
      </c>
      <c r="E10" s="105">
        <f t="shared" si="3"/>
        <v>0</v>
      </c>
      <c r="F10" s="105">
        <f>[2]Mar22!$G$1</f>
        <v>0</v>
      </c>
      <c r="G10" s="105">
        <f t="shared" si="3"/>
        <v>0</v>
      </c>
      <c r="H10" s="105">
        <f>[3]Mar22!$H$1</f>
        <v>0</v>
      </c>
      <c r="I10" s="105">
        <f t="shared" si="1"/>
        <v>0</v>
      </c>
      <c r="J10" s="105">
        <f>[3]Mar22!$G$1</f>
        <v>0</v>
      </c>
      <c r="K10" s="105">
        <f t="shared" si="2"/>
        <v>0</v>
      </c>
      <c r="L10" s="114"/>
      <c r="M10" s="115">
        <f>IF([2]Mar22!$G$4&gt;0,[2]Mar22!$G$4,0)</f>
        <v>0</v>
      </c>
      <c r="N10" s="57"/>
    </row>
    <row r="11" spans="1:14" x14ac:dyDescent="0.2">
      <c r="A11" s="56"/>
      <c r="B11" s="62">
        <f>[1]Admin!$B$34</f>
        <v>44681</v>
      </c>
      <c r="C11" s="62">
        <f t="shared" si="0"/>
        <v>44712</v>
      </c>
      <c r="D11" s="104">
        <f>[2]Apr22!$H$1</f>
        <v>0</v>
      </c>
      <c r="E11" s="105">
        <f t="shared" si="3"/>
        <v>0</v>
      </c>
      <c r="F11" s="105">
        <f>[2]Apr22!$G$1</f>
        <v>0</v>
      </c>
      <c r="G11" s="105">
        <f t="shared" si="3"/>
        <v>0</v>
      </c>
      <c r="H11" s="105">
        <f>[3]Apr22!$H$1</f>
        <v>0</v>
      </c>
      <c r="I11" s="105">
        <f t="shared" si="1"/>
        <v>0</v>
      </c>
      <c r="J11" s="105">
        <f>[3]Apr22!$G$1</f>
        <v>0</v>
      </c>
      <c r="K11" s="105">
        <f t="shared" si="2"/>
        <v>0</v>
      </c>
      <c r="L11" s="114"/>
      <c r="M11" s="115">
        <f>IF([2]Apr22!$G$4&gt;0,[2]Apr22!$G$4,0)</f>
        <v>0</v>
      </c>
      <c r="N11" s="57"/>
    </row>
    <row r="12" spans="1:14" x14ac:dyDescent="0.2">
      <c r="A12" s="56"/>
      <c r="B12" s="62">
        <f>[1]Admin!$B$36</f>
        <v>44712</v>
      </c>
      <c r="C12" s="62">
        <f t="shared" si="0"/>
        <v>44742</v>
      </c>
      <c r="D12" s="104">
        <f>[2]May22!$H$1</f>
        <v>0</v>
      </c>
      <c r="E12" s="105">
        <f t="shared" si="3"/>
        <v>0</v>
      </c>
      <c r="F12" s="105">
        <f>[2]May22!$G$1</f>
        <v>0</v>
      </c>
      <c r="G12" s="105">
        <f t="shared" si="3"/>
        <v>0</v>
      </c>
      <c r="H12" s="105">
        <f>[3]May22!$H$1</f>
        <v>0</v>
      </c>
      <c r="I12" s="105">
        <f t="shared" si="1"/>
        <v>0</v>
      </c>
      <c r="J12" s="105">
        <f>[3]May22!$G$1</f>
        <v>0</v>
      </c>
      <c r="K12" s="105">
        <f t="shared" si="2"/>
        <v>0</v>
      </c>
      <c r="L12" s="114"/>
      <c r="M12" s="115">
        <f>IF([2]May22!$G$4&gt;0,[2]May22!$G$4,0)</f>
        <v>0</v>
      </c>
      <c r="N12" s="57"/>
    </row>
    <row r="13" spans="1:14" x14ac:dyDescent="0.2">
      <c r="A13" s="56"/>
      <c r="B13" s="62">
        <f>[1]Admin!$B$38</f>
        <v>44742</v>
      </c>
      <c r="C13" s="62">
        <f t="shared" si="0"/>
        <v>44773</v>
      </c>
      <c r="D13" s="104">
        <f>[2]Jun22!$H$1</f>
        <v>0</v>
      </c>
      <c r="E13" s="105">
        <f t="shared" si="3"/>
        <v>0</v>
      </c>
      <c r="F13" s="105">
        <f>[2]Jun22!$G$1</f>
        <v>0</v>
      </c>
      <c r="G13" s="105">
        <f t="shared" si="3"/>
        <v>0</v>
      </c>
      <c r="H13" s="105">
        <f>[3]Jun22!$H$1</f>
        <v>0</v>
      </c>
      <c r="I13" s="105">
        <f t="shared" si="1"/>
        <v>0</v>
      </c>
      <c r="J13" s="105">
        <f>[3]Jun22!$G$1</f>
        <v>0</v>
      </c>
      <c r="K13" s="105">
        <f t="shared" si="2"/>
        <v>0</v>
      </c>
      <c r="L13" s="114"/>
      <c r="M13" s="115">
        <f>IF([2]Jun22!$G$4&gt;0,[2]Jun22!$G$4,0)</f>
        <v>0</v>
      </c>
      <c r="N13" s="57"/>
    </row>
    <row r="14" spans="1:14" x14ac:dyDescent="0.2">
      <c r="A14" s="56"/>
      <c r="B14" s="62">
        <f>[1]Admin!$B$40</f>
        <v>44773</v>
      </c>
      <c r="C14" s="62">
        <f t="shared" si="0"/>
        <v>44804</v>
      </c>
      <c r="D14" s="104">
        <f>[2]Jul22!$H$1</f>
        <v>0</v>
      </c>
      <c r="E14" s="105">
        <f t="shared" si="3"/>
        <v>0</v>
      </c>
      <c r="F14" s="105">
        <f>[2]Jul22!$G$1</f>
        <v>0</v>
      </c>
      <c r="G14" s="105">
        <f t="shared" si="3"/>
        <v>0</v>
      </c>
      <c r="H14" s="105">
        <f>[3]Jul22!$H$1</f>
        <v>0</v>
      </c>
      <c r="I14" s="105">
        <f t="shared" si="1"/>
        <v>0</v>
      </c>
      <c r="J14" s="105">
        <f>[3]Jul22!$G$1</f>
        <v>0</v>
      </c>
      <c r="K14" s="105">
        <f t="shared" si="2"/>
        <v>0</v>
      </c>
      <c r="L14" s="114"/>
      <c r="M14" s="115">
        <f>IF([2]Jul22!$G$4&gt;0,[2]Jul22!$G$4,0)</f>
        <v>0</v>
      </c>
      <c r="N14" s="57"/>
    </row>
    <row r="15" spans="1:14" x14ac:dyDescent="0.2">
      <c r="A15" s="56"/>
      <c r="B15" s="62">
        <f>[1]Admin!$B$42</f>
        <v>44804</v>
      </c>
      <c r="C15" s="62">
        <f t="shared" si="0"/>
        <v>44834</v>
      </c>
      <c r="D15" s="104">
        <f>[2]Aug22!$H$1</f>
        <v>0</v>
      </c>
      <c r="E15" s="105">
        <f t="shared" si="3"/>
        <v>0</v>
      </c>
      <c r="F15" s="105">
        <f>[2]Aug22!$G$1</f>
        <v>0</v>
      </c>
      <c r="G15" s="105">
        <f t="shared" si="3"/>
        <v>0</v>
      </c>
      <c r="H15" s="105">
        <f>[3]Aug22!$H$1</f>
        <v>0</v>
      </c>
      <c r="I15" s="105">
        <f t="shared" si="1"/>
        <v>0</v>
      </c>
      <c r="J15" s="105">
        <f>[3]Aug22!$G$1</f>
        <v>0</v>
      </c>
      <c r="K15" s="105">
        <f t="shared" si="2"/>
        <v>0</v>
      </c>
      <c r="L15" s="114"/>
      <c r="M15" s="115">
        <f>IF([2]Aug22!$G$4&gt;0,[2]Aug22!$G$4,0)</f>
        <v>0</v>
      </c>
      <c r="N15" s="57"/>
    </row>
    <row r="16" spans="1:14" x14ac:dyDescent="0.2">
      <c r="A16" s="56"/>
      <c r="B16" s="62">
        <f>[1]Admin!$B$44</f>
        <v>44834</v>
      </c>
      <c r="C16" s="62">
        <f t="shared" si="0"/>
        <v>44865</v>
      </c>
      <c r="D16" s="104">
        <f>[2]Sep22!$H$1</f>
        <v>0</v>
      </c>
      <c r="E16" s="105">
        <f t="shared" si="3"/>
        <v>0</v>
      </c>
      <c r="F16" s="105">
        <f>[2]Sep22!$G$1</f>
        <v>0</v>
      </c>
      <c r="G16" s="105">
        <f t="shared" si="3"/>
        <v>0</v>
      </c>
      <c r="H16" s="105">
        <f>[3]Sep22!$H$1</f>
        <v>0</v>
      </c>
      <c r="I16" s="105">
        <f t="shared" si="1"/>
        <v>0</v>
      </c>
      <c r="J16" s="105">
        <f>[3]Sep22!$G$1</f>
        <v>0</v>
      </c>
      <c r="K16" s="105">
        <f t="shared" si="2"/>
        <v>0</v>
      </c>
      <c r="L16" s="114"/>
      <c r="M16" s="115">
        <f>IF([2]Sep22!$G$4&gt;0,[2]Sep22!$G$4,0)</f>
        <v>0</v>
      </c>
      <c r="N16" s="57"/>
    </row>
    <row r="17" spans="1:14" x14ac:dyDescent="0.2">
      <c r="A17" s="56"/>
      <c r="B17" s="62">
        <f>[1]Admin!$B$46</f>
        <v>44865</v>
      </c>
      <c r="C17" s="62">
        <f t="shared" si="0"/>
        <v>44895</v>
      </c>
      <c r="D17" s="104">
        <f>[2]Oct22!$H$1</f>
        <v>0</v>
      </c>
      <c r="E17" s="105">
        <f t="shared" si="3"/>
        <v>0</v>
      </c>
      <c r="F17" s="105">
        <f>[2]Oct22!$G$1</f>
        <v>0</v>
      </c>
      <c r="G17" s="105">
        <f t="shared" si="3"/>
        <v>0</v>
      </c>
      <c r="H17" s="105">
        <f>[3]Oct22!$H$1</f>
        <v>0</v>
      </c>
      <c r="I17" s="105">
        <f t="shared" si="1"/>
        <v>0</v>
      </c>
      <c r="J17" s="105">
        <f>[3]Oct22!$G$1</f>
        <v>0</v>
      </c>
      <c r="K17" s="105">
        <f t="shared" si="2"/>
        <v>0</v>
      </c>
      <c r="L17" s="114"/>
      <c r="M17" s="115">
        <f>IF([2]Oct22!$G$4&gt;0,[2]Oct22!$G$4,0)</f>
        <v>0</v>
      </c>
      <c r="N17" s="57"/>
    </row>
    <row r="18" spans="1:14" x14ac:dyDescent="0.2">
      <c r="A18" s="56"/>
      <c r="B18" s="62">
        <f>[1]Admin!$B$48</f>
        <v>44895</v>
      </c>
      <c r="C18" s="62">
        <f t="shared" si="0"/>
        <v>44926</v>
      </c>
      <c r="D18" s="104">
        <f>'S1122'!$H$1</f>
        <v>0</v>
      </c>
      <c r="E18" s="105">
        <f t="shared" si="3"/>
        <v>0</v>
      </c>
      <c r="F18" s="105">
        <f>'S1122'!$G$1</f>
        <v>0</v>
      </c>
      <c r="G18" s="105">
        <f t="shared" si="3"/>
        <v>0</v>
      </c>
      <c r="H18" s="105">
        <f>'P1122'!$H$1</f>
        <v>0</v>
      </c>
      <c r="I18" s="105">
        <f t="shared" si="1"/>
        <v>0</v>
      </c>
      <c r="J18" s="105">
        <f>'P1122'!$G$1</f>
        <v>0</v>
      </c>
      <c r="K18" s="105">
        <f t="shared" si="2"/>
        <v>0</v>
      </c>
      <c r="L18" s="114"/>
      <c r="M18" s="115">
        <f>IF([2]Oct22!$G$4&gt;0,[2]Oct22!$G$4,0)</f>
        <v>0</v>
      </c>
      <c r="N18" s="57"/>
    </row>
    <row r="19" spans="1:14" x14ac:dyDescent="0.2">
      <c r="A19" s="56"/>
      <c r="B19" s="62">
        <f>[1]Admin!$B$50</f>
        <v>44926</v>
      </c>
      <c r="C19" s="63">
        <f>[1]Admin!$B$52</f>
        <v>44957</v>
      </c>
      <c r="D19" s="104">
        <f>'S1222'!$H$1</f>
        <v>0</v>
      </c>
      <c r="E19" s="105">
        <f t="shared" si="3"/>
        <v>0</v>
      </c>
      <c r="F19" s="105">
        <f>'S1222'!$G$1</f>
        <v>0</v>
      </c>
      <c r="G19" s="105">
        <f t="shared" si="3"/>
        <v>0</v>
      </c>
      <c r="H19" s="105">
        <f>'P1222'!$H$1</f>
        <v>0</v>
      </c>
      <c r="I19" s="105">
        <f t="shared" si="1"/>
        <v>0</v>
      </c>
      <c r="J19" s="105">
        <f>'P1222'!$G$1</f>
        <v>0</v>
      </c>
      <c r="K19" s="105">
        <f t="shared" si="2"/>
        <v>0</v>
      </c>
      <c r="L19" s="114"/>
      <c r="M19" s="115">
        <f>IF([2]Oct22!$G$4&gt;0,[2]Oct22!$G$4,0)</f>
        <v>0</v>
      </c>
      <c r="N19" s="57"/>
    </row>
    <row r="20" spans="1:14" ht="9" customHeight="1" thickBot="1" x14ac:dyDescent="0.25">
      <c r="A20" s="58"/>
      <c r="B20" s="59"/>
      <c r="C20" s="59"/>
      <c r="D20" s="60"/>
      <c r="E20" s="60"/>
      <c r="F20" s="60"/>
      <c r="G20" s="60"/>
      <c r="H20" s="60"/>
      <c r="I20" s="60"/>
      <c r="J20" s="60"/>
      <c r="K20" s="60"/>
      <c r="L20" s="116"/>
      <c r="M20" s="117"/>
      <c r="N20" s="61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2" t="s">
        <v>28</v>
      </c>
      <c r="B2" s="150" t="s">
        <v>27</v>
      </c>
      <c r="C2" s="155" t="s">
        <v>26</v>
      </c>
      <c r="D2" s="154" t="s">
        <v>39</v>
      </c>
      <c r="E2" s="148"/>
      <c r="F2" s="150" t="s">
        <v>25</v>
      </c>
      <c r="G2" s="120">
        <f>[2]OpeningDebtors!$G$2</f>
        <v>20</v>
      </c>
      <c r="H2" s="150" t="s">
        <v>24</v>
      </c>
    </row>
    <row r="3" spans="1:8" s="84" customFormat="1" ht="24" x14ac:dyDescent="0.2">
      <c r="A3" s="153"/>
      <c r="B3" s="154"/>
      <c r="C3" s="155"/>
      <c r="D3" s="156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[2]OpeningDebtors!$G$4</f>
        <v>0</v>
      </c>
      <c r="H4" s="151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D1:E1"/>
    <mergeCell ref="A1:C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2" t="s">
        <v>28</v>
      </c>
      <c r="B2" s="150" t="s">
        <v>27</v>
      </c>
      <c r="C2" s="155" t="s">
        <v>26</v>
      </c>
      <c r="D2" s="154" t="s">
        <v>39</v>
      </c>
      <c r="E2" s="148"/>
      <c r="F2" s="150" t="s">
        <v>25</v>
      </c>
      <c r="G2" s="120">
        <f>[2]OpeningDebtors!$G$2</f>
        <v>20</v>
      </c>
      <c r="H2" s="150" t="s">
        <v>24</v>
      </c>
    </row>
    <row r="3" spans="1:8" s="84" customFormat="1" ht="24" x14ac:dyDescent="0.2">
      <c r="A3" s="153"/>
      <c r="B3" s="154"/>
      <c r="C3" s="155"/>
      <c r="D3" s="156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[2]OpeningDebtors!$G$4</f>
        <v>0</v>
      </c>
      <c r="H4" s="151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.75" x14ac:dyDescent="0.2"/>
  <cols>
    <col min="1" max="1" width="9.140625" style="79"/>
    <col min="2" max="2" width="20.140625" style="76" customWidth="1"/>
    <col min="3" max="4" width="12.85546875" style="78" customWidth="1"/>
    <col min="5" max="5" width="7.7109375" style="77" customWidth="1"/>
    <col min="6" max="6" width="9.7109375" style="76" customWidth="1"/>
    <col min="7" max="7" width="8.7109375" style="76" customWidth="1"/>
    <col min="8" max="8" width="9.7109375" style="76" customWidth="1"/>
    <col min="9" max="16384" width="9.140625" style="75"/>
  </cols>
  <sheetData>
    <row r="1" spans="1:8" s="85" customFormat="1" ht="15" customHeight="1" x14ac:dyDescent="0.2">
      <c r="A1" s="145" t="s">
        <v>36</v>
      </c>
      <c r="B1" s="146"/>
      <c r="C1" s="147"/>
      <c r="D1" s="143" t="s">
        <v>29</v>
      </c>
      <c r="E1" s="144"/>
      <c r="F1" s="86">
        <f>SUM(F5:F500)</f>
        <v>0</v>
      </c>
      <c r="G1" s="86">
        <f>SUM(G5:G500)</f>
        <v>0</v>
      </c>
      <c r="H1" s="86">
        <f>SUM(H5:H500)</f>
        <v>0</v>
      </c>
    </row>
    <row r="2" spans="1:8" s="85" customFormat="1" ht="12.75" customHeight="1" x14ac:dyDescent="0.2">
      <c r="A2" s="152" t="s">
        <v>28</v>
      </c>
      <c r="B2" s="150" t="s">
        <v>27</v>
      </c>
      <c r="C2" s="155" t="s">
        <v>26</v>
      </c>
      <c r="D2" s="154" t="s">
        <v>39</v>
      </c>
      <c r="E2" s="148"/>
      <c r="F2" s="150" t="s">
        <v>25</v>
      </c>
      <c r="G2" s="120">
        <f>[2]ClosingDebtors!$G$2</f>
        <v>20</v>
      </c>
      <c r="H2" s="150" t="s">
        <v>24</v>
      </c>
    </row>
    <row r="3" spans="1:8" s="84" customFormat="1" ht="24" x14ac:dyDescent="0.2">
      <c r="A3" s="153"/>
      <c r="B3" s="154"/>
      <c r="C3" s="155"/>
      <c r="D3" s="156"/>
      <c r="E3" s="148"/>
      <c r="F3" s="150"/>
      <c r="G3" s="119" t="s">
        <v>23</v>
      </c>
      <c r="H3" s="150"/>
    </row>
    <row r="4" spans="1:8" x14ac:dyDescent="0.2">
      <c r="A4" s="151"/>
      <c r="B4" s="151"/>
      <c r="C4" s="151"/>
      <c r="D4" s="149"/>
      <c r="E4" s="149"/>
      <c r="F4" s="151"/>
      <c r="G4" s="121">
        <f>[2]ClosingDebtors!$G$4</f>
        <v>0</v>
      </c>
      <c r="H4" s="151"/>
    </row>
    <row r="5" spans="1:8" x14ac:dyDescent="0.2">
      <c r="G5" s="76" t="str">
        <f>IF(G$4&gt;0,(IF(F5&lt;&gt;0,F5*G$4/100," ")),IF(F5&lt;&gt;0,F5*G$2/(100+G$2)," "))</f>
        <v xml:space="preserve"> </v>
      </c>
      <c r="H5" s="76" t="str">
        <f t="shared" ref="H5:H68" si="0">IF((F5&lt;&gt;0),F5-G5," ")</f>
        <v xml:space="preserve"> </v>
      </c>
    </row>
    <row r="6" spans="1:8" x14ac:dyDescent="0.2">
      <c r="G6" s="76" t="str">
        <f t="shared" ref="G6:G69" si="1">IF(G$4&gt;0,(IF(F6&lt;&gt;0,F6*G$4/100," ")),IF(F6&lt;&gt;0,F6*G$2/(100+G$2)," "))</f>
        <v xml:space="preserve"> </v>
      </c>
      <c r="H6" s="76" t="str">
        <f t="shared" si="0"/>
        <v xml:space="preserve"> </v>
      </c>
    </row>
    <row r="7" spans="1:8" x14ac:dyDescent="0.2">
      <c r="G7" s="76" t="str">
        <f t="shared" si="1"/>
        <v xml:space="preserve"> </v>
      </c>
      <c r="H7" s="76" t="str">
        <f t="shared" si="0"/>
        <v xml:space="preserve"> </v>
      </c>
    </row>
    <row r="8" spans="1:8" x14ac:dyDescent="0.2">
      <c r="G8" s="76" t="str">
        <f t="shared" si="1"/>
        <v xml:space="preserve"> </v>
      </c>
      <c r="H8" s="76" t="str">
        <f t="shared" si="0"/>
        <v xml:space="preserve"> </v>
      </c>
    </row>
    <row r="9" spans="1:8" x14ac:dyDescent="0.2">
      <c r="G9" s="76" t="str">
        <f t="shared" si="1"/>
        <v xml:space="preserve"> </v>
      </c>
      <c r="H9" s="76" t="str">
        <f t="shared" si="0"/>
        <v xml:space="preserve"> </v>
      </c>
    </row>
    <row r="10" spans="1:8" x14ac:dyDescent="0.2">
      <c r="G10" s="76" t="str">
        <f t="shared" si="1"/>
        <v xml:space="preserve"> </v>
      </c>
      <c r="H10" s="76" t="str">
        <f t="shared" si="0"/>
        <v xml:space="preserve"> </v>
      </c>
    </row>
    <row r="11" spans="1:8" x14ac:dyDescent="0.2">
      <c r="G11" s="76" t="str">
        <f t="shared" si="1"/>
        <v xml:space="preserve"> </v>
      </c>
      <c r="H11" s="76" t="str">
        <f t="shared" si="0"/>
        <v xml:space="preserve"> </v>
      </c>
    </row>
    <row r="12" spans="1:8" x14ac:dyDescent="0.2">
      <c r="G12" s="76" t="str">
        <f t="shared" si="1"/>
        <v xml:space="preserve"> </v>
      </c>
      <c r="H12" s="76" t="str">
        <f t="shared" si="0"/>
        <v xml:space="preserve"> </v>
      </c>
    </row>
    <row r="13" spans="1:8" x14ac:dyDescent="0.2">
      <c r="G13" s="76" t="str">
        <f t="shared" si="1"/>
        <v xml:space="preserve"> </v>
      </c>
      <c r="H13" s="76" t="str">
        <f t="shared" si="0"/>
        <v xml:space="preserve"> </v>
      </c>
    </row>
    <row r="14" spans="1:8" x14ac:dyDescent="0.2">
      <c r="G14" s="76" t="str">
        <f t="shared" si="1"/>
        <v xml:space="preserve"> </v>
      </c>
      <c r="H14" s="76" t="str">
        <f t="shared" si="0"/>
        <v xml:space="preserve"> </v>
      </c>
    </row>
    <row r="15" spans="1:8" x14ac:dyDescent="0.2">
      <c r="G15" s="76" t="str">
        <f t="shared" si="1"/>
        <v xml:space="preserve"> </v>
      </c>
      <c r="H15" s="76" t="str">
        <f t="shared" si="0"/>
        <v xml:space="preserve"> </v>
      </c>
    </row>
    <row r="16" spans="1:8" x14ac:dyDescent="0.2">
      <c r="G16" s="76" t="str">
        <f t="shared" si="1"/>
        <v xml:space="preserve"> </v>
      </c>
      <c r="H16" s="76" t="str">
        <f t="shared" si="0"/>
        <v xml:space="preserve"> </v>
      </c>
    </row>
    <row r="17" spans="7:8" x14ac:dyDescent="0.2">
      <c r="G17" s="76" t="str">
        <f t="shared" si="1"/>
        <v xml:space="preserve"> </v>
      </c>
      <c r="H17" s="76" t="str">
        <f t="shared" si="0"/>
        <v xml:space="preserve"> </v>
      </c>
    </row>
    <row r="18" spans="7:8" x14ac:dyDescent="0.2">
      <c r="G18" s="76" t="str">
        <f t="shared" si="1"/>
        <v xml:space="preserve"> </v>
      </c>
      <c r="H18" s="76" t="str">
        <f t="shared" si="0"/>
        <v xml:space="preserve"> </v>
      </c>
    </row>
    <row r="19" spans="7:8" x14ac:dyDescent="0.2">
      <c r="G19" s="76" t="str">
        <f t="shared" si="1"/>
        <v xml:space="preserve"> </v>
      </c>
      <c r="H19" s="76" t="str">
        <f t="shared" si="0"/>
        <v xml:space="preserve"> </v>
      </c>
    </row>
    <row r="20" spans="7:8" x14ac:dyDescent="0.2">
      <c r="G20" s="76" t="str">
        <f t="shared" si="1"/>
        <v xml:space="preserve"> </v>
      </c>
      <c r="H20" s="76" t="str">
        <f t="shared" si="0"/>
        <v xml:space="preserve"> </v>
      </c>
    </row>
    <row r="21" spans="7:8" x14ac:dyDescent="0.2">
      <c r="G21" s="76" t="str">
        <f t="shared" si="1"/>
        <v xml:space="preserve"> </v>
      </c>
      <c r="H21" s="76" t="str">
        <f t="shared" si="0"/>
        <v xml:space="preserve"> </v>
      </c>
    </row>
    <row r="22" spans="7:8" x14ac:dyDescent="0.2">
      <c r="G22" s="76" t="str">
        <f t="shared" si="1"/>
        <v xml:space="preserve"> </v>
      </c>
      <c r="H22" s="76" t="str">
        <f t="shared" si="0"/>
        <v xml:space="preserve"> </v>
      </c>
    </row>
    <row r="23" spans="7:8" x14ac:dyDescent="0.2">
      <c r="G23" s="76" t="str">
        <f t="shared" si="1"/>
        <v xml:space="preserve"> </v>
      </c>
      <c r="H23" s="76" t="str">
        <f t="shared" si="0"/>
        <v xml:space="preserve"> </v>
      </c>
    </row>
    <row r="24" spans="7:8" x14ac:dyDescent="0.2">
      <c r="G24" s="76" t="str">
        <f t="shared" si="1"/>
        <v xml:space="preserve"> </v>
      </c>
      <c r="H24" s="76" t="str">
        <f t="shared" si="0"/>
        <v xml:space="preserve"> </v>
      </c>
    </row>
    <row r="25" spans="7:8" x14ac:dyDescent="0.2">
      <c r="G25" s="76" t="str">
        <f t="shared" si="1"/>
        <v xml:space="preserve"> </v>
      </c>
      <c r="H25" s="76" t="str">
        <f t="shared" si="0"/>
        <v xml:space="preserve"> </v>
      </c>
    </row>
    <row r="26" spans="7:8" x14ac:dyDescent="0.2">
      <c r="G26" s="76" t="str">
        <f t="shared" si="1"/>
        <v xml:space="preserve"> </v>
      </c>
      <c r="H26" s="76" t="str">
        <f t="shared" si="0"/>
        <v xml:space="preserve"> </v>
      </c>
    </row>
    <row r="27" spans="7:8" x14ac:dyDescent="0.2">
      <c r="G27" s="76" t="str">
        <f t="shared" si="1"/>
        <v xml:space="preserve"> </v>
      </c>
      <c r="H27" s="76" t="str">
        <f t="shared" si="0"/>
        <v xml:space="preserve"> </v>
      </c>
    </row>
    <row r="28" spans="7:8" x14ac:dyDescent="0.2">
      <c r="G28" s="76" t="str">
        <f t="shared" si="1"/>
        <v xml:space="preserve"> </v>
      </c>
      <c r="H28" s="76" t="str">
        <f t="shared" si="0"/>
        <v xml:space="preserve"> </v>
      </c>
    </row>
    <row r="29" spans="7:8" x14ac:dyDescent="0.2">
      <c r="G29" s="76" t="str">
        <f t="shared" si="1"/>
        <v xml:space="preserve"> </v>
      </c>
      <c r="H29" s="76" t="str">
        <f t="shared" si="0"/>
        <v xml:space="preserve"> </v>
      </c>
    </row>
    <row r="30" spans="7:8" x14ac:dyDescent="0.2">
      <c r="G30" s="76" t="str">
        <f t="shared" si="1"/>
        <v xml:space="preserve"> </v>
      </c>
      <c r="H30" s="76" t="str">
        <f t="shared" si="0"/>
        <v xml:space="preserve"> </v>
      </c>
    </row>
    <row r="31" spans="7:8" x14ac:dyDescent="0.2">
      <c r="G31" s="76" t="str">
        <f t="shared" si="1"/>
        <v xml:space="preserve"> </v>
      </c>
      <c r="H31" s="76" t="str">
        <f t="shared" si="0"/>
        <v xml:space="preserve"> </v>
      </c>
    </row>
    <row r="32" spans="7:8" x14ac:dyDescent="0.2">
      <c r="G32" s="76" t="str">
        <f t="shared" si="1"/>
        <v xml:space="preserve"> </v>
      </c>
      <c r="H32" s="76" t="str">
        <f t="shared" si="0"/>
        <v xml:space="preserve"> </v>
      </c>
    </row>
    <row r="33" spans="7:8" x14ac:dyDescent="0.2">
      <c r="G33" s="76" t="str">
        <f t="shared" si="1"/>
        <v xml:space="preserve"> </v>
      </c>
      <c r="H33" s="76" t="str">
        <f t="shared" si="0"/>
        <v xml:space="preserve"> </v>
      </c>
    </row>
    <row r="34" spans="7:8" x14ac:dyDescent="0.2">
      <c r="G34" s="76" t="str">
        <f t="shared" si="1"/>
        <v xml:space="preserve"> </v>
      </c>
      <c r="H34" s="76" t="str">
        <f t="shared" si="0"/>
        <v xml:space="preserve"> </v>
      </c>
    </row>
    <row r="35" spans="7:8" x14ac:dyDescent="0.2">
      <c r="G35" s="76" t="str">
        <f t="shared" si="1"/>
        <v xml:space="preserve"> </v>
      </c>
      <c r="H35" s="76" t="str">
        <f t="shared" si="0"/>
        <v xml:space="preserve"> </v>
      </c>
    </row>
    <row r="36" spans="7:8" x14ac:dyDescent="0.2">
      <c r="G36" s="76" t="str">
        <f t="shared" si="1"/>
        <v xml:space="preserve"> </v>
      </c>
      <c r="H36" s="76" t="str">
        <f t="shared" si="0"/>
        <v xml:space="preserve"> </v>
      </c>
    </row>
    <row r="37" spans="7:8" x14ac:dyDescent="0.2">
      <c r="G37" s="76" t="str">
        <f t="shared" si="1"/>
        <v xml:space="preserve"> </v>
      </c>
      <c r="H37" s="76" t="str">
        <f t="shared" si="0"/>
        <v xml:space="preserve"> </v>
      </c>
    </row>
    <row r="38" spans="7:8" x14ac:dyDescent="0.2">
      <c r="G38" s="76" t="str">
        <f t="shared" si="1"/>
        <v xml:space="preserve"> </v>
      </c>
      <c r="H38" s="76" t="str">
        <f t="shared" si="0"/>
        <v xml:space="preserve"> </v>
      </c>
    </row>
    <row r="39" spans="7:8" x14ac:dyDescent="0.2">
      <c r="G39" s="76" t="str">
        <f t="shared" si="1"/>
        <v xml:space="preserve"> </v>
      </c>
      <c r="H39" s="76" t="str">
        <f t="shared" si="0"/>
        <v xml:space="preserve"> </v>
      </c>
    </row>
    <row r="40" spans="7:8" x14ac:dyDescent="0.2">
      <c r="G40" s="76" t="str">
        <f t="shared" si="1"/>
        <v xml:space="preserve"> </v>
      </c>
      <c r="H40" s="76" t="str">
        <f t="shared" si="0"/>
        <v xml:space="preserve"> </v>
      </c>
    </row>
    <row r="41" spans="7:8" x14ac:dyDescent="0.2">
      <c r="G41" s="76" t="str">
        <f t="shared" si="1"/>
        <v xml:space="preserve"> </v>
      </c>
      <c r="H41" s="76" t="str">
        <f t="shared" si="0"/>
        <v xml:space="preserve"> </v>
      </c>
    </row>
    <row r="42" spans="7:8" x14ac:dyDescent="0.2">
      <c r="G42" s="76" t="str">
        <f t="shared" si="1"/>
        <v xml:space="preserve"> </v>
      </c>
      <c r="H42" s="76" t="str">
        <f t="shared" si="0"/>
        <v xml:space="preserve"> </v>
      </c>
    </row>
    <row r="43" spans="7:8" x14ac:dyDescent="0.2">
      <c r="G43" s="76" t="str">
        <f t="shared" si="1"/>
        <v xml:space="preserve"> </v>
      </c>
      <c r="H43" s="76" t="str">
        <f t="shared" si="0"/>
        <v xml:space="preserve"> </v>
      </c>
    </row>
    <row r="44" spans="7:8" x14ac:dyDescent="0.2">
      <c r="G44" s="76" t="str">
        <f t="shared" si="1"/>
        <v xml:space="preserve"> </v>
      </c>
      <c r="H44" s="76" t="str">
        <f t="shared" si="0"/>
        <v xml:space="preserve"> </v>
      </c>
    </row>
    <row r="45" spans="7:8" x14ac:dyDescent="0.2">
      <c r="G45" s="76" t="str">
        <f t="shared" si="1"/>
        <v xml:space="preserve"> </v>
      </c>
      <c r="H45" s="76" t="str">
        <f t="shared" si="0"/>
        <v xml:space="preserve"> </v>
      </c>
    </row>
    <row r="46" spans="7:8" x14ac:dyDescent="0.2">
      <c r="G46" s="76" t="str">
        <f t="shared" si="1"/>
        <v xml:space="preserve"> </v>
      </c>
      <c r="H46" s="76" t="str">
        <f t="shared" si="0"/>
        <v xml:space="preserve"> </v>
      </c>
    </row>
    <row r="47" spans="7:8" x14ac:dyDescent="0.2">
      <c r="G47" s="76" t="str">
        <f t="shared" si="1"/>
        <v xml:space="preserve"> </v>
      </c>
      <c r="H47" s="76" t="str">
        <f t="shared" si="0"/>
        <v xml:space="preserve"> </v>
      </c>
    </row>
    <row r="48" spans="7:8" x14ac:dyDescent="0.2">
      <c r="G48" s="76" t="str">
        <f t="shared" si="1"/>
        <v xml:space="preserve"> </v>
      </c>
      <c r="H48" s="76" t="str">
        <f t="shared" si="0"/>
        <v xml:space="preserve"> </v>
      </c>
    </row>
    <row r="49" spans="7:8" x14ac:dyDescent="0.2">
      <c r="G49" s="76" t="str">
        <f t="shared" si="1"/>
        <v xml:space="preserve"> </v>
      </c>
      <c r="H49" s="76" t="str">
        <f t="shared" si="0"/>
        <v xml:space="preserve"> </v>
      </c>
    </row>
    <row r="50" spans="7:8" x14ac:dyDescent="0.2">
      <c r="G50" s="76" t="str">
        <f t="shared" si="1"/>
        <v xml:space="preserve"> </v>
      </c>
      <c r="H50" s="76" t="str">
        <f t="shared" si="0"/>
        <v xml:space="preserve"> </v>
      </c>
    </row>
    <row r="51" spans="7:8" x14ac:dyDescent="0.2">
      <c r="G51" s="76" t="str">
        <f t="shared" si="1"/>
        <v xml:space="preserve"> </v>
      </c>
      <c r="H51" s="76" t="str">
        <f t="shared" si="0"/>
        <v xml:space="preserve"> </v>
      </c>
    </row>
    <row r="52" spans="7:8" x14ac:dyDescent="0.2">
      <c r="G52" s="76" t="str">
        <f t="shared" si="1"/>
        <v xml:space="preserve"> </v>
      </c>
      <c r="H52" s="76" t="str">
        <f t="shared" si="0"/>
        <v xml:space="preserve"> </v>
      </c>
    </row>
    <row r="53" spans="7:8" x14ac:dyDescent="0.2">
      <c r="G53" s="76" t="str">
        <f t="shared" si="1"/>
        <v xml:space="preserve"> </v>
      </c>
      <c r="H53" s="76" t="str">
        <f t="shared" si="0"/>
        <v xml:space="preserve"> </v>
      </c>
    </row>
    <row r="54" spans="7:8" x14ac:dyDescent="0.2">
      <c r="G54" s="76" t="str">
        <f t="shared" si="1"/>
        <v xml:space="preserve"> </v>
      </c>
      <c r="H54" s="76" t="str">
        <f t="shared" si="0"/>
        <v xml:space="preserve"> </v>
      </c>
    </row>
    <row r="55" spans="7:8" x14ac:dyDescent="0.2">
      <c r="G55" s="76" t="str">
        <f t="shared" si="1"/>
        <v xml:space="preserve"> </v>
      </c>
      <c r="H55" s="76" t="str">
        <f t="shared" si="0"/>
        <v xml:space="preserve"> </v>
      </c>
    </row>
    <row r="56" spans="7:8" x14ac:dyDescent="0.2">
      <c r="G56" s="76" t="str">
        <f t="shared" si="1"/>
        <v xml:space="preserve"> </v>
      </c>
      <c r="H56" s="76" t="str">
        <f t="shared" si="0"/>
        <v xml:space="preserve"> </v>
      </c>
    </row>
    <row r="57" spans="7:8" x14ac:dyDescent="0.2">
      <c r="G57" s="76" t="str">
        <f t="shared" si="1"/>
        <v xml:space="preserve"> </v>
      </c>
      <c r="H57" s="76" t="str">
        <f t="shared" si="0"/>
        <v xml:space="preserve"> </v>
      </c>
    </row>
    <row r="58" spans="7:8" x14ac:dyDescent="0.2">
      <c r="G58" s="76" t="str">
        <f t="shared" si="1"/>
        <v xml:space="preserve"> </v>
      </c>
      <c r="H58" s="76" t="str">
        <f t="shared" si="0"/>
        <v xml:space="preserve"> </v>
      </c>
    </row>
    <row r="59" spans="7:8" x14ac:dyDescent="0.2">
      <c r="G59" s="76" t="str">
        <f t="shared" si="1"/>
        <v xml:space="preserve"> </v>
      </c>
      <c r="H59" s="76" t="str">
        <f t="shared" si="0"/>
        <v xml:space="preserve"> </v>
      </c>
    </row>
    <row r="60" spans="7:8" x14ac:dyDescent="0.2">
      <c r="G60" s="76" t="str">
        <f t="shared" si="1"/>
        <v xml:space="preserve"> </v>
      </c>
      <c r="H60" s="76" t="str">
        <f t="shared" si="0"/>
        <v xml:space="preserve"> </v>
      </c>
    </row>
    <row r="61" spans="7:8" x14ac:dyDescent="0.2">
      <c r="G61" s="76" t="str">
        <f t="shared" si="1"/>
        <v xml:space="preserve"> </v>
      </c>
      <c r="H61" s="76" t="str">
        <f t="shared" si="0"/>
        <v xml:space="preserve"> </v>
      </c>
    </row>
    <row r="62" spans="7:8" x14ac:dyDescent="0.2">
      <c r="G62" s="76" t="str">
        <f t="shared" si="1"/>
        <v xml:space="preserve"> </v>
      </c>
      <c r="H62" s="76" t="str">
        <f t="shared" si="0"/>
        <v xml:space="preserve"> </v>
      </c>
    </row>
    <row r="63" spans="7:8" x14ac:dyDescent="0.2">
      <c r="G63" s="76" t="str">
        <f t="shared" si="1"/>
        <v xml:space="preserve"> </v>
      </c>
      <c r="H63" s="76" t="str">
        <f t="shared" si="0"/>
        <v xml:space="preserve"> </v>
      </c>
    </row>
    <row r="64" spans="7:8" x14ac:dyDescent="0.2">
      <c r="G64" s="76" t="str">
        <f t="shared" si="1"/>
        <v xml:space="preserve"> </v>
      </c>
      <c r="H64" s="76" t="str">
        <f t="shared" si="0"/>
        <v xml:space="preserve"> </v>
      </c>
    </row>
    <row r="65" spans="7:8" x14ac:dyDescent="0.2">
      <c r="G65" s="76" t="str">
        <f t="shared" si="1"/>
        <v xml:space="preserve"> </v>
      </c>
      <c r="H65" s="76" t="str">
        <f t="shared" si="0"/>
        <v xml:space="preserve"> </v>
      </c>
    </row>
    <row r="66" spans="7:8" x14ac:dyDescent="0.2">
      <c r="G66" s="76" t="str">
        <f t="shared" si="1"/>
        <v xml:space="preserve"> </v>
      </c>
      <c r="H66" s="76" t="str">
        <f t="shared" si="0"/>
        <v xml:space="preserve"> </v>
      </c>
    </row>
    <row r="67" spans="7:8" x14ac:dyDescent="0.2">
      <c r="G67" s="76" t="str">
        <f t="shared" si="1"/>
        <v xml:space="preserve"> </v>
      </c>
      <c r="H67" s="76" t="str">
        <f t="shared" si="0"/>
        <v xml:space="preserve"> </v>
      </c>
    </row>
    <row r="68" spans="7:8" x14ac:dyDescent="0.2">
      <c r="G68" s="76" t="str">
        <f t="shared" si="1"/>
        <v xml:space="preserve"> </v>
      </c>
      <c r="H68" s="76" t="str">
        <f t="shared" si="0"/>
        <v xml:space="preserve"> </v>
      </c>
    </row>
    <row r="69" spans="7:8" x14ac:dyDescent="0.2">
      <c r="G69" s="76" t="str">
        <f t="shared" si="1"/>
        <v xml:space="preserve"> </v>
      </c>
      <c r="H69" s="76" t="str">
        <f t="shared" ref="H69:H132" si="2">IF((F69&lt;&gt;0),F69-G69," ")</f>
        <v xml:space="preserve"> </v>
      </c>
    </row>
    <row r="70" spans="7:8" x14ac:dyDescent="0.2">
      <c r="G70" s="76" t="str">
        <f t="shared" ref="G70:G133" si="3">IF(G$4&gt;0,(IF(F70&lt;&gt;0,F70*G$4/100," ")),IF(F70&lt;&gt;0,F70*G$2/(100+G$2)," "))</f>
        <v xml:space="preserve"> </v>
      </c>
      <c r="H70" s="76" t="str">
        <f t="shared" si="2"/>
        <v xml:space="preserve"> </v>
      </c>
    </row>
    <row r="71" spans="7:8" x14ac:dyDescent="0.2">
      <c r="G71" s="76" t="str">
        <f t="shared" si="3"/>
        <v xml:space="preserve"> </v>
      </c>
      <c r="H71" s="76" t="str">
        <f t="shared" si="2"/>
        <v xml:space="preserve"> </v>
      </c>
    </row>
    <row r="72" spans="7:8" x14ac:dyDescent="0.2">
      <c r="G72" s="76" t="str">
        <f t="shared" si="3"/>
        <v xml:space="preserve"> </v>
      </c>
      <c r="H72" s="76" t="str">
        <f t="shared" si="2"/>
        <v xml:space="preserve"> </v>
      </c>
    </row>
    <row r="73" spans="7:8" x14ac:dyDescent="0.2">
      <c r="G73" s="76" t="str">
        <f t="shared" si="3"/>
        <v xml:space="preserve"> </v>
      </c>
      <c r="H73" s="76" t="str">
        <f t="shared" si="2"/>
        <v xml:space="preserve"> </v>
      </c>
    </row>
    <row r="74" spans="7:8" x14ac:dyDescent="0.2">
      <c r="G74" s="76" t="str">
        <f t="shared" si="3"/>
        <v xml:space="preserve"> </v>
      </c>
      <c r="H74" s="76" t="str">
        <f t="shared" si="2"/>
        <v xml:space="preserve"> </v>
      </c>
    </row>
    <row r="75" spans="7:8" x14ac:dyDescent="0.2">
      <c r="G75" s="76" t="str">
        <f t="shared" si="3"/>
        <v xml:space="preserve"> </v>
      </c>
      <c r="H75" s="76" t="str">
        <f t="shared" si="2"/>
        <v xml:space="preserve"> </v>
      </c>
    </row>
    <row r="76" spans="7:8" x14ac:dyDescent="0.2">
      <c r="G76" s="76" t="str">
        <f t="shared" si="3"/>
        <v xml:space="preserve"> </v>
      </c>
      <c r="H76" s="76" t="str">
        <f t="shared" si="2"/>
        <v xml:space="preserve"> </v>
      </c>
    </row>
    <row r="77" spans="7:8" x14ac:dyDescent="0.2">
      <c r="G77" s="76" t="str">
        <f t="shared" si="3"/>
        <v xml:space="preserve"> </v>
      </c>
      <c r="H77" s="76" t="str">
        <f t="shared" si="2"/>
        <v xml:space="preserve"> </v>
      </c>
    </row>
    <row r="78" spans="7:8" x14ac:dyDescent="0.2">
      <c r="G78" s="76" t="str">
        <f t="shared" si="3"/>
        <v xml:space="preserve"> </v>
      </c>
      <c r="H78" s="76" t="str">
        <f t="shared" si="2"/>
        <v xml:space="preserve"> </v>
      </c>
    </row>
    <row r="79" spans="7:8" x14ac:dyDescent="0.2">
      <c r="G79" s="76" t="str">
        <f t="shared" si="3"/>
        <v xml:space="preserve"> </v>
      </c>
      <c r="H79" s="76" t="str">
        <f t="shared" si="2"/>
        <v xml:space="preserve"> </v>
      </c>
    </row>
    <row r="80" spans="7:8" x14ac:dyDescent="0.2">
      <c r="G80" s="76" t="str">
        <f t="shared" si="3"/>
        <v xml:space="preserve"> </v>
      </c>
      <c r="H80" s="76" t="str">
        <f t="shared" si="2"/>
        <v xml:space="preserve"> </v>
      </c>
    </row>
    <row r="81" spans="7:8" x14ac:dyDescent="0.2">
      <c r="G81" s="76" t="str">
        <f t="shared" si="3"/>
        <v xml:space="preserve"> </v>
      </c>
      <c r="H81" s="76" t="str">
        <f t="shared" si="2"/>
        <v xml:space="preserve"> </v>
      </c>
    </row>
    <row r="82" spans="7:8" x14ac:dyDescent="0.2">
      <c r="G82" s="76" t="str">
        <f t="shared" si="3"/>
        <v xml:space="preserve"> </v>
      </c>
      <c r="H82" s="76" t="str">
        <f t="shared" si="2"/>
        <v xml:space="preserve"> </v>
      </c>
    </row>
    <row r="83" spans="7:8" x14ac:dyDescent="0.2">
      <c r="G83" s="76" t="str">
        <f t="shared" si="3"/>
        <v xml:space="preserve"> </v>
      </c>
      <c r="H83" s="76" t="str">
        <f t="shared" si="2"/>
        <v xml:space="preserve"> </v>
      </c>
    </row>
    <row r="84" spans="7:8" x14ac:dyDescent="0.2">
      <c r="G84" s="76" t="str">
        <f t="shared" si="3"/>
        <v xml:space="preserve"> </v>
      </c>
      <c r="H84" s="76" t="str">
        <f t="shared" si="2"/>
        <v xml:space="preserve"> </v>
      </c>
    </row>
    <row r="85" spans="7:8" x14ac:dyDescent="0.2">
      <c r="G85" s="76" t="str">
        <f t="shared" si="3"/>
        <v xml:space="preserve"> </v>
      </c>
      <c r="H85" s="76" t="str">
        <f t="shared" si="2"/>
        <v xml:space="preserve"> </v>
      </c>
    </row>
    <row r="86" spans="7:8" x14ac:dyDescent="0.2">
      <c r="G86" s="76" t="str">
        <f t="shared" si="3"/>
        <v xml:space="preserve"> </v>
      </c>
      <c r="H86" s="76" t="str">
        <f t="shared" si="2"/>
        <v xml:space="preserve"> </v>
      </c>
    </row>
    <row r="87" spans="7:8" x14ac:dyDescent="0.2">
      <c r="G87" s="76" t="str">
        <f t="shared" si="3"/>
        <v xml:space="preserve"> </v>
      </c>
      <c r="H87" s="76" t="str">
        <f t="shared" si="2"/>
        <v xml:space="preserve"> </v>
      </c>
    </row>
    <row r="88" spans="7:8" x14ac:dyDescent="0.2">
      <c r="G88" s="76" t="str">
        <f t="shared" si="3"/>
        <v xml:space="preserve"> </v>
      </c>
      <c r="H88" s="76" t="str">
        <f t="shared" si="2"/>
        <v xml:space="preserve"> </v>
      </c>
    </row>
    <row r="89" spans="7:8" x14ac:dyDescent="0.2">
      <c r="G89" s="76" t="str">
        <f t="shared" si="3"/>
        <v xml:space="preserve"> </v>
      </c>
      <c r="H89" s="76" t="str">
        <f t="shared" si="2"/>
        <v xml:space="preserve"> </v>
      </c>
    </row>
    <row r="90" spans="7:8" x14ac:dyDescent="0.2">
      <c r="G90" s="76" t="str">
        <f t="shared" si="3"/>
        <v xml:space="preserve"> </v>
      </c>
      <c r="H90" s="76" t="str">
        <f t="shared" si="2"/>
        <v xml:space="preserve"> </v>
      </c>
    </row>
    <row r="91" spans="7:8" x14ac:dyDescent="0.2">
      <c r="G91" s="76" t="str">
        <f t="shared" si="3"/>
        <v xml:space="preserve"> </v>
      </c>
      <c r="H91" s="76" t="str">
        <f t="shared" si="2"/>
        <v xml:space="preserve"> </v>
      </c>
    </row>
    <row r="92" spans="7:8" x14ac:dyDescent="0.2">
      <c r="G92" s="76" t="str">
        <f t="shared" si="3"/>
        <v xml:space="preserve"> </v>
      </c>
      <c r="H92" s="76" t="str">
        <f t="shared" si="2"/>
        <v xml:space="preserve"> </v>
      </c>
    </row>
    <row r="93" spans="7:8" x14ac:dyDescent="0.2">
      <c r="G93" s="76" t="str">
        <f t="shared" si="3"/>
        <v xml:space="preserve"> </v>
      </c>
      <c r="H93" s="76" t="str">
        <f t="shared" si="2"/>
        <v xml:space="preserve"> </v>
      </c>
    </row>
    <row r="94" spans="7:8" x14ac:dyDescent="0.2">
      <c r="G94" s="76" t="str">
        <f t="shared" si="3"/>
        <v xml:space="preserve"> </v>
      </c>
      <c r="H94" s="76" t="str">
        <f t="shared" si="2"/>
        <v xml:space="preserve"> </v>
      </c>
    </row>
    <row r="95" spans="7:8" x14ac:dyDescent="0.2">
      <c r="G95" s="76" t="str">
        <f t="shared" si="3"/>
        <v xml:space="preserve"> </v>
      </c>
      <c r="H95" s="76" t="str">
        <f t="shared" si="2"/>
        <v xml:space="preserve"> </v>
      </c>
    </row>
    <row r="96" spans="7:8" x14ac:dyDescent="0.2">
      <c r="G96" s="76" t="str">
        <f t="shared" si="3"/>
        <v xml:space="preserve"> </v>
      </c>
      <c r="H96" s="76" t="str">
        <f t="shared" si="2"/>
        <v xml:space="preserve"> </v>
      </c>
    </row>
    <row r="97" spans="7:8" x14ac:dyDescent="0.2">
      <c r="G97" s="76" t="str">
        <f t="shared" si="3"/>
        <v xml:space="preserve"> </v>
      </c>
      <c r="H97" s="76" t="str">
        <f t="shared" si="2"/>
        <v xml:space="preserve"> </v>
      </c>
    </row>
    <row r="98" spans="7:8" x14ac:dyDescent="0.2">
      <c r="G98" s="76" t="str">
        <f t="shared" si="3"/>
        <v xml:space="preserve"> </v>
      </c>
      <c r="H98" s="76" t="str">
        <f t="shared" si="2"/>
        <v xml:space="preserve"> </v>
      </c>
    </row>
    <row r="99" spans="7:8" x14ac:dyDescent="0.2">
      <c r="G99" s="76" t="str">
        <f t="shared" si="3"/>
        <v xml:space="preserve"> </v>
      </c>
      <c r="H99" s="76" t="str">
        <f t="shared" si="2"/>
        <v xml:space="preserve"> </v>
      </c>
    </row>
    <row r="100" spans="7:8" x14ac:dyDescent="0.2">
      <c r="G100" s="76" t="str">
        <f t="shared" si="3"/>
        <v xml:space="preserve"> </v>
      </c>
      <c r="H100" s="76" t="str">
        <f t="shared" si="2"/>
        <v xml:space="preserve"> </v>
      </c>
    </row>
    <row r="101" spans="7:8" x14ac:dyDescent="0.2">
      <c r="G101" s="76" t="str">
        <f t="shared" si="3"/>
        <v xml:space="preserve"> </v>
      </c>
      <c r="H101" s="76" t="str">
        <f t="shared" si="2"/>
        <v xml:space="preserve"> </v>
      </c>
    </row>
    <row r="102" spans="7:8" x14ac:dyDescent="0.2">
      <c r="G102" s="76" t="str">
        <f t="shared" si="3"/>
        <v xml:space="preserve"> </v>
      </c>
      <c r="H102" s="76" t="str">
        <f t="shared" si="2"/>
        <v xml:space="preserve"> </v>
      </c>
    </row>
    <row r="103" spans="7:8" x14ac:dyDescent="0.2">
      <c r="G103" s="76" t="str">
        <f t="shared" si="3"/>
        <v xml:space="preserve"> </v>
      </c>
      <c r="H103" s="76" t="str">
        <f t="shared" si="2"/>
        <v xml:space="preserve"> </v>
      </c>
    </row>
    <row r="104" spans="7:8" x14ac:dyDescent="0.2">
      <c r="G104" s="76" t="str">
        <f t="shared" si="3"/>
        <v xml:space="preserve"> </v>
      </c>
      <c r="H104" s="76" t="str">
        <f t="shared" si="2"/>
        <v xml:space="preserve"> </v>
      </c>
    </row>
    <row r="105" spans="7:8" x14ac:dyDescent="0.2">
      <c r="G105" s="76" t="str">
        <f t="shared" si="3"/>
        <v xml:space="preserve"> </v>
      </c>
      <c r="H105" s="76" t="str">
        <f t="shared" si="2"/>
        <v xml:space="preserve"> </v>
      </c>
    </row>
    <row r="106" spans="7:8" x14ac:dyDescent="0.2">
      <c r="G106" s="76" t="str">
        <f t="shared" si="3"/>
        <v xml:space="preserve"> </v>
      </c>
      <c r="H106" s="76" t="str">
        <f t="shared" si="2"/>
        <v xml:space="preserve"> </v>
      </c>
    </row>
    <row r="107" spans="7:8" x14ac:dyDescent="0.2">
      <c r="G107" s="76" t="str">
        <f t="shared" si="3"/>
        <v xml:space="preserve"> </v>
      </c>
      <c r="H107" s="76" t="str">
        <f t="shared" si="2"/>
        <v xml:space="preserve"> </v>
      </c>
    </row>
    <row r="108" spans="7:8" x14ac:dyDescent="0.2">
      <c r="G108" s="76" t="str">
        <f t="shared" si="3"/>
        <v xml:space="preserve"> </v>
      </c>
      <c r="H108" s="76" t="str">
        <f t="shared" si="2"/>
        <v xml:space="preserve"> </v>
      </c>
    </row>
    <row r="109" spans="7:8" x14ac:dyDescent="0.2">
      <c r="G109" s="76" t="str">
        <f t="shared" si="3"/>
        <v xml:space="preserve"> </v>
      </c>
      <c r="H109" s="76" t="str">
        <f t="shared" si="2"/>
        <v xml:space="preserve"> </v>
      </c>
    </row>
    <row r="110" spans="7:8" x14ac:dyDescent="0.2">
      <c r="G110" s="76" t="str">
        <f t="shared" si="3"/>
        <v xml:space="preserve"> </v>
      </c>
      <c r="H110" s="76" t="str">
        <f t="shared" si="2"/>
        <v xml:space="preserve"> </v>
      </c>
    </row>
    <row r="111" spans="7:8" x14ac:dyDescent="0.2">
      <c r="G111" s="76" t="str">
        <f t="shared" si="3"/>
        <v xml:space="preserve"> </v>
      </c>
      <c r="H111" s="76" t="str">
        <f t="shared" si="2"/>
        <v xml:space="preserve"> </v>
      </c>
    </row>
    <row r="112" spans="7:8" x14ac:dyDescent="0.2">
      <c r="G112" s="76" t="str">
        <f t="shared" si="3"/>
        <v xml:space="preserve"> </v>
      </c>
      <c r="H112" s="76" t="str">
        <f t="shared" si="2"/>
        <v xml:space="preserve"> </v>
      </c>
    </row>
    <row r="113" spans="7:8" x14ac:dyDescent="0.2">
      <c r="G113" s="76" t="str">
        <f t="shared" si="3"/>
        <v xml:space="preserve"> </v>
      </c>
      <c r="H113" s="76" t="str">
        <f t="shared" si="2"/>
        <v xml:space="preserve"> </v>
      </c>
    </row>
    <row r="114" spans="7:8" x14ac:dyDescent="0.2">
      <c r="G114" s="76" t="str">
        <f t="shared" si="3"/>
        <v xml:space="preserve"> </v>
      </c>
      <c r="H114" s="76" t="str">
        <f t="shared" si="2"/>
        <v xml:space="preserve"> </v>
      </c>
    </row>
    <row r="115" spans="7:8" x14ac:dyDescent="0.2">
      <c r="G115" s="76" t="str">
        <f t="shared" si="3"/>
        <v xml:space="preserve"> </v>
      </c>
      <c r="H115" s="76" t="str">
        <f t="shared" si="2"/>
        <v xml:space="preserve"> </v>
      </c>
    </row>
    <row r="116" spans="7:8" x14ac:dyDescent="0.2">
      <c r="G116" s="76" t="str">
        <f t="shared" si="3"/>
        <v xml:space="preserve"> </v>
      </c>
      <c r="H116" s="76" t="str">
        <f t="shared" si="2"/>
        <v xml:space="preserve"> </v>
      </c>
    </row>
    <row r="117" spans="7:8" x14ac:dyDescent="0.2">
      <c r="G117" s="76" t="str">
        <f t="shared" si="3"/>
        <v xml:space="preserve"> </v>
      </c>
      <c r="H117" s="76" t="str">
        <f t="shared" si="2"/>
        <v xml:space="preserve"> </v>
      </c>
    </row>
    <row r="118" spans="7:8" x14ac:dyDescent="0.2">
      <c r="G118" s="76" t="str">
        <f t="shared" si="3"/>
        <v xml:space="preserve"> </v>
      </c>
      <c r="H118" s="76" t="str">
        <f t="shared" si="2"/>
        <v xml:space="preserve"> </v>
      </c>
    </row>
    <row r="119" spans="7:8" x14ac:dyDescent="0.2">
      <c r="G119" s="76" t="str">
        <f t="shared" si="3"/>
        <v xml:space="preserve"> </v>
      </c>
      <c r="H119" s="76" t="str">
        <f t="shared" si="2"/>
        <v xml:space="preserve"> </v>
      </c>
    </row>
    <row r="120" spans="7:8" x14ac:dyDescent="0.2">
      <c r="G120" s="76" t="str">
        <f t="shared" si="3"/>
        <v xml:space="preserve"> </v>
      </c>
      <c r="H120" s="76" t="str">
        <f t="shared" si="2"/>
        <v xml:space="preserve"> </v>
      </c>
    </row>
    <row r="121" spans="7:8" x14ac:dyDescent="0.2">
      <c r="G121" s="76" t="str">
        <f t="shared" si="3"/>
        <v xml:space="preserve"> </v>
      </c>
      <c r="H121" s="76" t="str">
        <f t="shared" si="2"/>
        <v xml:space="preserve"> </v>
      </c>
    </row>
    <row r="122" spans="7:8" x14ac:dyDescent="0.2">
      <c r="G122" s="76" t="str">
        <f t="shared" si="3"/>
        <v xml:space="preserve"> </v>
      </c>
      <c r="H122" s="76" t="str">
        <f t="shared" si="2"/>
        <v xml:space="preserve"> </v>
      </c>
    </row>
    <row r="123" spans="7:8" x14ac:dyDescent="0.2">
      <c r="G123" s="76" t="str">
        <f t="shared" si="3"/>
        <v xml:space="preserve"> </v>
      </c>
      <c r="H123" s="76" t="str">
        <f t="shared" si="2"/>
        <v xml:space="preserve"> </v>
      </c>
    </row>
    <row r="124" spans="7:8" x14ac:dyDescent="0.2">
      <c r="G124" s="76" t="str">
        <f t="shared" si="3"/>
        <v xml:space="preserve"> </v>
      </c>
      <c r="H124" s="76" t="str">
        <f t="shared" si="2"/>
        <v xml:space="preserve"> </v>
      </c>
    </row>
    <row r="125" spans="7:8" x14ac:dyDescent="0.2">
      <c r="G125" s="76" t="str">
        <f t="shared" si="3"/>
        <v xml:space="preserve"> </v>
      </c>
      <c r="H125" s="76" t="str">
        <f t="shared" si="2"/>
        <v xml:space="preserve"> </v>
      </c>
    </row>
    <row r="126" spans="7:8" x14ac:dyDescent="0.2">
      <c r="G126" s="76" t="str">
        <f t="shared" si="3"/>
        <v xml:space="preserve"> </v>
      </c>
      <c r="H126" s="76" t="str">
        <f t="shared" si="2"/>
        <v xml:space="preserve"> </v>
      </c>
    </row>
    <row r="127" spans="7:8" x14ac:dyDescent="0.2">
      <c r="G127" s="76" t="str">
        <f t="shared" si="3"/>
        <v xml:space="preserve"> </v>
      </c>
      <c r="H127" s="76" t="str">
        <f t="shared" si="2"/>
        <v xml:space="preserve"> </v>
      </c>
    </row>
    <row r="128" spans="7:8" x14ac:dyDescent="0.2">
      <c r="G128" s="76" t="str">
        <f t="shared" si="3"/>
        <v xml:space="preserve"> </v>
      </c>
      <c r="H128" s="76" t="str">
        <f t="shared" si="2"/>
        <v xml:space="preserve"> </v>
      </c>
    </row>
    <row r="129" spans="7:8" x14ac:dyDescent="0.2">
      <c r="G129" s="76" t="str">
        <f t="shared" si="3"/>
        <v xml:space="preserve"> </v>
      </c>
      <c r="H129" s="76" t="str">
        <f t="shared" si="2"/>
        <v xml:space="preserve"> </v>
      </c>
    </row>
    <row r="130" spans="7:8" x14ac:dyDescent="0.2">
      <c r="G130" s="76" t="str">
        <f t="shared" si="3"/>
        <v xml:space="preserve"> </v>
      </c>
      <c r="H130" s="76" t="str">
        <f t="shared" si="2"/>
        <v xml:space="preserve"> </v>
      </c>
    </row>
    <row r="131" spans="7:8" x14ac:dyDescent="0.2">
      <c r="G131" s="76" t="str">
        <f t="shared" si="3"/>
        <v xml:space="preserve"> </v>
      </c>
      <c r="H131" s="76" t="str">
        <f t="shared" si="2"/>
        <v xml:space="preserve"> </v>
      </c>
    </row>
    <row r="132" spans="7:8" x14ac:dyDescent="0.2">
      <c r="G132" s="76" t="str">
        <f t="shared" si="3"/>
        <v xml:space="preserve"> </v>
      </c>
      <c r="H132" s="76" t="str">
        <f t="shared" si="2"/>
        <v xml:space="preserve"> </v>
      </c>
    </row>
    <row r="133" spans="7:8" x14ac:dyDescent="0.2">
      <c r="G133" s="76" t="str">
        <f t="shared" si="3"/>
        <v xml:space="preserve"> </v>
      </c>
      <c r="H133" s="76" t="str">
        <f t="shared" ref="H133:H195" si="4">IF((F133&lt;&gt;0),F133-G133," ")</f>
        <v xml:space="preserve"> </v>
      </c>
    </row>
    <row r="134" spans="7:8" x14ac:dyDescent="0.2">
      <c r="G134" s="76" t="str">
        <f t="shared" ref="G134:G197" si="5">IF(G$4&gt;0,(IF(F134&lt;&gt;0,F134*G$4/100," ")),IF(F134&lt;&gt;0,F134*G$2/(100+G$2)," "))</f>
        <v xml:space="preserve"> </v>
      </c>
      <c r="H134" s="76" t="str">
        <f t="shared" si="4"/>
        <v xml:space="preserve"> </v>
      </c>
    </row>
    <row r="135" spans="7:8" x14ac:dyDescent="0.2">
      <c r="G135" s="76" t="str">
        <f t="shared" si="5"/>
        <v xml:space="preserve"> </v>
      </c>
      <c r="H135" s="76" t="str">
        <f t="shared" si="4"/>
        <v xml:space="preserve"> </v>
      </c>
    </row>
    <row r="136" spans="7:8" x14ac:dyDescent="0.2">
      <c r="G136" s="76" t="str">
        <f t="shared" si="5"/>
        <v xml:space="preserve"> </v>
      </c>
      <c r="H136" s="76" t="str">
        <f t="shared" si="4"/>
        <v xml:space="preserve"> </v>
      </c>
    </row>
    <row r="137" spans="7:8" x14ac:dyDescent="0.2">
      <c r="G137" s="76" t="str">
        <f t="shared" si="5"/>
        <v xml:space="preserve"> </v>
      </c>
      <c r="H137" s="76" t="str">
        <f t="shared" si="4"/>
        <v xml:space="preserve"> </v>
      </c>
    </row>
    <row r="138" spans="7:8" x14ac:dyDescent="0.2">
      <c r="G138" s="76" t="str">
        <f t="shared" si="5"/>
        <v xml:space="preserve"> </v>
      </c>
      <c r="H138" s="76" t="str">
        <f t="shared" si="4"/>
        <v xml:space="preserve"> </v>
      </c>
    </row>
    <row r="139" spans="7:8" x14ac:dyDescent="0.2">
      <c r="G139" s="76" t="str">
        <f t="shared" si="5"/>
        <v xml:space="preserve"> </v>
      </c>
      <c r="H139" s="76" t="str">
        <f t="shared" si="4"/>
        <v xml:space="preserve"> </v>
      </c>
    </row>
    <row r="140" spans="7:8" x14ac:dyDescent="0.2">
      <c r="G140" s="76" t="str">
        <f t="shared" si="5"/>
        <v xml:space="preserve"> </v>
      </c>
      <c r="H140" s="76" t="str">
        <f t="shared" si="4"/>
        <v xml:space="preserve"> </v>
      </c>
    </row>
    <row r="141" spans="7:8" x14ac:dyDescent="0.2">
      <c r="G141" s="76" t="str">
        <f t="shared" si="5"/>
        <v xml:space="preserve"> </v>
      </c>
      <c r="H141" s="76" t="str">
        <f t="shared" si="4"/>
        <v xml:space="preserve"> </v>
      </c>
    </row>
    <row r="142" spans="7:8" x14ac:dyDescent="0.2">
      <c r="G142" s="76" t="str">
        <f t="shared" si="5"/>
        <v xml:space="preserve"> </v>
      </c>
      <c r="H142" s="76" t="str">
        <f t="shared" si="4"/>
        <v xml:space="preserve"> </v>
      </c>
    </row>
    <row r="143" spans="7:8" x14ac:dyDescent="0.2">
      <c r="G143" s="76" t="str">
        <f t="shared" si="5"/>
        <v xml:space="preserve"> </v>
      </c>
      <c r="H143" s="76" t="str">
        <f t="shared" si="4"/>
        <v xml:space="preserve"> </v>
      </c>
    </row>
    <row r="144" spans="7:8" x14ac:dyDescent="0.2">
      <c r="G144" s="76" t="str">
        <f t="shared" si="5"/>
        <v xml:space="preserve"> </v>
      </c>
      <c r="H144" s="76" t="str">
        <f t="shared" si="4"/>
        <v xml:space="preserve"> </v>
      </c>
    </row>
    <row r="145" spans="7:8" x14ac:dyDescent="0.2">
      <c r="G145" s="76" t="str">
        <f t="shared" si="5"/>
        <v xml:space="preserve"> </v>
      </c>
      <c r="H145" s="76" t="str">
        <f t="shared" si="4"/>
        <v xml:space="preserve"> </v>
      </c>
    </row>
    <row r="146" spans="7:8" x14ac:dyDescent="0.2">
      <c r="G146" s="76" t="str">
        <f t="shared" si="5"/>
        <v xml:space="preserve"> </v>
      </c>
      <c r="H146" s="76" t="str">
        <f t="shared" si="4"/>
        <v xml:space="preserve"> </v>
      </c>
    </row>
    <row r="147" spans="7:8" x14ac:dyDescent="0.2">
      <c r="G147" s="76" t="str">
        <f t="shared" si="5"/>
        <v xml:space="preserve"> </v>
      </c>
      <c r="H147" s="76" t="str">
        <f t="shared" si="4"/>
        <v xml:space="preserve"> </v>
      </c>
    </row>
    <row r="148" spans="7:8" x14ac:dyDescent="0.2">
      <c r="G148" s="76" t="str">
        <f t="shared" si="5"/>
        <v xml:space="preserve"> </v>
      </c>
      <c r="H148" s="76" t="str">
        <f t="shared" si="4"/>
        <v xml:space="preserve"> </v>
      </c>
    </row>
    <row r="149" spans="7:8" x14ac:dyDescent="0.2">
      <c r="G149" s="76" t="str">
        <f t="shared" si="5"/>
        <v xml:space="preserve"> </v>
      </c>
      <c r="H149" s="76" t="str">
        <f t="shared" si="4"/>
        <v xml:space="preserve"> </v>
      </c>
    </row>
    <row r="150" spans="7:8" x14ac:dyDescent="0.2">
      <c r="G150" s="76" t="str">
        <f t="shared" si="5"/>
        <v xml:space="preserve"> </v>
      </c>
      <c r="H150" s="76" t="str">
        <f t="shared" si="4"/>
        <v xml:space="preserve"> </v>
      </c>
    </row>
    <row r="151" spans="7:8" x14ac:dyDescent="0.2">
      <c r="G151" s="76" t="str">
        <f t="shared" si="5"/>
        <v xml:space="preserve"> </v>
      </c>
      <c r="H151" s="76" t="str">
        <f t="shared" si="4"/>
        <v xml:space="preserve"> </v>
      </c>
    </row>
    <row r="152" spans="7:8" x14ac:dyDescent="0.2">
      <c r="G152" s="76" t="str">
        <f t="shared" si="5"/>
        <v xml:space="preserve"> </v>
      </c>
      <c r="H152" s="76" t="str">
        <f t="shared" si="4"/>
        <v xml:space="preserve"> </v>
      </c>
    </row>
    <row r="153" spans="7:8" x14ac:dyDescent="0.2">
      <c r="G153" s="76" t="str">
        <f t="shared" si="5"/>
        <v xml:space="preserve"> </v>
      </c>
      <c r="H153" s="76" t="str">
        <f t="shared" si="4"/>
        <v xml:space="preserve"> </v>
      </c>
    </row>
    <row r="154" spans="7:8" x14ac:dyDescent="0.2">
      <c r="G154" s="76" t="str">
        <f t="shared" si="5"/>
        <v xml:space="preserve"> </v>
      </c>
      <c r="H154" s="76" t="str">
        <f t="shared" si="4"/>
        <v xml:space="preserve"> </v>
      </c>
    </row>
    <row r="155" spans="7:8" x14ac:dyDescent="0.2">
      <c r="G155" s="76" t="str">
        <f t="shared" si="5"/>
        <v xml:space="preserve"> </v>
      </c>
      <c r="H155" s="76" t="str">
        <f t="shared" si="4"/>
        <v xml:space="preserve"> </v>
      </c>
    </row>
    <row r="156" spans="7:8" x14ac:dyDescent="0.2">
      <c r="G156" s="76" t="str">
        <f t="shared" si="5"/>
        <v xml:space="preserve"> </v>
      </c>
      <c r="H156" s="76" t="str">
        <f t="shared" si="4"/>
        <v xml:space="preserve"> </v>
      </c>
    </row>
    <row r="157" spans="7:8" x14ac:dyDescent="0.2">
      <c r="G157" s="76" t="str">
        <f t="shared" si="5"/>
        <v xml:space="preserve"> </v>
      </c>
      <c r="H157" s="76" t="str">
        <f t="shared" si="4"/>
        <v xml:space="preserve"> </v>
      </c>
    </row>
    <row r="158" spans="7:8" x14ac:dyDescent="0.2">
      <c r="G158" s="76" t="str">
        <f t="shared" si="5"/>
        <v xml:space="preserve"> </v>
      </c>
      <c r="H158" s="76" t="str">
        <f t="shared" si="4"/>
        <v xml:space="preserve"> </v>
      </c>
    </row>
    <row r="159" spans="7:8" x14ac:dyDescent="0.2">
      <c r="G159" s="76" t="str">
        <f t="shared" si="5"/>
        <v xml:space="preserve"> </v>
      </c>
      <c r="H159" s="76" t="str">
        <f t="shared" si="4"/>
        <v xml:space="preserve"> </v>
      </c>
    </row>
    <row r="160" spans="7:8" x14ac:dyDescent="0.2">
      <c r="G160" s="76" t="str">
        <f t="shared" si="5"/>
        <v xml:space="preserve"> </v>
      </c>
      <c r="H160" s="76" t="str">
        <f t="shared" si="4"/>
        <v xml:space="preserve"> </v>
      </c>
    </row>
    <row r="161" spans="7:8" x14ac:dyDescent="0.2">
      <c r="G161" s="76" t="str">
        <f t="shared" si="5"/>
        <v xml:space="preserve"> </v>
      </c>
      <c r="H161" s="76" t="str">
        <f t="shared" si="4"/>
        <v xml:space="preserve"> </v>
      </c>
    </row>
    <row r="162" spans="7:8" x14ac:dyDescent="0.2">
      <c r="G162" s="76" t="str">
        <f t="shared" si="5"/>
        <v xml:space="preserve"> </v>
      </c>
      <c r="H162" s="76" t="str">
        <f t="shared" si="4"/>
        <v xml:space="preserve"> </v>
      </c>
    </row>
    <row r="163" spans="7:8" x14ac:dyDescent="0.2">
      <c r="G163" s="76" t="str">
        <f t="shared" si="5"/>
        <v xml:space="preserve"> </v>
      </c>
      <c r="H163" s="76" t="str">
        <f t="shared" si="4"/>
        <v xml:space="preserve"> </v>
      </c>
    </row>
    <row r="164" spans="7:8" x14ac:dyDescent="0.2">
      <c r="G164" s="76" t="str">
        <f t="shared" si="5"/>
        <v xml:space="preserve"> </v>
      </c>
      <c r="H164" s="76" t="str">
        <f t="shared" si="4"/>
        <v xml:space="preserve"> </v>
      </c>
    </row>
    <row r="165" spans="7:8" x14ac:dyDescent="0.2">
      <c r="G165" s="76" t="str">
        <f t="shared" si="5"/>
        <v xml:space="preserve"> </v>
      </c>
      <c r="H165" s="76" t="str">
        <f t="shared" si="4"/>
        <v xml:space="preserve"> </v>
      </c>
    </row>
    <row r="166" spans="7:8" x14ac:dyDescent="0.2">
      <c r="G166" s="76" t="str">
        <f t="shared" si="5"/>
        <v xml:space="preserve"> </v>
      </c>
      <c r="H166" s="76" t="str">
        <f t="shared" si="4"/>
        <v xml:space="preserve"> </v>
      </c>
    </row>
    <row r="167" spans="7:8" x14ac:dyDescent="0.2">
      <c r="G167" s="76" t="str">
        <f t="shared" si="5"/>
        <v xml:space="preserve"> </v>
      </c>
      <c r="H167" s="76" t="str">
        <f t="shared" si="4"/>
        <v xml:space="preserve"> </v>
      </c>
    </row>
    <row r="168" spans="7:8" x14ac:dyDescent="0.2">
      <c r="G168" s="76" t="str">
        <f t="shared" si="5"/>
        <v xml:space="preserve"> </v>
      </c>
      <c r="H168" s="76" t="str">
        <f t="shared" si="4"/>
        <v xml:space="preserve"> </v>
      </c>
    </row>
    <row r="169" spans="7:8" x14ac:dyDescent="0.2">
      <c r="G169" s="76" t="str">
        <f t="shared" si="5"/>
        <v xml:space="preserve"> </v>
      </c>
      <c r="H169" s="76" t="str">
        <f t="shared" si="4"/>
        <v xml:space="preserve"> </v>
      </c>
    </row>
    <row r="170" spans="7:8" x14ac:dyDescent="0.2">
      <c r="G170" s="76" t="str">
        <f t="shared" si="5"/>
        <v xml:space="preserve"> </v>
      </c>
      <c r="H170" s="76" t="str">
        <f t="shared" si="4"/>
        <v xml:space="preserve"> </v>
      </c>
    </row>
    <row r="171" spans="7:8" x14ac:dyDescent="0.2">
      <c r="G171" s="76" t="str">
        <f t="shared" si="5"/>
        <v xml:space="preserve"> </v>
      </c>
      <c r="H171" s="76" t="str">
        <f t="shared" si="4"/>
        <v xml:space="preserve"> </v>
      </c>
    </row>
    <row r="172" spans="7:8" x14ac:dyDescent="0.2">
      <c r="G172" s="76" t="str">
        <f t="shared" si="5"/>
        <v xml:space="preserve"> </v>
      </c>
      <c r="H172" s="76" t="str">
        <f t="shared" si="4"/>
        <v xml:space="preserve"> </v>
      </c>
    </row>
    <row r="173" spans="7:8" x14ac:dyDescent="0.2">
      <c r="G173" s="76" t="str">
        <f t="shared" si="5"/>
        <v xml:space="preserve"> </v>
      </c>
      <c r="H173" s="76" t="str">
        <f t="shared" si="4"/>
        <v xml:space="preserve"> </v>
      </c>
    </row>
    <row r="174" spans="7:8" x14ac:dyDescent="0.2">
      <c r="G174" s="76" t="str">
        <f t="shared" si="5"/>
        <v xml:space="preserve"> </v>
      </c>
      <c r="H174" s="76" t="str">
        <f t="shared" si="4"/>
        <v xml:space="preserve"> </v>
      </c>
    </row>
    <row r="175" spans="7:8" x14ac:dyDescent="0.2">
      <c r="G175" s="76" t="str">
        <f t="shared" si="5"/>
        <v xml:space="preserve"> </v>
      </c>
      <c r="H175" s="76" t="str">
        <f t="shared" si="4"/>
        <v xml:space="preserve"> </v>
      </c>
    </row>
    <row r="176" spans="7:8" x14ac:dyDescent="0.2">
      <c r="G176" s="76" t="str">
        <f t="shared" si="5"/>
        <v xml:space="preserve"> </v>
      </c>
      <c r="H176" s="76" t="str">
        <f t="shared" si="4"/>
        <v xml:space="preserve"> </v>
      </c>
    </row>
    <row r="177" spans="7:8" x14ac:dyDescent="0.2">
      <c r="G177" s="76" t="str">
        <f t="shared" si="5"/>
        <v xml:space="preserve"> </v>
      </c>
      <c r="H177" s="76" t="str">
        <f t="shared" si="4"/>
        <v xml:space="preserve"> </v>
      </c>
    </row>
    <row r="178" spans="7:8" x14ac:dyDescent="0.2">
      <c r="G178" s="76" t="str">
        <f t="shared" si="5"/>
        <v xml:space="preserve"> </v>
      </c>
      <c r="H178" s="76" t="str">
        <f t="shared" si="4"/>
        <v xml:space="preserve"> </v>
      </c>
    </row>
    <row r="179" spans="7:8" x14ac:dyDescent="0.2">
      <c r="G179" s="76" t="str">
        <f t="shared" si="5"/>
        <v xml:space="preserve"> </v>
      </c>
      <c r="H179" s="76" t="str">
        <f t="shared" si="4"/>
        <v xml:space="preserve"> </v>
      </c>
    </row>
    <row r="180" spans="7:8" x14ac:dyDescent="0.2">
      <c r="G180" s="76" t="str">
        <f t="shared" si="5"/>
        <v xml:space="preserve"> </v>
      </c>
      <c r="H180" s="76" t="str">
        <f t="shared" si="4"/>
        <v xml:space="preserve"> </v>
      </c>
    </row>
    <row r="181" spans="7:8" x14ac:dyDescent="0.2">
      <c r="G181" s="76" t="str">
        <f t="shared" si="5"/>
        <v xml:space="preserve"> </v>
      </c>
      <c r="H181" s="76" t="str">
        <f t="shared" si="4"/>
        <v xml:space="preserve"> </v>
      </c>
    </row>
    <row r="182" spans="7:8" x14ac:dyDescent="0.2">
      <c r="G182" s="76" t="str">
        <f t="shared" si="5"/>
        <v xml:space="preserve"> </v>
      </c>
      <c r="H182" s="76" t="str">
        <f t="shared" si="4"/>
        <v xml:space="preserve"> </v>
      </c>
    </row>
    <row r="183" spans="7:8" x14ac:dyDescent="0.2">
      <c r="G183" s="76" t="str">
        <f t="shared" si="5"/>
        <v xml:space="preserve"> </v>
      </c>
      <c r="H183" s="76" t="str">
        <f t="shared" si="4"/>
        <v xml:space="preserve"> </v>
      </c>
    </row>
    <row r="184" spans="7:8" x14ac:dyDescent="0.2">
      <c r="G184" s="76" t="str">
        <f t="shared" si="5"/>
        <v xml:space="preserve"> </v>
      </c>
      <c r="H184" s="76" t="str">
        <f t="shared" si="4"/>
        <v xml:space="preserve"> </v>
      </c>
    </row>
    <row r="185" spans="7:8" x14ac:dyDescent="0.2">
      <c r="G185" s="76" t="str">
        <f t="shared" si="5"/>
        <v xml:space="preserve"> </v>
      </c>
      <c r="H185" s="76" t="str">
        <f t="shared" si="4"/>
        <v xml:space="preserve"> </v>
      </c>
    </row>
    <row r="186" spans="7:8" x14ac:dyDescent="0.2">
      <c r="G186" s="76" t="str">
        <f t="shared" si="5"/>
        <v xml:space="preserve"> </v>
      </c>
      <c r="H186" s="76" t="str">
        <f t="shared" si="4"/>
        <v xml:space="preserve"> </v>
      </c>
    </row>
    <row r="187" spans="7:8" x14ac:dyDescent="0.2">
      <c r="G187" s="76" t="str">
        <f t="shared" si="5"/>
        <v xml:space="preserve"> </v>
      </c>
      <c r="H187" s="76" t="str">
        <f t="shared" si="4"/>
        <v xml:space="preserve"> </v>
      </c>
    </row>
    <row r="188" spans="7:8" x14ac:dyDescent="0.2">
      <c r="G188" s="76" t="str">
        <f t="shared" si="5"/>
        <v xml:space="preserve"> </v>
      </c>
      <c r="H188" s="76" t="str">
        <f t="shared" si="4"/>
        <v xml:space="preserve"> </v>
      </c>
    </row>
    <row r="189" spans="7:8" x14ac:dyDescent="0.2">
      <c r="G189" s="76" t="str">
        <f t="shared" si="5"/>
        <v xml:space="preserve"> </v>
      </c>
      <c r="H189" s="76" t="str">
        <f t="shared" si="4"/>
        <v xml:space="preserve"> </v>
      </c>
    </row>
    <row r="190" spans="7:8" x14ac:dyDescent="0.2">
      <c r="G190" s="76" t="str">
        <f t="shared" si="5"/>
        <v xml:space="preserve"> </v>
      </c>
      <c r="H190" s="76" t="str">
        <f t="shared" si="4"/>
        <v xml:space="preserve"> </v>
      </c>
    </row>
    <row r="191" spans="7:8" x14ac:dyDescent="0.2">
      <c r="G191" s="76" t="str">
        <f t="shared" si="5"/>
        <v xml:space="preserve"> </v>
      </c>
      <c r="H191" s="76" t="str">
        <f t="shared" si="4"/>
        <v xml:space="preserve"> </v>
      </c>
    </row>
    <row r="192" spans="7:8" x14ac:dyDescent="0.2">
      <c r="G192" s="76" t="str">
        <f t="shared" si="5"/>
        <v xml:space="preserve"> </v>
      </c>
      <c r="H192" s="76" t="str">
        <f t="shared" si="4"/>
        <v xml:space="preserve"> </v>
      </c>
    </row>
    <row r="193" spans="1:8" x14ac:dyDescent="0.2">
      <c r="G193" s="76" t="str">
        <f t="shared" si="5"/>
        <v xml:space="preserve"> </v>
      </c>
      <c r="H193" s="76" t="str">
        <f t="shared" si="4"/>
        <v xml:space="preserve"> </v>
      </c>
    </row>
    <row r="194" spans="1:8" x14ac:dyDescent="0.2">
      <c r="G194" s="76" t="str">
        <f t="shared" si="5"/>
        <v xml:space="preserve"> </v>
      </c>
      <c r="H194" s="76" t="str">
        <f t="shared" si="4"/>
        <v xml:space="preserve"> </v>
      </c>
    </row>
    <row r="195" spans="1:8" x14ac:dyDescent="0.2">
      <c r="G195" s="76" t="str">
        <f t="shared" si="5"/>
        <v xml:space="preserve"> </v>
      </c>
      <c r="H195" s="76" t="str">
        <f t="shared" si="4"/>
        <v xml:space="preserve"> </v>
      </c>
    </row>
    <row r="196" spans="1:8" x14ac:dyDescent="0.2">
      <c r="G196" s="76" t="str">
        <f t="shared" si="5"/>
        <v xml:space="preserve"> </v>
      </c>
      <c r="H196" s="76" t="str">
        <f>IF((F196&lt;&gt;0),F196-G196," ")</f>
        <v xml:space="preserve"> </v>
      </c>
    </row>
    <row r="197" spans="1:8" x14ac:dyDescent="0.2">
      <c r="G197" s="76" t="str">
        <f t="shared" si="5"/>
        <v xml:space="preserve"> </v>
      </c>
      <c r="H197" s="76" t="str">
        <f>IF((F197&lt;&gt;0),F197-G197," ")</f>
        <v xml:space="preserve"> </v>
      </c>
    </row>
    <row r="198" spans="1:8" x14ac:dyDescent="0.2">
      <c r="G198" s="76" t="str">
        <f>IF(G$4&gt;0,(IF(F198&lt;&gt;0,F198*G$4/100," ")),IF(F198&lt;&gt;0,F198*G$2/(100+G$2)," "))</f>
        <v xml:space="preserve"> </v>
      </c>
      <c r="H198" s="76" t="str">
        <f>IF((F198&lt;&gt;0),F198-G198," ")</f>
        <v xml:space="preserve"> </v>
      </c>
    </row>
    <row r="199" spans="1:8" x14ac:dyDescent="0.2">
      <c r="G199" s="76" t="str">
        <f>IF(G$4&gt;0,(IF(F199&lt;&gt;0,F199*G$4/100," ")),IF(F199&lt;&gt;0,F199*G$2/(100+G$2)," "))</f>
        <v xml:space="preserve"> </v>
      </c>
      <c r="H199" s="76" t="str">
        <f>IF((F199&lt;&gt;0),F199-G199," ")</f>
        <v xml:space="preserve"> </v>
      </c>
    </row>
    <row r="200" spans="1:8" ht="13.5" thickBot="1" x14ac:dyDescent="0.25">
      <c r="A200" s="83"/>
      <c r="B200" s="80"/>
      <c r="C200" s="82"/>
      <c r="D200" s="82"/>
      <c r="E200" s="81"/>
      <c r="F200" s="80"/>
      <c r="G200" s="80" t="str">
        <f>IF(G$4&gt;0,(IF(F200&lt;&gt;0,F200*G$4/100," ")),IF(F200&lt;&gt;0,F200*G$2/(100+G$2)," "))</f>
        <v xml:space="preserve"> </v>
      </c>
      <c r="H200" s="80" t="str">
        <f>IF((F200&lt;&gt;0),F200-G200," ")</f>
        <v xml:space="preserve"> </v>
      </c>
    </row>
    <row r="201" spans="1:8" x14ac:dyDescent="0.2">
      <c r="A201" s="79" t="s">
        <v>22</v>
      </c>
    </row>
  </sheetData>
  <mergeCells count="9">
    <mergeCell ref="H2:H4"/>
    <mergeCell ref="A2:A4"/>
    <mergeCell ref="B2:B4"/>
    <mergeCell ref="C2:C4"/>
    <mergeCell ref="A1:C1"/>
    <mergeCell ref="D1:E1"/>
    <mergeCell ref="D2:D4"/>
    <mergeCell ref="E2:E4"/>
    <mergeCell ref="F2:F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S0921</vt:lpstr>
      <vt:lpstr>S1021</vt:lpstr>
      <vt:lpstr>S1122</vt:lpstr>
      <vt:lpstr>S1222</vt:lpstr>
      <vt:lpstr>P0921</vt:lpstr>
      <vt:lpstr>P1021</vt:lpstr>
      <vt:lpstr>P1122</vt:lpstr>
      <vt:lpstr>P1222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Louise Powell</cp:lastModifiedBy>
  <cp:lastPrinted>2007-02-10T23:38:25Z</cp:lastPrinted>
  <dcterms:created xsi:type="dcterms:W3CDTF">2006-06-05T10:56:36Z</dcterms:created>
  <dcterms:modified xsi:type="dcterms:W3CDTF">2021-11-02T13:52:41Z</dcterms:modified>
</cp:coreProperties>
</file>