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2-04-05 (Apr22) Excel 2007\"/>
    </mc:Choice>
  </mc:AlternateContent>
  <xr:revisionPtr revIDLastSave="0" documentId="13_ncr:1_{4737F5C3-383D-40AC-85E3-3F1B90165A91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<sst xmlns="http://schemas.openxmlformats.org/spreadsheetml/2006/main" count="98" uniqueCount="73">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</sst>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44656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E1" sqref="E1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2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2">
      <c r="A4" s="124"/>
      <c r="B4" s="134"/>
      <c r="C4" s="136"/>
      <c r="D4" s="137"/>
      <c r="E4" s="132"/>
      <c r="F4" s="112">
        <f>[1]Admin!$B$4</f>
        <v>44292</v>
      </c>
      <c r="G4" s="112">
        <f>[1]Admin!$B$4</f>
        <v>44292</v>
      </c>
      <c r="H4" s="127"/>
      <c r="I4" s="147"/>
      <c r="J4" s="112">
        <f>[1]Admin!$B$17</f>
        <v>44656</v>
      </c>
      <c r="K4" s="112">
        <f>[1]Admin!$B$17</f>
        <v>44656</v>
      </c>
      <c r="L4" s="149"/>
      <c r="M4" s="126"/>
      <c r="N4" s="149"/>
      <c r="O4" s="112">
        <f>[1]Admin!$B$4</f>
        <v>44292</v>
      </c>
      <c r="P4" s="116">
        <f>[1]Admin!$G$4</f>
        <v>1</v>
      </c>
      <c r="Q4" s="151"/>
      <c r="R4" s="15">
        <f>[1]Admin!$G$5</f>
        <v>0.18</v>
      </c>
      <c r="S4" s="112">
        <f>[1]Admin!$B$17</f>
        <v>44656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52" t="s">
        <v>61</v>
      </c>
      <c r="C6" s="154"/>
      <c r="D6" s="113">
        <f>[1]Admin!$B$4</f>
        <v>44292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52" t="str">
        <f>B6</f>
        <v xml:space="preserve">EXISTING FIXED ASSETS at </v>
      </c>
      <c r="C57" s="154"/>
      <c r="D57" s="113">
        <f>D6</f>
        <v>44292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52" t="s">
        <v>62</v>
      </c>
      <c r="C59" s="153"/>
      <c r="D59" s="113">
        <f>[1]Admin!$B$4</f>
        <v>44292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52" t="str">
        <f>B59</f>
        <v xml:space="preserve">NEW FIXED ASSETS Bought AFTER </v>
      </c>
      <c r="C110" s="153"/>
      <c r="D110" s="113">
        <f>D59</f>
        <v>44292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3" t="s">
        <v>18</v>
      </c>
      <c r="F2" s="174"/>
      <c r="G2" s="175"/>
      <c r="H2" s="17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2" t="s">
        <v>52</v>
      </c>
      <c r="H4" s="163"/>
      <c r="I4" s="164"/>
      <c r="J4" s="50"/>
      <c r="K4" s="107" t="s">
        <v>27</v>
      </c>
      <c r="L4" s="50"/>
      <c r="M4" s="159" t="s">
        <v>53</v>
      </c>
      <c r="N4" s="16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0"/>
      <c r="N5" s="16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7"/>
      <c r="K6" s="53">
        <f>Schedule!V11+Schedule!V64</f>
        <v>0</v>
      </c>
      <c r="L6" s="50"/>
      <c r="M6" s="160"/>
      <c r="N6" s="16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7"/>
      <c r="K7" s="53">
        <f>Schedule!V19+Schedule!V72</f>
        <v>0</v>
      </c>
      <c r="L7" s="50"/>
      <c r="M7" s="160"/>
      <c r="N7" s="16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7"/>
      <c r="K8" s="53">
        <f>Schedule!V27+Schedule!V80</f>
        <v>0</v>
      </c>
      <c r="L8" s="50"/>
      <c r="M8" s="160"/>
      <c r="N8" s="16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7"/>
      <c r="K9" s="53">
        <f>Schedule!V35+Schedule!V88</f>
        <v>0</v>
      </c>
      <c r="L9" s="50"/>
      <c r="M9" s="160"/>
      <c r="N9" s="16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7"/>
      <c r="K10" s="53">
        <f>Schedule!V55+Schedule!V108</f>
        <v>0</v>
      </c>
      <c r="L10" s="50"/>
      <c r="M10" s="160"/>
      <c r="N10" s="16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7" t="s">
        <v>20</v>
      </c>
      <c r="C11" s="177"/>
      <c r="D11" s="178"/>
      <c r="E11" s="54">
        <f>SUM(E6:E10)</f>
        <v>0</v>
      </c>
      <c r="F11" s="50"/>
      <c r="G11" s="171" t="s">
        <v>20</v>
      </c>
      <c r="H11" s="171"/>
      <c r="I11" s="171"/>
      <c r="J11" s="172"/>
      <c r="K11" s="54">
        <f>SUM(K6:K10)</f>
        <v>0</v>
      </c>
      <c r="L11" s="50"/>
      <c r="M11" s="160"/>
      <c r="N11" s="16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0"/>
      <c r="N12" s="16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7" t="s">
        <v>66</v>
      </c>
      <c r="C13" s="177"/>
      <c r="D13" s="178"/>
      <c r="E13" s="115">
        <f>[2]Mar22!$AB$2</f>
        <v>0</v>
      </c>
      <c r="F13" s="50"/>
      <c r="G13" s="171" t="s">
        <v>28</v>
      </c>
      <c r="H13" s="171"/>
      <c r="I13" s="171"/>
      <c r="J13" s="172"/>
      <c r="K13" s="115">
        <f>[3]Mar22!$V$2</f>
        <v>0</v>
      </c>
      <c r="L13" s="50"/>
      <c r="M13" s="161"/>
      <c r="N13" s="16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1"/>
      <c r="N14" s="16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9"/>
      <c r="D15" s="170"/>
      <c r="E15" s="105">
        <f>E13-E11</f>
        <v>0</v>
      </c>
      <c r="F15" s="50"/>
      <c r="G15" s="168" t="str">
        <f>IF(K15&gt;0,"Sales exceed Assets listed on Schedule",IF(K15&lt;0,"Assets listed on Schedule exceed Sales values","Sales reconcile with Fixed asset Schedule"))</f>
        <v>Sales reconcile with Fixed asset Schedule</v>
      </c>
      <c r="H15" s="169"/>
      <c r="I15" s="169"/>
      <c r="J15" s="170"/>
      <c r="K15" s="105">
        <f>K13-K11</f>
        <v>0</v>
      </c>
      <c r="L15" s="50"/>
      <c r="M15" s="161"/>
      <c r="N15" s="16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2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2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2021-03-09T17:02:50Z</dcterms:modified>
</cp:coreProperties>
</file>