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<sst xmlns="http://schemas.openxmlformats.org/spreadsheetml/2006/main" count="16" uniqueCount="16">
  <si>
    <t>start production on Zeus 14 November</t>
  </si>
  <si>
    <t>start production on Juno 18 Novembre</t>
  </si>
  <si>
    <t>dimension $DIR_ARCHIVE complete</t>
  </si>
  <si>
    <t>270GB</t>
  </si>
  <si>
    <t>TOTAL hindcasts size</t>
  </si>
  <si>
    <t xml:space="preserve">percentage </t>
  </si>
  <si>
    <t>days since start</t>
  </si>
  <si>
    <t>number of single 6m hindcast produced per day</t>
  </si>
  <si>
    <t>TOTAL hindcasts still to be produced</t>
  </si>
  <si>
    <t>days necessary for hindcast production</t>
  </si>
  <si>
    <t>expected start of hindcast period for MB4 and MB5</t>
  </si>
  <si>
    <t>27/12/2023 not yet ready</t>
  </si>
  <si>
    <t xml:space="preserve">hindcast list update </t>
  </si>
  <si>
    <t>9 every day</t>
  </si>
  <si>
    <t>IC CAM and NEMO update</t>
  </si>
  <si>
    <t>18:45 every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</si>
</sst>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1" xfId="0" applyAlignment="1" applyFont="1" applyNumberFormat="1">
      <alignment horizontal="right" vertical="bottom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horizontal="right" vertical="bottom"/>
    </xf>
    <xf borderId="0" fillId="3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B2" s="1"/>
      <c r="C2" s="1"/>
      <c r="D2" s="1"/>
      <c r="E2" s="1"/>
    </row>
    <row r="3">
      <c r="A3" s="1" t="s">
        <v>2</v>
      </c>
      <c r="B3" s="1"/>
      <c r="C3" s="1"/>
      <c r="D3" s="1" t="s">
        <v>3</v>
      </c>
      <c r="E3" s="1"/>
    </row>
    <row r="4">
      <c r="A4" s="1" t="s">
        <v>4</v>
      </c>
      <c r="B4" s="2">
        <f>12*30*30</f>
        <v>10800</v>
      </c>
      <c r="C4" s="1"/>
      <c r="D4" s="1"/>
      <c r="E4" s="1"/>
    </row>
    <row r="5">
      <c r="A5" s="1" t="s">
        <v>5</v>
      </c>
      <c r="B5" s="3" t="str">
        <f>(Sheet1!G2/(B4))*100</f>
        <v>#REF!</v>
      </c>
      <c r="C5" s="1"/>
      <c r="D5" s="1"/>
      <c r="E5" s="1"/>
    </row>
    <row r="6">
      <c r="A6" s="1" t="s">
        <v>6</v>
      </c>
      <c r="B6" s="2">
        <f>DATEDIF( "18/11/2023",TODAY(), "D")</f>
        <v>471</v>
      </c>
      <c r="C6" s="1"/>
      <c r="D6" s="1"/>
      <c r="E6" s="1"/>
    </row>
    <row r="7">
      <c r="A7" s="4" t="s">
        <v>7</v>
      </c>
      <c r="B7" s="3" t="str">
        <f>Sheet1!G2/B6</f>
        <v>#REF!</v>
      </c>
      <c r="C7" s="1"/>
      <c r="D7" s="1"/>
      <c r="E7" s="1"/>
    </row>
    <row r="8">
      <c r="A8" s="1"/>
      <c r="B8" s="1"/>
      <c r="C8" s="1"/>
      <c r="D8" s="1"/>
      <c r="E8" s="1"/>
    </row>
    <row r="9">
      <c r="A9" s="1" t="s">
        <v>8</v>
      </c>
      <c r="B9" s="2" t="str">
        <f>(12*30*30-Sheet1!G2)</f>
        <v>#REF!</v>
      </c>
      <c r="C9" s="1"/>
      <c r="D9" s="1"/>
      <c r="E9" s="1"/>
    </row>
    <row r="10">
      <c r="A10" s="1" t="s">
        <v>9</v>
      </c>
      <c r="B10" s="5" t="str">
        <f>CEILING(B9/B7,1)</f>
        <v>#REF!</v>
      </c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6" t="s">
        <v>10</v>
      </c>
      <c r="B13" s="6"/>
      <c r="C13" s="7">
        <v>45280.0</v>
      </c>
      <c r="D13" s="8" t="s">
        <v>11</v>
      </c>
    </row>
    <row r="14">
      <c r="A14" s="1" t="s">
        <v>12</v>
      </c>
      <c r="B14" s="1" t="s">
        <v>13</v>
      </c>
      <c r="C14" s="1"/>
      <c r="D14" s="1"/>
      <c r="E14" s="1"/>
    </row>
    <row r="15">
      <c r="A15" s="1" t="s">
        <v>14</v>
      </c>
      <c r="B15" s="1" t="s">
        <v>15</v>
      </c>
      <c r="C15" s="1"/>
      <c r="D15" s="1"/>
      <c r="E15" s="1"/>
    </row>
  </sheetData>
  <mergeCells count="1">
    <mergeCell ref="D13:E13"/>
  </mergeCells>
  <drawing r:id="rId1"/>
</worksheet>
</file>