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antovalbu98/Desktop/Mi Proyecto EDA/"/>
    </mc:Choice>
  </mc:AlternateContent>
  <xr:revisionPtr revIDLastSave="0" documentId="13_ncr:1_{F82D0FED-2F05-9B44-A976-848C0243B1A6}" xr6:coauthVersionLast="45" xr6:coauthVersionMax="45" xr10:uidLastSave="{00000000-0000-0000-0000-000000000000}"/>
  <bookViews>
    <workbookView xWindow="3860" yWindow="460" windowWidth="26480" windowHeight="16520" activeTab="2" xr2:uid="{00000000-000D-0000-FFFF-FFFF00000000}"/>
  </bookViews>
  <sheets>
    <sheet name="Data" sheetId="1" r:id="rId1"/>
    <sheet name="etiquetas" sheetId="3" r:id="rId2"/>
    <sheet name="Series - Metadata" sheetId="2" r:id="rId3"/>
  </sheets>
  <definedNames>
    <definedName name="_xlnm._FilterDatabase" localSheetId="1" hidden="1">etiquetas!$A$1:$A$210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2" i="3" l="1"/>
  <c r="C81" i="3"/>
  <c r="C80" i="3"/>
  <c r="A21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3" i="3"/>
  <c r="A84" i="3"/>
  <c r="A85" i="3"/>
  <c r="A86" i="3"/>
  <c r="A87" i="3"/>
  <c r="A88" i="3"/>
  <c r="A89" i="3"/>
  <c r="A90" i="3"/>
  <c r="A91" i="3"/>
  <c r="A92" i="3"/>
  <c r="A93" i="3"/>
  <c r="A94" i="3"/>
  <c r="A95" i="3"/>
  <c r="A96" i="3"/>
  <c r="A97" i="3"/>
  <c r="A98" i="3"/>
  <c r="A99" i="3"/>
  <c r="A101" i="3"/>
  <c r="A102" i="3"/>
  <c r="A103" i="3"/>
  <c r="A104" i="3"/>
  <c r="A105" i="3"/>
  <c r="A106" i="3"/>
  <c r="A107" i="3"/>
  <c r="A108" i="3"/>
  <c r="A109" i="3"/>
  <c r="A110" i="3"/>
  <c r="A111" i="3"/>
  <c r="A112" i="3"/>
  <c r="A114" i="3"/>
  <c r="A115" i="3"/>
  <c r="A116" i="3"/>
  <c r="A117" i="3"/>
  <c r="A118" i="3"/>
  <c r="A119" i="3"/>
  <c r="A120" i="3"/>
  <c r="A121" i="3"/>
  <c r="A122" i="3"/>
  <c r="A123" i="3"/>
  <c r="A124" i="3"/>
  <c r="A125"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7" i="3"/>
  <c r="A208" i="3"/>
  <c r="A209" i="3"/>
  <c r="A210"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tc={3BB5016F-97FD-374B-B135-FCA21EE44BB9}</author>
  </authors>
  <commentList>
    <comment ref="B85" authorId="0" shapeId="0" xr:uid="{3BB5016F-97FD-374B-B135-FCA21EE44BB9}">
      <text>
        <t xml:space="preserve">[Threaded comment]
Your version of Excel allows you to read this threaded comment; however, any edits to it will get removed if the file is opened in a newer version of Excel. Learn more: https://go.microsoft.com/fwlink/?linkid=870924
Comment:
    India isn’t in the OECD DATA!!!
</t>
      </text>
    </comment>
  </commentList>
</comments>
</file>

<file path=xl/sharedStrings.xml><?xml version="1.0" encoding="utf-8"?>
<sst xmlns="http://schemas.openxmlformats.org/spreadsheetml/2006/main" count="883" uniqueCount="452">
  <si>
    <t>PISA: 15-year-olds by mathematics proficiency level (%). Level 4</t>
  </si>
  <si>
    <t>KAZ</t>
  </si>
  <si>
    <t>HRV</t>
  </si>
  <si>
    <t>Germany</t>
  </si>
  <si>
    <t>PISA: Distribution of Mathematics Scores: 10th Percentile Score</t>
  </si>
  <si>
    <t>The 90th percentile score is the score below which 90 percent of students scored. Data reflects country performance in the stated year according to PISA reports, but may not be comparable across years or countries. Consult the PISA website for more detailed information: http://www.oecd.org/pisa/</t>
  </si>
  <si>
    <t>LO.PISA.MAT.P50</t>
  </si>
  <si>
    <t>Russian Federation</t>
  </si>
  <si>
    <t>Netherlands</t>
  </si>
  <si>
    <t>LO.PISA.MAT.P95</t>
  </si>
  <si>
    <t>Macao SAR, China</t>
  </si>
  <si>
    <t>Kosovo</t>
  </si>
  <si>
    <t>LO.PISA.REA.1A</t>
  </si>
  <si>
    <t>SVN</t>
  </si>
  <si>
    <t>RUS</t>
  </si>
  <si>
    <t>Slovenia</t>
  </si>
  <si>
    <t>Chad</t>
  </si>
  <si>
    <t>PISA: Mean performance on the mathematics scale</t>
  </si>
  <si>
    <t>Topic</t>
  </si>
  <si>
    <t>LO.PISA.REA.P10</t>
  </si>
  <si>
    <t>JPN</t>
  </si>
  <si>
    <t>Lebanon</t>
  </si>
  <si>
    <t>Learning Outcomes</t>
  </si>
  <si>
    <t>LO.PISA.MAT.2</t>
  </si>
  <si>
    <t>ROU</t>
  </si>
  <si>
    <t>NZL</t>
  </si>
  <si>
    <t>Ecuador</t>
  </si>
  <si>
    <t>Zimbabwe</t>
  </si>
  <si>
    <t>Ethiopia</t>
  </si>
  <si>
    <t>United Arab Emirates</t>
  </si>
  <si>
    <t>EST</t>
  </si>
  <si>
    <t>PISA: 15-year-olds by reading proficiency level (%). Level 1A [LO.PISA.REA.1A]</t>
  </si>
  <si>
    <t>Percentage of 15-year-old students scoring students below the lowest proficiency level (1C) on the PISA reading scale. Students with scores below Level 1C (less or equal to 189 points) usually do not succeed at the most basic reading tasks that PISA measures. Use caution in comparing proficiency scores across years. For more information on comparability of results, consult the PISA website: http://www.oecd.org/pisa/</t>
  </si>
  <si>
    <t>OED</t>
  </si>
  <si>
    <t>USA</t>
  </si>
  <si>
    <t>MAR</t>
  </si>
  <si>
    <t>DEU</t>
  </si>
  <si>
    <t>PISA: Distribution of Mathematics Scores: 10th Percentile Score [LO.PISA.MAT.P10]</t>
  </si>
  <si>
    <t>Montenegro</t>
  </si>
  <si>
    <t>LO.PISA.REA.P75</t>
  </si>
  <si>
    <t>LO.PISA.SCI.P90</t>
  </si>
  <si>
    <t>CRI</t>
  </si>
  <si>
    <t>Switzerland</t>
  </si>
  <si>
    <t>Peru</t>
  </si>
  <si>
    <t>PISA: 15-year-olds by mathematics proficiency level (%). Level 3 [LO.PISA.MAT.3]</t>
  </si>
  <si>
    <t>XKX</t>
  </si>
  <si>
    <t>Iceland</t>
  </si>
  <si>
    <t>PISA: 15-year-olds by mathematics proficiency level (%). Level 5</t>
  </si>
  <si>
    <t>LO.PISA.REA.P95</t>
  </si>
  <si>
    <t>Botswana</t>
  </si>
  <si>
    <t>Liechtenstein</t>
  </si>
  <si>
    <t>PISA: Distribution of Science Scores: 95th Percentile Score</t>
  </si>
  <si>
    <t>Bulgaria</t>
  </si>
  <si>
    <t>The 95th percentile score is the score below which 90 percent of students scored. Data reflects country performance in the stated year according to PISA reports, but may not be comparable across years or countries. Consult the PISA website for more detailed information: http://www.oecd.org/pisa/</t>
  </si>
  <si>
    <t>MLT</t>
  </si>
  <si>
    <t>PISA: Distribution of Mathematics Scores: 25th Percentile Score [LO.PISA.MAT.P25]</t>
  </si>
  <si>
    <t>PISA: Mean performance on the mathematics scale [LO.PISA.MAT]</t>
  </si>
  <si>
    <t>LO.PISA.SCI.P05</t>
  </si>
  <si>
    <t>Other notes</t>
  </si>
  <si>
    <t>Cameroon</t>
  </si>
  <si>
    <t>PER</t>
  </si>
  <si>
    <t>Percentage of 15-year-old students scoring higher than 420 but lower than or equal to 482 points on the PISA mathematics scale. At Level 2, students can interpret and recognize situations in contexts that require no more than direct inference. They can extract relevant information from a single source and make use of a single representational mode. Students at this level can employ basic algorithms, formulae, procedures, or conventions to solve problems involving whole numbers. They are capable of making literal interpretations of the results. Data reflects country performance in the stated year according to PISA reports, but may not be comparable across years or countries. Consult the PISA website for more detailed information: http://www.oecd.org/pisa/</t>
  </si>
  <si>
    <t>PISA: Distribution of Science Scores: 75th Percentile Score</t>
  </si>
  <si>
    <t>LO.PISA.SCI.MA</t>
  </si>
  <si>
    <t>LO.PISA.MAT.MA</t>
  </si>
  <si>
    <t>Guatemala</t>
  </si>
  <si>
    <t>PISA: Distribution of Science Scores: 10th Percentile Score [LO.PISA.SCI.P10]</t>
  </si>
  <si>
    <t>LO.PISA.SCI.P25</t>
  </si>
  <si>
    <t>POL</t>
  </si>
  <si>
    <t>South Africa</t>
  </si>
  <si>
    <t>Percentage of 15-year-old students scoring higher than 358 but lower than or equal to 420 points on the PISA mathematics scale. At Level 1, students can answer questions involving familiar contexts where all relevant information is present and the questions are clearly defined. They are able to identify information and to carry out routine procedures according to direct instructions in explicit situations. They can perform actions that are almost always obvious and follow immediately from the given stimuli. Data reflects country performance in the stated year according to PISA reports, but may not be comparable across years or countries. Consult the PISA website for more detailed information: http://www.oecd.org/pisa/</t>
  </si>
  <si>
    <t>Portugal</t>
  </si>
  <si>
    <t>Slovak Republic</t>
  </si>
  <si>
    <t>PISA: Distribution of Mathematics Scores: 75th Percentile Score [LO.PISA.MAT.P75]</t>
  </si>
  <si>
    <t>NOR</t>
  </si>
  <si>
    <t>PISA: Distribution of Reading Scores: 5th Percentile Score</t>
  </si>
  <si>
    <t>Kuwait</t>
  </si>
  <si>
    <t>DOM</t>
  </si>
  <si>
    <t>Mongolia</t>
  </si>
  <si>
    <t>New Zealand</t>
  </si>
  <si>
    <t>LVA</t>
  </si>
  <si>
    <t>Panama</t>
  </si>
  <si>
    <t>PISA: Mean performance on the science scale. Female</t>
  </si>
  <si>
    <t>PISA: Distribution of Science Scores: 25th Percentile Score [LO.PISA.SCI.P25]</t>
  </si>
  <si>
    <t>CAN</t>
  </si>
  <si>
    <t>PISA: 15-year-olds by mathematics proficiency level (%). Level 3</t>
  </si>
  <si>
    <t>Togo</t>
  </si>
  <si>
    <t>Latvia</t>
  </si>
  <si>
    <t>PISA: 15-year-olds by mathematics proficiency level (%). Level 1 [LO.PISA.MAT.1]</t>
  </si>
  <si>
    <t>Code</t>
  </si>
  <si>
    <t>ALB</t>
  </si>
  <si>
    <t>Singapore</t>
  </si>
  <si>
    <t>Finland</t>
  </si>
  <si>
    <t>Average score of 15-year-old students on the PISA mathematics scale. The metric for the overall mathematics scale is based on a mean for OECD countries of 500 points and a standard deviation of 100 points. Data reflects country performance in the stated year according to PISA reports, but may not be comparable across years or countries. Consult the PISA website for more detailed information: http://www.oecd.org/pisa/</t>
  </si>
  <si>
    <t>PISA: Distribution of Reading Scores: 95th Percentile Score</t>
  </si>
  <si>
    <t>PRT</t>
  </si>
  <si>
    <t>LO.PISA.SCI.P50</t>
  </si>
  <si>
    <t>Paraguay</t>
  </si>
  <si>
    <t>Mozambique</t>
  </si>
  <si>
    <t>LO.PISA.SCI.P95</t>
  </si>
  <si>
    <t>Korea, Rep.</t>
  </si>
  <si>
    <t>Percentage of 15-year-old students scoring higher than 482 but lower than or equal to 545 points on the PISA mathematics scale. At Level 3, students can execute clearly described procedures, including those that require sequential decisions. Their interpretations are sufficiently sound to be a base for building a simple model or for selecting and applying simple problem- solving strategies. Students at this level can interpret and use representations based on different information sources and reason directly from them. They typically show some ability to handle percentages, fractions and decimal numbers, and to work with proportional relationships. Their solutions reflect that they have engaged in basic interpretation and reasoning. Data reflects country performance in the stated year according to PISA reports, but may not be comparable across years or countries. Consult the PISA website for more detailed information: http://www.oecd.org/pisa/</t>
  </si>
  <si>
    <t>Cuba</t>
  </si>
  <si>
    <t>Ukraine</t>
  </si>
  <si>
    <t>MKD</t>
  </si>
  <si>
    <t>LO.PISA.SCI</t>
  </si>
  <si>
    <t>PISA: Distribution of Mathematics Scores: 90th Percentile Score [LO.PISA.MAT.P90]</t>
  </si>
  <si>
    <t>Percentage of 15-year-old students scoring higher than 335 but lower than or equal to 407 on the PISA reading scale. Readers at Level 1a can understand the literal meaning of sentences or short passages. Readers at this level can also recognize the main theme or the author’s purpose in a piece of text about a familiar topic, and make a simple connection between several adjacent pieces of information, or between the given information and their own prior knowledge. They can select a relevant page from a small set based on simple prompts, and locate one or more independent pieces of information within short texts. Level 1a readers can reflect on the overall purpose and on the relative importance of information (e.g. the main idea vs. non-essential detail) in simple texts containing explicit cues. Most tasks at this level contain explicit cues regarding what needs to be done, how to do it, and where in the text(s) readers should focus their attention. 2000, 2003, and 2006 PISA assessments used a different reading proficiency scale (Levels 1 to 5) than later assessments. PISA 2000/2003/2006 Level 1 data have been included in this database as Level 1A because they are based on an identical score range.  Use caution in comparing proficiency scores across years. For more information on comparability of results, consult the PISA website: http://www.oecd.org/pisa/</t>
  </si>
  <si>
    <t>Estonia</t>
  </si>
  <si>
    <t>Guyana</t>
  </si>
  <si>
    <t>Uruguay</t>
  </si>
  <si>
    <t>PAN</t>
  </si>
  <si>
    <t>PISA: Distribution of Reading Scores: 75th Percentile Score</t>
  </si>
  <si>
    <t>Algeria</t>
  </si>
  <si>
    <t>ARG</t>
  </si>
  <si>
    <t>LO.PISA.MAT.1</t>
  </si>
  <si>
    <t>Moldova</t>
  </si>
  <si>
    <t>PISA: Mean performance on the reading scale [LO.PISA.REA]</t>
  </si>
  <si>
    <t>SGP</t>
  </si>
  <si>
    <t>Ireland</t>
  </si>
  <si>
    <t>CHN</t>
  </si>
  <si>
    <t>BRN</t>
  </si>
  <si>
    <t>Czech Republic</t>
  </si>
  <si>
    <t>BRA</t>
  </si>
  <si>
    <t>OECD members</t>
  </si>
  <si>
    <t>Israel</t>
  </si>
  <si>
    <t>SRB</t>
  </si>
  <si>
    <t>URY</t>
  </si>
  <si>
    <t>Argentina</t>
  </si>
  <si>
    <t>Cyprus</t>
  </si>
  <si>
    <t>PISA: Distribution of Science Scores: 50th Percentile Score</t>
  </si>
  <si>
    <t>PISA: Mean performance on the science scale [LO.PISA.SCI]</t>
  </si>
  <si>
    <t>PISA: 15-year-olds by mathematics proficiency level (%). Level 6 [LO.PISA.MAT.6]</t>
  </si>
  <si>
    <t>CHE</t>
  </si>
  <si>
    <t>Syrian Arab Republic</t>
  </si>
  <si>
    <t>Japan</t>
  </si>
  <si>
    <t>Average score of 15-year-old female students on the PISA reading scale. The metric for the overall reading scale is based on a mean for participating OECD countries set at 500, with a standard deviation of 100. Data reflects country performance in the stated year according to PISA reports, but may not be comparable across years or countries. Consult the PISA website for more detailed information: http://www.oecd.org/pisa/</t>
  </si>
  <si>
    <t>Armenia</t>
  </si>
  <si>
    <t>PISA: 15-year-olds by mathematics proficiency level (%). Level 2 [LO.PISA.MAT.2]</t>
  </si>
  <si>
    <t>PISA: Distribution of Science Scores: 90th Percentile Score [LO.PISA.SCI.P90]</t>
  </si>
  <si>
    <t>Percentage of 15-year-old students scoring higher than 545 but lower than or equal to 607 on the PISA mathematics scale. At Level 4, students can work effectively with explicit models for complex concrete situations that may involve constraints or call for making assumptions. They can select and integrate different representations, including symbolic, linking them directly to aspects of real-world situations. Students at this level can utilize their limited range of skills and can reason with some insight, in straightforward contexts. They can construct and communicate explanations and arguments based on their interpretations, arguments, and actions. Data reflects country performance in the stated year according to PISA reports, but may not be comparable across years or countries. Consult the PISA website for more detailed information: http://www.oecd.org/pisa/</t>
  </si>
  <si>
    <t>Georgia</t>
  </si>
  <si>
    <t>Brunei Darussalam</t>
  </si>
  <si>
    <t>PISA: Distribution of Science Scores: 25th Percentile Score</t>
  </si>
  <si>
    <t>Percentage of 15-year-old students scoring higher than 669 on the PISA mathematics scale. At Level 6, students can conceptualize, generalize and utilize information based on their investigations and modeling of complex problem situations, and can use their knowledge in relatively non-standard contexts. They can link different information sources and representations and flexibly translate among them. Students at this level are capable of advanced mathematical thinking and reasoning. These students can apply this insight and understanding, along with a mastery of symbolic and formal mathematical operations and relationships, to develop new approaches and strategies for attacking novel situations. Students at this level can reflect on their actions, and can formulate and precisely communicate their actions and reflections regarding their findings, interpretations, arguments, and the appropriateness of these to the original situation. Data reflects country performance in the stated year according to PISA reports, but may not be comparable across years or countries. Consult the PISA website for more detailed information: http://www.oecd.org/pisa/</t>
  </si>
  <si>
    <t>PISA: Distribution of Reading Scores: 50th Percentile Score [LO.PISA.REA.P50]</t>
  </si>
  <si>
    <t>Luxembourg</t>
  </si>
  <si>
    <t>Dominican Republic</t>
  </si>
  <si>
    <t>LO.PISA.REA.P05</t>
  </si>
  <si>
    <t>Senegal</t>
  </si>
  <si>
    <t>PISA: Distribution of Mathematics Scores: 75th Percentile Score</t>
  </si>
  <si>
    <t>PISA: Mean performance on the mathematics scale. Female [LO.PISA.MAT.FE]</t>
  </si>
  <si>
    <t>ARE</t>
  </si>
  <si>
    <t>GEO</t>
  </si>
  <si>
    <t>North Macedonia</t>
  </si>
  <si>
    <t>Malta</t>
  </si>
  <si>
    <t>HKG</t>
  </si>
  <si>
    <t>Indicator Name</t>
  </si>
  <si>
    <t>PISA: Distribution of Science Scores: 10th Percentile Score</t>
  </si>
  <si>
    <t>CHL</t>
  </si>
  <si>
    <t>Benin</t>
  </si>
  <si>
    <t>GBR</t>
  </si>
  <si>
    <t>Percentage of 15-year-old students scoring higher than 607 but lower than or equal to 669 on the PISA mathematics scale. At Level 5, students can develop and work with models for complex situations, identifying constraints and specifying assumptions. They can select, compare, and evaluate appropriate problem-solving strategies for dealing with complex problems related to these models. Students at this level can work strategically using broad, well-developed thinking and reasoning skills, appropriate linked representations, symbolic and formal characterizations, and insight pertaining to these situations. They begin to reflect on their work and can formulate and communicate their interpretations and reasoning. Data reflects country performance in the stated year according to PISA reports, but may not be comparable across years or countries. Consult the PISA website for more detailed information: http://www.oecd.org/pisa/</t>
  </si>
  <si>
    <t>LO.PISA.REA.P25</t>
  </si>
  <si>
    <t>HUN</t>
  </si>
  <si>
    <t>Norway</t>
  </si>
  <si>
    <t>Uganda</t>
  </si>
  <si>
    <t>Austria</t>
  </si>
  <si>
    <t>PISA: Mean performance on the mathematics scale. Male</t>
  </si>
  <si>
    <t>United Kingdom</t>
  </si>
  <si>
    <t>Malaysia</t>
  </si>
  <si>
    <t>The 50th percentile score is the score below which 50 percent of students scored. Data reflects country performance in the stated year according to PISA reports, but may not be comparable across years or countries. Consult the PISA website for more detailed information: http://www.oecd.org/pisa/</t>
  </si>
  <si>
    <t>LO.PISA.MAT.6</t>
  </si>
  <si>
    <t>Source</t>
  </si>
  <si>
    <t>United States</t>
  </si>
  <si>
    <t>LO.PISA.MAT.P90</t>
  </si>
  <si>
    <t>PISA: 15-year-olds by mathematics proficiency level (%). Level 2</t>
  </si>
  <si>
    <t>PISA: Distribution of Mathematics Scores: 5th Percentile Score</t>
  </si>
  <si>
    <t>Vietnam</t>
  </si>
  <si>
    <t>LO.PISA.MAT</t>
  </si>
  <si>
    <t>PISA: Distribution of Science Scores: 5th Percentile Score</t>
  </si>
  <si>
    <t>PHL</t>
  </si>
  <si>
    <t>Burkina Faso</t>
  </si>
  <si>
    <t>DNK</t>
  </si>
  <si>
    <t>Kenya</t>
  </si>
  <si>
    <t>Indonesia</t>
  </si>
  <si>
    <t>PISA: Distribution of Mathematics Scores: 95th Percentile Score [LO.PISA.MAT.P95]</t>
  </si>
  <si>
    <t>Seychelles</t>
  </si>
  <si>
    <t>Short definition</t>
  </si>
  <si>
    <t>PISA: Distribution of Reading Scores: 25th Percentile Score</t>
  </si>
  <si>
    <t>Ghana</t>
  </si>
  <si>
    <t>LO.PISA.MAT.FE</t>
  </si>
  <si>
    <t>COL</t>
  </si>
  <si>
    <t>LO.PISA.REA.P50</t>
  </si>
  <si>
    <t>Mali</t>
  </si>
  <si>
    <t>Oman</t>
  </si>
  <si>
    <t>PISA: Mean performance on the mathematics scale. Male [LO.PISA.MAT.MA]</t>
  </si>
  <si>
    <t>PISA: Mean performance on the reading scale. Male</t>
  </si>
  <si>
    <t>PISA: Distribution of Reading Scores: 10th Percentile Score</t>
  </si>
  <si>
    <t>AUT</t>
  </si>
  <si>
    <t>LO.PISA.REA</t>
  </si>
  <si>
    <t>PISA: Mean performance on the science scale. Male</t>
  </si>
  <si>
    <t>QAT</t>
  </si>
  <si>
    <t>Qatar</t>
  </si>
  <si>
    <t>El Salvador</t>
  </si>
  <si>
    <t>Average score of 15-year-old male students on the PISA reading scale. The metric for the overall reading scale is based on a mean for participating OECD countries set at 500, with a standard deviation of 100. Data reflects country performance in the stated year according to PISA reports, but may not be comparable across years or countries. Consult the PISA website for more detailed information: http://www.oecd.org/pisa/</t>
  </si>
  <si>
    <t>Honduras</t>
  </si>
  <si>
    <t>LO.PISA.MAT.P10</t>
  </si>
  <si>
    <t>Costa Rica</t>
  </si>
  <si>
    <t>ITA</t>
  </si>
  <si>
    <t>BGR</t>
  </si>
  <si>
    <t>Eswatini</t>
  </si>
  <si>
    <t>TUR</t>
  </si>
  <si>
    <t>UKR</t>
  </si>
  <si>
    <t>LO.PISA.MAT.4</t>
  </si>
  <si>
    <t>PISA: Distribution of Reading Scores: 95th Percentile Score [LO.PISA.REA.P95]</t>
  </si>
  <si>
    <t>..</t>
  </si>
  <si>
    <t>MAC</t>
  </si>
  <si>
    <t>Average score of 15-year-old female students on the PISA science scale. In PISA 2006 the mean science score for OECD countries was initially set at 500 points (for 30 OECD countries), then was re-set at 498 points after taking into account new OECD countries. Data reflects country performance in the stated year according to PISA reports, but may not be comparable across years or countries. Consult the PISA website for more detailed information: http://www.oecd.org/pisa/</t>
  </si>
  <si>
    <t>PISA: Mean performance on the reading scale. Female</t>
  </si>
  <si>
    <t>THA</t>
  </si>
  <si>
    <t>KOR</t>
  </si>
  <si>
    <t>Rwanda</t>
  </si>
  <si>
    <t>Zambia</t>
  </si>
  <si>
    <t>Gabon</t>
  </si>
  <si>
    <t>SAU</t>
  </si>
  <si>
    <t>CZE</t>
  </si>
  <si>
    <t>China</t>
  </si>
  <si>
    <t>LO.PISA.MAT.P75</t>
  </si>
  <si>
    <t>PISA: 15-year-olds by mathematics proficiency level (%). Level 5 [LO.PISA.MAT.5]</t>
  </si>
  <si>
    <t>Long definition</t>
  </si>
  <si>
    <t>LO.PISA.REA.MA</t>
  </si>
  <si>
    <t>Denmark</t>
  </si>
  <si>
    <t>IRL</t>
  </si>
  <si>
    <t>Albania</t>
  </si>
  <si>
    <t>Poland</t>
  </si>
  <si>
    <t>PISA: Mean performance on the reading scale. Male [LO.PISA.REA.MA]</t>
  </si>
  <si>
    <t>Country Name</t>
  </si>
  <si>
    <t>Bosnia and Herzegovina</t>
  </si>
  <si>
    <t>JOR</t>
  </si>
  <si>
    <t>LO.PISA.REA.0.B1C</t>
  </si>
  <si>
    <t>Nicaragua</t>
  </si>
  <si>
    <t>Hong Kong SAR, China</t>
  </si>
  <si>
    <t>PISA: Distribution of Science Scores: 5th Percentile Score [LO.PISA.SCI.P05]</t>
  </si>
  <si>
    <t>Philippines</t>
  </si>
  <si>
    <t>Greece</t>
  </si>
  <si>
    <t>PISA: Mean performance on the science scale. Male [LO.PISA.SCI.MA]</t>
  </si>
  <si>
    <t>PISA: Distribution of Science Scores: 90th Percentile Score</t>
  </si>
  <si>
    <t>SWE</t>
  </si>
  <si>
    <t>ESP</t>
  </si>
  <si>
    <t>PISA: Distribution of Science Scores: 75th Percentile Score [LO.PISA.SCI.P75]</t>
  </si>
  <si>
    <t>PISA: 15-year-olds by reading proficiency level (%). Below Level 1C</t>
  </si>
  <si>
    <t>PISA: Distribution of Mathematics Scores: 5th Percentile Score [LO.PISA.MAT.P05]</t>
  </si>
  <si>
    <t>MNE</t>
  </si>
  <si>
    <t>Romania</t>
  </si>
  <si>
    <t>Spain</t>
  </si>
  <si>
    <t>The 75th percentile score is the score below which 75 percent of students scored. Data reflects country performance in the stated year according to PISA reports, but may not be comparable across years or countries. Consult the PISA website for more detailed information: http://www.oecd.org/pisa/</t>
  </si>
  <si>
    <t>OECD Programme for International Student Assessment (PISA)</t>
  </si>
  <si>
    <t>PISA: 15-year-olds by reading proficiency level (%). Level 1A</t>
  </si>
  <si>
    <t>PISA: Mean performance on the reading scale</t>
  </si>
  <si>
    <t>PISA: Mean performance on the reading scale. Female [LO.PISA.REA.FE]</t>
  </si>
  <si>
    <t>Bolivia</t>
  </si>
  <si>
    <t>PISA: Distribution of Mathematics Scores: 50th Percentile Score [LO.PISA.MAT.P50]</t>
  </si>
  <si>
    <t>Canada</t>
  </si>
  <si>
    <t>The 5th percentile score is the score below which 5 percent of students scored. Data reflects country performance in the stated year according to PISA reports, but may not be comparable across years or countries. Consult the PISA website for more detailed information: http://www.oecd.org/pisa/</t>
  </si>
  <si>
    <t>LO.PISA.MAT.5</t>
  </si>
  <si>
    <t>France</t>
  </si>
  <si>
    <t>PISA: 15-year-olds by mathematics proficiency level (%). Level 1</t>
  </si>
  <si>
    <t>IDN</t>
  </si>
  <si>
    <t>LUX</t>
  </si>
  <si>
    <t>PISA: Mean performance on the science scale. Female [LO.PISA.SCI.FE]</t>
  </si>
  <si>
    <t>Lithuania</t>
  </si>
  <si>
    <t>PISA: Mean performance on the mathematics scale. Female</t>
  </si>
  <si>
    <t>PISA: Distribution of Mathematics Scores: 95th Percentile Score</t>
  </si>
  <si>
    <t>Average score of 15-year-old male students on the PISA mathematics scale. The metric for the overall mathematics scale is based on a mean for OECD countries of 500 points and a standard deviation of 100 points. Data reflects country performance in the stated year according to PISA reports, but may not be comparable across years or countries. Consult the PISA website for more detailed information: http://www.oecd.org/pisa/</t>
  </si>
  <si>
    <t>PISA: Distribution of Reading Scores: 5th Percentile Score [LO.PISA.REA.P05]</t>
  </si>
  <si>
    <t>Colombia</t>
  </si>
  <si>
    <t>GRC</t>
  </si>
  <si>
    <t>Saudi Arabia</t>
  </si>
  <si>
    <t>Australia</t>
  </si>
  <si>
    <t>PISA: 15-year-olds by reading proficiency level (%). Below Level 1C [LO.PISA.REA.0.B1C]</t>
  </si>
  <si>
    <t>ISR</t>
  </si>
  <si>
    <t>SVK</t>
  </si>
  <si>
    <t>FIN</t>
  </si>
  <si>
    <t>PISA: Distribution of Science Scores: 50th Percentile Score [LO.PISA.SCI.P50]</t>
  </si>
  <si>
    <t>AUS</t>
  </si>
  <si>
    <t>PISA: Distribution of Reading Scores: 90th Percentile Score</t>
  </si>
  <si>
    <t>Sweden</t>
  </si>
  <si>
    <t>PISA: Distribution of Reading Scores: 10th Percentile Score [LO.PISA.REA.P10]</t>
  </si>
  <si>
    <t>LO.PISA.SCI.P10</t>
  </si>
  <si>
    <t>Lesotho</t>
  </si>
  <si>
    <t>Turkey</t>
  </si>
  <si>
    <t>Italy</t>
  </si>
  <si>
    <t>LO.PISA.MAT.3</t>
  </si>
  <si>
    <t>Azerbaijan</t>
  </si>
  <si>
    <t>Average score of 15-year-old students on the PISA science scale. In PISA 2006 the mean science score for OECD countries was initially set at 500 points (for 30 OECD countries), then was re-set at 498 points after taking into account new OECD countries. Data reflects country performance in the stated year according to PISA reports, but may not be comparable across years or countries. Consult the PISA website for more detailed information: http://www.oecd.org/pisa/</t>
  </si>
  <si>
    <t>Bahrain</t>
  </si>
  <si>
    <t>Brazil</t>
  </si>
  <si>
    <t>Belarus</t>
  </si>
  <si>
    <t>ISL</t>
  </si>
  <si>
    <t>NLD</t>
  </si>
  <si>
    <t>Malawi</t>
  </si>
  <si>
    <t>BEL</t>
  </si>
  <si>
    <t>PISA: Distribution of Reading Scores: 25th Percentile Score [LO.PISA.REA.P25]</t>
  </si>
  <si>
    <t>Belgium</t>
  </si>
  <si>
    <t>MEX</t>
  </si>
  <si>
    <t>PISA: Distribution of Reading Scores: 50th Percentile Score</t>
  </si>
  <si>
    <t>Trinidad and Tobago</t>
  </si>
  <si>
    <t>LO.PISA.SCI.P75</t>
  </si>
  <si>
    <t>BLR</t>
  </si>
  <si>
    <t>Jordan</t>
  </si>
  <si>
    <t>Namibia</t>
  </si>
  <si>
    <t>Belize</t>
  </si>
  <si>
    <t>LTU</t>
  </si>
  <si>
    <t>PISA: 15-year-olds by mathematics proficiency level (%). Level 4 [LO.PISA.MAT.4]</t>
  </si>
  <si>
    <t>Niger</t>
  </si>
  <si>
    <t>CYP</t>
  </si>
  <si>
    <t>PISA: Distribution of Mathematics Scores: 90th Percentile Score</t>
  </si>
  <si>
    <t>LO.PISA.SCI.FE</t>
  </si>
  <si>
    <t>Hungary</t>
  </si>
  <si>
    <t>BIH</t>
  </si>
  <si>
    <t>Kazakhstan</t>
  </si>
  <si>
    <t>PISA: 15-year-olds by mathematics proficiency level (%). Level 6</t>
  </si>
  <si>
    <t>PISA</t>
  </si>
  <si>
    <t>PISA: Distribution of Reading Scores: 75th Percentile Score [LO.PISA.REA.P75]</t>
  </si>
  <si>
    <t>LO.PISA.MAT.P05</t>
  </si>
  <si>
    <t>FRA</t>
  </si>
  <si>
    <t>Average score of 15-year-old female students on the PISA mathematics scale. The metric for the overall mathematics scale is based on a mean for OECD countries of 500 points and a standard deviation of 100 points. Data reflects country performance in the stated year according to PISA reports, but may not be comparable across years or countries. Consult the PISA website for more detailed information: http://www.oecd.org/pisa/</t>
  </si>
  <si>
    <t>PISA: Mean performance on the science scale</t>
  </si>
  <si>
    <t>Comoros</t>
  </si>
  <si>
    <t>Average score of 15-year-old students on the PISA reading scale. The metric for the overall reading scale is based on a mean for participating OECD countries set at 500, with a standard deviation of 100. Data reflects country performance in the stated year according to PISA reports, but may not be comparable across years or countries. Consult the PISA website for more detailed information: http://www.oecd.org/pisa/</t>
  </si>
  <si>
    <t>Mauritius</t>
  </si>
  <si>
    <t>Mexico</t>
  </si>
  <si>
    <t>The 10th percentile score is the score below which 10 percent of students scored. Data reflects country performance in the stated year according to PISA reports, but may not be comparable across years or countries. Consult the PISA website for more detailed information: http://www.oecd.org/pisa/</t>
  </si>
  <si>
    <t>Madagascar</t>
  </si>
  <si>
    <t>Morocco</t>
  </si>
  <si>
    <t>Country Code</t>
  </si>
  <si>
    <t>The 25th percentile score is the score below which 25 percent of students scored. Data reflects country performance in the stated year according to PISA reports, but may not be comparable across years or countries. Consult the PISA website for more detailed information: http://www.oecd.org/pisa/</t>
  </si>
  <si>
    <t>LBN</t>
  </si>
  <si>
    <t>MDA</t>
  </si>
  <si>
    <t>LO.PISA.MAT.P25</t>
  </si>
  <si>
    <t>LO.PISA.REA.FE</t>
  </si>
  <si>
    <t>PISA: Distribution of Mathematics Scores: 50th Percentile Score</t>
  </si>
  <si>
    <t>Burundi</t>
  </si>
  <si>
    <t>Croatia</t>
  </si>
  <si>
    <t>LO.PISA.REA.P90</t>
  </si>
  <si>
    <t>PISA: Distribution of Science Scores: 95th Percentile Score [LO.PISA.SCI.P95]</t>
  </si>
  <si>
    <t>MYS</t>
  </si>
  <si>
    <t>Thailand</t>
  </si>
  <si>
    <t>Average score of 15-year-old male students on the PISA science scale. In PISA 2006 the mean science score for OECD countries was initially set at 500 points (for 30 OECD countries), then was re-set at 498 points after taking into account new OECD countries. Data reflects country performance in the stated year according to PISA reports, but may not be comparable across years or countries. Consult the PISA website for more detailed information: http://www.oecd.org/pisa/</t>
  </si>
  <si>
    <t>Chile</t>
  </si>
  <si>
    <t>PISA: Distribution of Mathematics Scores: 25th Percentile Score</t>
  </si>
  <si>
    <t>Serbia</t>
  </si>
  <si>
    <t>PISA: Distribution of Reading Scores: 90th Percentile Score [LO.PISA.REA.P90]</t>
  </si>
  <si>
    <t>VNM</t>
  </si>
  <si>
    <t>Tunisia</t>
  </si>
  <si>
    <t>Codigo</t>
  </si>
  <si>
    <t>Pais WB</t>
  </si>
  <si>
    <t>Country</t>
  </si>
  <si>
    <t>Afghanistan</t>
  </si>
  <si>
    <t>American Samoa</t>
  </si>
  <si>
    <t>Angola</t>
  </si>
  <si>
    <t>Aruba</t>
  </si>
  <si>
    <t>Bahamas</t>
  </si>
  <si>
    <t>Bangladesh</t>
  </si>
  <si>
    <t>Barbados</t>
  </si>
  <si>
    <t>Bermuda</t>
  </si>
  <si>
    <t>Bhutan</t>
  </si>
  <si>
    <t>Cambodia</t>
  </si>
  <si>
    <t>Cape Verde</t>
  </si>
  <si>
    <t>Cayman Islands</t>
  </si>
  <si>
    <t>Congo</t>
  </si>
  <si>
    <t>Congo, Democratic Republic of the</t>
  </si>
  <si>
    <t>Cook Islands</t>
  </si>
  <si>
    <t>Curaçao</t>
  </si>
  <si>
    <t>Czechia</t>
  </si>
  <si>
    <t>Côte d'Ivoire</t>
  </si>
  <si>
    <t>Egypt</t>
  </si>
  <si>
    <t>Equatorial Guinea</t>
  </si>
  <si>
    <t>Falkland Islands (Malvinas)</t>
  </si>
  <si>
    <t>Fiji</t>
  </si>
  <si>
    <t>French Guiana</t>
  </si>
  <si>
    <t>French Polynesia</t>
  </si>
  <si>
    <t>Gambia</t>
  </si>
  <si>
    <t>Gibraltar</t>
  </si>
  <si>
    <t>Grenada</t>
  </si>
  <si>
    <t>Guadeloupe</t>
  </si>
  <si>
    <t>Guam</t>
  </si>
  <si>
    <t>Guernsey</t>
  </si>
  <si>
    <t>Guinea-Bissau</t>
  </si>
  <si>
    <t>Haiti</t>
  </si>
  <si>
    <t>Hong Kong, China</t>
  </si>
  <si>
    <t>India</t>
  </si>
  <si>
    <t>Iran, Islamic Republic of</t>
  </si>
  <si>
    <t>Iraq</t>
  </si>
  <si>
    <t>Isle of Man</t>
  </si>
  <si>
    <t>Jamaica</t>
  </si>
  <si>
    <t>Jersey</t>
  </si>
  <si>
    <t>Kiribati</t>
  </si>
  <si>
    <t>Korea, Republic of</t>
  </si>
  <si>
    <t>Kyrgyzstan</t>
  </si>
  <si>
    <t>Lao People's Democratic Republic</t>
  </si>
  <si>
    <t>Liberia</t>
  </si>
  <si>
    <t>Libya</t>
  </si>
  <si>
    <t>Macau, China</t>
  </si>
  <si>
    <t>Maldives</t>
  </si>
  <si>
    <t>Marshall Islands</t>
  </si>
  <si>
    <t>Martinique</t>
  </si>
  <si>
    <t>Mauritania</t>
  </si>
  <si>
    <t>Micronesia, Federated States of</t>
  </si>
  <si>
    <t>Moldova, Republic of</t>
  </si>
  <si>
    <t>Monaco</t>
  </si>
  <si>
    <t>Montserrat</t>
  </si>
  <si>
    <t>Myanmar</t>
  </si>
  <si>
    <t>Nauru</t>
  </si>
  <si>
    <t>Nepal</t>
  </si>
  <si>
    <t>Netherlands Antilles</t>
  </si>
  <si>
    <t>New Caledonia</t>
  </si>
  <si>
    <t>Nigeria</t>
  </si>
  <si>
    <t>Norfolk Island</t>
  </si>
  <si>
    <t>Northern Mariana Islands</t>
  </si>
  <si>
    <t>Occupied Palestinian Territory</t>
  </si>
  <si>
    <t>Pakistan</t>
  </si>
  <si>
    <t>Palau</t>
  </si>
  <si>
    <t>Papua New Guinea</t>
  </si>
  <si>
    <t>Puerto Rico</t>
  </si>
  <si>
    <t>Réunion</t>
  </si>
  <si>
    <t>Saint Lucia</t>
  </si>
  <si>
    <t>Saint Vincent and the Grenadines</t>
  </si>
  <si>
    <t>Samoa</t>
  </si>
  <si>
    <t>Sao Tome and Principe</t>
  </si>
  <si>
    <t>Sierra Leone</t>
  </si>
  <si>
    <t>Slovakia</t>
  </si>
  <si>
    <t>Solomon Islands</t>
  </si>
  <si>
    <t>Sri Lanka</t>
  </si>
  <si>
    <t>Sudan</t>
  </si>
  <si>
    <t>Suriname</t>
  </si>
  <si>
    <t>Taiwan, China</t>
  </si>
  <si>
    <t>Tajikistan</t>
  </si>
  <si>
    <t>Tanzania, United Republic of</t>
  </si>
  <si>
    <t>Timor-Leste</t>
  </si>
  <si>
    <t>Tonga</t>
  </si>
  <si>
    <t>Tuvalu</t>
  </si>
  <si>
    <t>Uzbekistan</t>
  </si>
  <si>
    <t>Vanuatu</t>
  </si>
  <si>
    <t>Venezuela, Bolivarian Republic of</t>
  </si>
  <si>
    <t>Viet Nam</t>
  </si>
  <si>
    <t>Wallis and Futuna Islands</t>
  </si>
  <si>
    <t>Yemen</t>
  </si>
  <si>
    <t>ok</t>
  </si>
  <si>
    <t>NO India</t>
  </si>
  <si>
    <t>Falta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</si>
</sst>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49" fontId="0" fillId="0" borderId="0" xfId="0" applyNumberFormat="1"/>
    <xf numFmtId="0" fontId="0" fillId="0" borderId="0" xfId="0" applyAlignment="1"/>
    <xf numFmtId="43" fontId="0" fillId="0" borderId="0" xfId="1" applyFont="1"/>
    <xf numFmtId="0" fontId="2" fillId="0" borderId="1" xfId="0" applyFont="1" applyBorder="1" applyAlignment="1">
      <alignment horizontal="center" vertical="top"/>
    </xf>
    <xf numFmtId="0" fontId="0" fillId="0" borderId="0" xfId="0" applyFont="1"/>
    <xf numFmtId="0" fontId="0" fillId="0" borderId="1" xfId="0" applyFont="1" applyBorder="1" applyAlignment="1">
      <alignment horizontal="center" vertical="top"/>
    </xf>
    <xf numFmtId="0" fontId="0" fillId="0" borderId="2" xfId="0" applyFont="1" applyFill="1" applyBorder="1" applyAlignment="1">
      <alignment horizontal="center" vertical="top"/>
    </xf>
    <xf numFmtId="0" fontId="0" fillId="2" borderId="0" xfId="0" applyFill="1"/>
    <xf numFmtId="0" fontId="0" fillId="3" borderId="0" xfId="0"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ntonio Valbuena" id="{1664BB33-27A8-7144-BBE8-97841A001AA1}" userId="7430acce9376d4a6"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92C7F6-32A2-9246-8533-669468629756}" name="Table1" displayName="Table1" ref="A1:AN79" totalsRowShown="0" headerRowCellStyle="Comma" dataCellStyle="Comma">
  <autoFilter ref="A1:AN79" xr:uid="{0BD2F116-C522-924A-9C6F-46C88444E890}"/>
  <sortState xmlns:xlrd2="http://schemas.microsoft.com/office/spreadsheetml/2017/richdata2" ref="A2:AN79">
    <sortCondition descending="1" ref="M1:M79"/>
  </sortState>
  <tableColumns count="40">
    <tableColumn id="3" xr3:uid="{17F907EC-B6DD-DB43-9A1C-2CE6A0B4494B}" name="Country Name" dataCellStyle="Comma"/>
    <tableColumn id="4" xr3:uid="{F5DE05EF-7F2A-644A-A2E9-982739C3E588}" name="Country Code" dataCellStyle="Comma"/>
    <tableColumn id="5" xr3:uid="{7BF162DD-9367-6A47-A8D4-C133C71564F6}" name="PISA: 15-year-olds by mathematics proficiency level (%). Level 1 [LO.PISA.MAT.1]" dataCellStyle="Comma"/>
    <tableColumn id="6" xr3:uid="{DED4A639-50E5-F045-8C36-086A0CDF8EC2}" name="PISA: 15-year-olds by mathematics proficiency level (%). Level 2 [LO.PISA.MAT.2]" dataCellStyle="Comma"/>
    <tableColumn id="7" xr3:uid="{3AAAD4AE-377C-3A4B-B832-4654469AE9D4}" name="PISA: 15-year-olds by mathematics proficiency level (%). Level 3 [LO.PISA.MAT.3]" dataCellStyle="Comma"/>
    <tableColumn id="8" xr3:uid="{0E5D9E0B-00E9-8640-BE4F-1A5D44DB6F1E}" name="PISA: 15-year-olds by mathematics proficiency level (%). Level 4 [LO.PISA.MAT.4]" dataCellStyle="Comma"/>
    <tableColumn id="9" xr3:uid="{5DE1466E-9C3D-F74E-9513-48090081BBCF}" name="PISA: 15-year-olds by mathematics proficiency level (%). Level 5 [LO.PISA.MAT.5]" dataCellStyle="Comma"/>
    <tableColumn id="10" xr3:uid="{A19CAED9-7715-F74B-B1AB-356268C472AA}" name="PISA: 15-year-olds by mathematics proficiency level (%). Level 6 [LO.PISA.MAT.6]" dataCellStyle="Comma"/>
    <tableColumn id="11" xr3:uid="{8D3FBB95-DFBB-8B41-8CF6-7AC23130ED63}" name="PISA: 15-year-olds by reading proficiency level (%). Below Level 1C [LO.PISA.REA.0.B1C]" dataCellStyle="Comma"/>
    <tableColumn id="12" xr3:uid="{E7B0D4CB-5856-2742-9366-F507E27D410B}" name="PISA: 15-year-olds by reading proficiency level (%). Level 1A [LO.PISA.REA.1A]" dataCellStyle="Comma"/>
    <tableColumn id="13" xr3:uid="{5CE768C5-87F5-124D-804E-3AC982B7DE40}" name="PISA: Distribution of Mathematics Scores: 10th Percentile Score [LO.PISA.MAT.P10]" dataCellStyle="Comma"/>
    <tableColumn id="14" xr3:uid="{5D944869-B9E5-1841-9110-16E817729F1D}" name="PISA: Distribution of Mathematics Scores: 25th Percentile Score [LO.PISA.MAT.P25]" dataCellStyle="Comma"/>
    <tableColumn id="15" xr3:uid="{50BAF877-ABD3-5646-B337-056B2BCA89C4}" name="PISA: Distribution of Mathematics Scores: 50th Percentile Score [LO.PISA.MAT.P50]" dataCellStyle="Comma"/>
    <tableColumn id="16" xr3:uid="{EAFDAAAB-3785-904D-9B6C-F2411823CC27}" name="PISA: Distribution of Mathematics Scores: 5th Percentile Score [LO.PISA.MAT.P05]" dataCellStyle="Comma"/>
    <tableColumn id="17" xr3:uid="{C51907AE-3A38-1641-A3BB-9E6B733A7C90}" name="PISA: Distribution of Mathematics Scores: 75th Percentile Score [LO.PISA.MAT.P75]" dataCellStyle="Comma"/>
    <tableColumn id="18" xr3:uid="{A4C48AE2-4B8B-E849-8454-891AF90F30F8}" name="PISA: Distribution of Mathematics Scores: 90th Percentile Score [LO.PISA.MAT.P90]" dataCellStyle="Comma"/>
    <tableColumn id="19" xr3:uid="{C713B9F3-EFE3-4940-9553-F4714663AC62}" name="PISA: Distribution of Mathematics Scores: 95th Percentile Score [LO.PISA.MAT.P95]" dataCellStyle="Comma"/>
    <tableColumn id="20" xr3:uid="{E07B5C2F-80EB-C743-937F-1EE28C9E3E34}" name="PISA: Distribution of Reading Scores: 10th Percentile Score [LO.PISA.REA.P10]" dataCellStyle="Comma"/>
    <tableColumn id="21" xr3:uid="{85967034-57F1-1345-BEAE-2478503F2675}" name="PISA: Distribution of Reading Scores: 25th Percentile Score [LO.PISA.REA.P25]" dataCellStyle="Comma"/>
    <tableColumn id="22" xr3:uid="{5C9496C6-4405-1540-A6EC-49008F596E3F}" name="PISA: Distribution of Reading Scores: 50th Percentile Score [LO.PISA.REA.P50]" dataCellStyle="Comma"/>
    <tableColumn id="23" xr3:uid="{F33DA42E-679A-7B49-9FF8-BD0E4E8633A0}" name="PISA: Distribution of Reading Scores: 5th Percentile Score [LO.PISA.REA.P05]" dataCellStyle="Comma"/>
    <tableColumn id="24" xr3:uid="{61D5D075-609E-D64F-AD52-658E60E5D121}" name="PISA: Distribution of Reading Scores: 75th Percentile Score [LO.PISA.REA.P75]" dataCellStyle="Comma"/>
    <tableColumn id="25" xr3:uid="{CCA3A87A-950F-C94A-AF3D-036F9FAD06C2}" name="PISA: Distribution of Reading Scores: 90th Percentile Score [LO.PISA.REA.P90]" dataCellStyle="Comma"/>
    <tableColumn id="26" xr3:uid="{38AEC44B-AB52-8745-AA09-35890C4ED64F}" name="PISA: Distribution of Reading Scores: 95th Percentile Score [LO.PISA.REA.P95]" dataCellStyle="Comma"/>
    <tableColumn id="27" xr3:uid="{2DD7FB5C-84F9-5143-8AE4-2AFEB1BDC0D3}" name="PISA: Distribution of Science Scores: 10th Percentile Score [LO.PISA.SCI.P10]" dataCellStyle="Comma"/>
    <tableColumn id="28" xr3:uid="{1813F3B5-94D2-814A-8FB0-D3FC2F373A9D}" name="PISA: Distribution of Science Scores: 25th Percentile Score [LO.PISA.SCI.P25]" dataCellStyle="Comma"/>
    <tableColumn id="29" xr3:uid="{BA0A133B-C930-3944-9694-5485FA623B8E}" name="PISA: Distribution of Science Scores: 50th Percentile Score [LO.PISA.SCI.P50]" dataCellStyle="Comma"/>
    <tableColumn id="30" xr3:uid="{036A0589-AEC1-D141-9E3C-9A0E89722D3E}" name="PISA: Distribution of Science Scores: 5th Percentile Score [LO.PISA.SCI.P05]" dataCellStyle="Comma"/>
    <tableColumn id="31" xr3:uid="{18A5B7D2-A6D5-7A49-A519-924494CE098A}" name="PISA: Distribution of Science Scores: 75th Percentile Score [LO.PISA.SCI.P75]" dataCellStyle="Comma"/>
    <tableColumn id="32" xr3:uid="{89072F31-6143-6240-B45B-72F78079EFDB}" name="PISA: Distribution of Science Scores: 90th Percentile Score [LO.PISA.SCI.P90]" dataCellStyle="Comma"/>
    <tableColumn id="33" xr3:uid="{B323D9FF-FA4A-784D-92DC-61D3B2ECC547}" name="PISA: Distribution of Science Scores: 95th Percentile Score [LO.PISA.SCI.P95]" dataCellStyle="Comma"/>
    <tableColumn id="34" xr3:uid="{893EDC74-3EB6-6548-BDBC-FD508E9E1BC5}" name="PISA: Mean performance on the mathematics scale [LO.PISA.MAT]" dataCellStyle="Comma"/>
    <tableColumn id="35" xr3:uid="{DA1231B0-5AF7-3240-84AC-0D8566FDD7AD}" name="PISA: Mean performance on the mathematics scale. Female [LO.PISA.MAT.FE]" dataCellStyle="Comma"/>
    <tableColumn id="36" xr3:uid="{61B353ED-194F-A74F-BB4F-0F6750ECF157}" name="PISA: Mean performance on the mathematics scale. Male [LO.PISA.MAT.MA]" dataCellStyle="Comma"/>
    <tableColumn id="37" xr3:uid="{2A43EC6C-5EDC-CD4F-81EC-B49F8CF8EA47}" name="PISA: Mean performance on the reading scale [LO.PISA.REA]" dataCellStyle="Comma"/>
    <tableColumn id="38" xr3:uid="{CBC8F47A-1082-7B43-8C05-B6CC3ADD7D6D}" name="PISA: Mean performance on the reading scale. Female [LO.PISA.REA.FE]" dataCellStyle="Comma"/>
    <tableColumn id="39" xr3:uid="{937582AA-E639-F34E-A780-8B5378A9804E}" name="PISA: Mean performance on the reading scale. Male [LO.PISA.REA.MA]" dataCellStyle="Comma"/>
    <tableColumn id="40" xr3:uid="{E6C36906-D054-6343-8BB4-3F18895DB8D1}" name="PISA: Mean performance on the science scale [LO.PISA.SCI]" dataCellStyle="Comma"/>
    <tableColumn id="41" xr3:uid="{C2EEF9B1-B77E-5748-85A4-72A233D009A2}" name="PISA: Mean performance on the science scale. Female [LO.PISA.SCI.FE]" dataCellStyle="Comma"/>
    <tableColumn id="42" xr3:uid="{E7665938-46A9-9141-914A-D26E06EDFA79}" name="PISA: Mean performance on the science scale. Male [LO.PISA.SCI.MA]"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85" dT="2020-10-29T16:42:11.15" personId="{1664BB33-27A8-7144-BBE8-97841A001AA1}" id="{3BB5016F-97FD-374B-B135-FCA21EE44BB9}">
    <text xml:space="preserve">India isn’t in the OECD DATA!!!
</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83"/>
  <sheetViews>
    <sheetView zoomScale="75" zoomScaleNormal="75" workbookViewId="0">
      <pane xSplit="1" ySplit="1" topLeftCell="T2" activePane="bottomRight" state="frozen"/>
      <selection pane="topRight" activeCell="B1" sqref="B1"/>
      <selection pane="bottomLeft" activeCell="A2" sqref="A2"/>
      <selection pane="bottomRight" activeCell="A36" sqref="A36"/>
    </sheetView>
  </sheetViews>
  <sheetFormatPr baseColWidth="10" defaultColWidth="8.83203125" defaultRowHeight="15" x14ac:dyDescent="0.2"/>
  <cols>
    <col min="1" max="1" width="14.5" customWidth="1"/>
    <col min="2" max="2" width="14" customWidth="1"/>
    <col min="3" max="8" width="65.33203125" customWidth="1"/>
    <col min="9" max="9" width="70.1640625" customWidth="1"/>
    <col min="10" max="10" width="62.83203125" customWidth="1"/>
    <col min="11" max="13" width="67.83203125" customWidth="1"/>
    <col min="14" max="14" width="66.83203125" customWidth="1"/>
    <col min="15" max="17" width="67.83203125" customWidth="1"/>
    <col min="18" max="20" width="63.1640625" customWidth="1"/>
    <col min="21" max="21" width="62.1640625" customWidth="1"/>
    <col min="22" max="24" width="63.1640625" customWidth="1"/>
    <col min="25" max="27" width="62.33203125" customWidth="1"/>
    <col min="28" max="28" width="61.33203125" customWidth="1"/>
    <col min="29" max="31" width="62.33203125" customWidth="1"/>
    <col min="32" max="32" width="54.33203125" customWidth="1"/>
    <col min="33" max="33" width="63" customWidth="1"/>
    <col min="34" max="34" width="62.5" customWidth="1"/>
    <col min="35" max="35" width="49.5" customWidth="1"/>
    <col min="36" max="36" width="58.1640625" customWidth="1"/>
    <col min="37" max="37" width="57.6640625" customWidth="1"/>
    <col min="38" max="38" width="48.83203125" customWidth="1"/>
    <col min="39" max="39" width="57.5" customWidth="1"/>
    <col min="40" max="40" width="57" customWidth="1"/>
  </cols>
  <sheetData>
    <row r="1" spans="1:40" x14ac:dyDescent="0.2">
      <c r="A1" s="3" t="s">
        <v>237</v>
      </c>
      <c r="B1" s="3" t="s">
        <v>336</v>
      </c>
      <c r="C1" s="3" t="s">
        <v>88</v>
      </c>
      <c r="D1" s="3" t="s">
        <v>138</v>
      </c>
      <c r="E1" s="3" t="s">
        <v>44</v>
      </c>
      <c r="F1" s="3" t="s">
        <v>314</v>
      </c>
      <c r="G1" s="3" t="s">
        <v>229</v>
      </c>
      <c r="H1" s="3" t="s">
        <v>132</v>
      </c>
      <c r="I1" s="3" t="s">
        <v>280</v>
      </c>
      <c r="J1" s="3" t="s">
        <v>31</v>
      </c>
      <c r="K1" s="3" t="s">
        <v>37</v>
      </c>
      <c r="L1" s="3" t="s">
        <v>55</v>
      </c>
      <c r="M1" s="3" t="s">
        <v>262</v>
      </c>
      <c r="N1" s="3" t="s">
        <v>252</v>
      </c>
      <c r="O1" s="3" t="s">
        <v>73</v>
      </c>
      <c r="P1" s="3" t="s">
        <v>106</v>
      </c>
      <c r="Q1" s="3" t="s">
        <v>186</v>
      </c>
      <c r="R1" s="3" t="s">
        <v>288</v>
      </c>
      <c r="S1" s="3" t="s">
        <v>303</v>
      </c>
      <c r="T1" s="3" t="s">
        <v>145</v>
      </c>
      <c r="U1" s="3" t="s">
        <v>275</v>
      </c>
      <c r="V1" s="3" t="s">
        <v>324</v>
      </c>
      <c r="W1" s="3" t="s">
        <v>353</v>
      </c>
      <c r="X1" s="3" t="s">
        <v>215</v>
      </c>
      <c r="Y1" s="3" t="s">
        <v>66</v>
      </c>
      <c r="Z1" s="3" t="s">
        <v>83</v>
      </c>
      <c r="AA1" s="3" t="s">
        <v>284</v>
      </c>
      <c r="AB1" s="3" t="s">
        <v>243</v>
      </c>
      <c r="AC1" s="3" t="s">
        <v>250</v>
      </c>
      <c r="AD1" s="3" t="s">
        <v>139</v>
      </c>
      <c r="AE1" s="3" t="s">
        <v>346</v>
      </c>
      <c r="AF1" s="3" t="s">
        <v>56</v>
      </c>
      <c r="AG1" s="3" t="s">
        <v>151</v>
      </c>
      <c r="AH1" s="3" t="s">
        <v>196</v>
      </c>
      <c r="AI1" s="3" t="s">
        <v>117</v>
      </c>
      <c r="AJ1" s="3" t="s">
        <v>260</v>
      </c>
      <c r="AK1" s="3" t="s">
        <v>236</v>
      </c>
      <c r="AL1" s="3" t="s">
        <v>131</v>
      </c>
      <c r="AM1" s="3" t="s">
        <v>270</v>
      </c>
      <c r="AN1" s="3" t="s">
        <v>246</v>
      </c>
    </row>
    <row r="2" spans="1:40" x14ac:dyDescent="0.2">
      <c r="A2" s="3" t="s">
        <v>227</v>
      </c>
      <c r="B2" s="3" t="s">
        <v>120</v>
      </c>
      <c r="C2" s="3">
        <v>1.9149555173030399</v>
      </c>
      <c r="D2" s="3">
        <v>6.8878683100065698</v>
      </c>
      <c r="E2" s="3">
        <v>17.500925767945699</v>
      </c>
      <c r="F2" s="3">
        <v>28.897452419258101</v>
      </c>
      <c r="G2" s="3">
        <v>27.842528632266099</v>
      </c>
      <c r="H2" s="3">
        <v>16.458873751488099</v>
      </c>
      <c r="I2" s="3">
        <v>0</v>
      </c>
      <c r="J2" s="3">
        <v>4</v>
      </c>
      <c r="K2" s="3">
        <v>486.12400000000002</v>
      </c>
      <c r="L2" s="3">
        <v>540.20989999999995</v>
      </c>
      <c r="M2" s="3">
        <v>595.94960000000003</v>
      </c>
      <c r="N2" s="3">
        <v>451.86669999999998</v>
      </c>
      <c r="O2" s="3">
        <v>647.20039999999995</v>
      </c>
      <c r="P2" s="3">
        <v>690.72969999999998</v>
      </c>
      <c r="Q2" s="3">
        <v>715.65769999999998</v>
      </c>
      <c r="R2" s="3">
        <v>440.59140000000002</v>
      </c>
      <c r="S2" s="3">
        <v>497.52109999999999</v>
      </c>
      <c r="T2" s="3">
        <v>558.62810000000002</v>
      </c>
      <c r="U2" s="3">
        <v>405.92529999999999</v>
      </c>
      <c r="V2" s="3">
        <v>616.79819999999995</v>
      </c>
      <c r="W2" s="3">
        <v>665.58389999999997</v>
      </c>
      <c r="X2" s="3">
        <v>692.46780000000001</v>
      </c>
      <c r="Y2" s="3">
        <v>481.81060000000002</v>
      </c>
      <c r="Z2" s="3">
        <v>536.40049999999997</v>
      </c>
      <c r="AA2" s="3">
        <v>593.80920000000003</v>
      </c>
      <c r="AB2" s="3">
        <v>447.8374</v>
      </c>
      <c r="AC2" s="3">
        <v>648.73850000000004</v>
      </c>
      <c r="AD2" s="3">
        <v>695.24919999999997</v>
      </c>
      <c r="AE2" s="3">
        <v>720.63739999999996</v>
      </c>
      <c r="AF2" s="3">
        <v>591.39359687851299</v>
      </c>
      <c r="AG2" s="3">
        <v>585.75311062389596</v>
      </c>
      <c r="AH2" s="3">
        <v>596.553872232353</v>
      </c>
      <c r="AI2" s="3">
        <v>555.23624358750703</v>
      </c>
      <c r="AJ2" s="3">
        <v>561.88888304960597</v>
      </c>
      <c r="AK2" s="3">
        <v>549.14998614362901</v>
      </c>
      <c r="AL2" s="3">
        <v>590.452640080788</v>
      </c>
      <c r="AM2" s="3">
        <v>584.15426735509698</v>
      </c>
      <c r="AN2" s="3">
        <v>596.214791795824</v>
      </c>
    </row>
    <row r="3" spans="1:40" x14ac:dyDescent="0.2">
      <c r="A3" s="3" t="s">
        <v>91</v>
      </c>
      <c r="B3" s="3" t="s">
        <v>118</v>
      </c>
      <c r="C3" s="3">
        <v>5.3167003855985104</v>
      </c>
      <c r="D3" s="3">
        <v>11.1068648903238</v>
      </c>
      <c r="E3" s="3">
        <v>19.0506134816128</v>
      </c>
      <c r="F3" s="3">
        <v>25.762107972565801</v>
      </c>
      <c r="G3" s="3">
        <v>23.1671358664358</v>
      </c>
      <c r="H3" s="3">
        <v>13.778573209081699</v>
      </c>
      <c r="I3" s="3">
        <v>0</v>
      </c>
      <c r="J3" s="3">
        <v>8</v>
      </c>
      <c r="K3" s="3">
        <v>440.54745000000003</v>
      </c>
      <c r="L3" s="3">
        <v>507.67959999999999</v>
      </c>
      <c r="M3" s="3">
        <v>576.43679999999995</v>
      </c>
      <c r="N3" s="3">
        <v>400.91759999999999</v>
      </c>
      <c r="O3" s="3">
        <v>635.95950000000005</v>
      </c>
      <c r="P3" s="3">
        <v>684.37660000000005</v>
      </c>
      <c r="Q3" s="3">
        <v>712.62149999999997</v>
      </c>
      <c r="R3" s="3">
        <v>398.39620000000002</v>
      </c>
      <c r="S3" s="3">
        <v>478.20819999999998</v>
      </c>
      <c r="T3" s="3">
        <v>558.80600000000004</v>
      </c>
      <c r="U3" s="3">
        <v>352.31349999999998</v>
      </c>
      <c r="V3" s="3">
        <v>627.93140000000005</v>
      </c>
      <c r="W3" s="3">
        <v>683.57320000000004</v>
      </c>
      <c r="X3" s="3">
        <v>714.28369999999995</v>
      </c>
      <c r="Y3" s="3">
        <v>415.7749</v>
      </c>
      <c r="Z3" s="3">
        <v>486.79539999999997</v>
      </c>
      <c r="AA3" s="3">
        <v>559.74149999999997</v>
      </c>
      <c r="AB3" s="3">
        <v>376.1576</v>
      </c>
      <c r="AC3" s="3">
        <v>621.02930000000003</v>
      </c>
      <c r="AD3" s="3">
        <v>669.69240000000002</v>
      </c>
      <c r="AE3" s="3">
        <v>697.89009999999996</v>
      </c>
      <c r="AF3" s="3">
        <v>569.00777980171199</v>
      </c>
      <c r="AG3" s="3">
        <v>566.89361883655704</v>
      </c>
      <c r="AH3" s="3">
        <v>571.04148002256204</v>
      </c>
      <c r="AI3" s="3">
        <v>549.46470779446099</v>
      </c>
      <c r="AJ3" s="3">
        <v>561.29350933544401</v>
      </c>
      <c r="AK3" s="3">
        <v>538.08608681773296</v>
      </c>
      <c r="AL3" s="3">
        <v>550.93689998680804</v>
      </c>
      <c r="AM3" s="3">
        <v>549.14863794574705</v>
      </c>
      <c r="AN3" s="3">
        <v>552.65710434578705</v>
      </c>
    </row>
    <row r="4" spans="1:40" x14ac:dyDescent="0.2">
      <c r="A4" s="3" t="s">
        <v>10</v>
      </c>
      <c r="B4" s="3" t="s">
        <v>217</v>
      </c>
      <c r="C4" s="3">
        <v>3.9664844482744201</v>
      </c>
      <c r="D4" s="3">
        <v>12.2541874092197</v>
      </c>
      <c r="E4" s="3">
        <v>24.825134310280099</v>
      </c>
      <c r="F4" s="3">
        <v>30.2695131108411</v>
      </c>
      <c r="G4" s="3">
        <v>19.952250776143099</v>
      </c>
      <c r="H4" s="3">
        <v>7.6976336748957603</v>
      </c>
      <c r="I4" s="3">
        <v>0</v>
      </c>
      <c r="J4" s="3">
        <v>8</v>
      </c>
      <c r="K4" s="3">
        <v>452.43509999999998</v>
      </c>
      <c r="L4" s="3">
        <v>505.13470000000001</v>
      </c>
      <c r="M4" s="3">
        <v>560.50969999999995</v>
      </c>
      <c r="N4" s="3">
        <v>420.08589999999998</v>
      </c>
      <c r="O4" s="3">
        <v>613.23149999999998</v>
      </c>
      <c r="P4" s="3">
        <v>659.12890000000004</v>
      </c>
      <c r="Q4" s="3">
        <v>685.48789999999997</v>
      </c>
      <c r="R4" s="3">
        <v>402.78480000000002</v>
      </c>
      <c r="S4" s="3">
        <v>464.35120000000001</v>
      </c>
      <c r="T4" s="3">
        <v>529.53869999999995</v>
      </c>
      <c r="U4" s="3">
        <v>365.30450000000002</v>
      </c>
      <c r="V4" s="3">
        <v>590.18859999999995</v>
      </c>
      <c r="W4" s="3">
        <v>641.27790000000005</v>
      </c>
      <c r="X4" s="3">
        <v>669.99689999999998</v>
      </c>
      <c r="Y4" s="3">
        <v>434.08940000000001</v>
      </c>
      <c r="Z4" s="3">
        <v>489.33370000000002</v>
      </c>
      <c r="AA4" s="3">
        <v>546.82079999999996</v>
      </c>
      <c r="AB4" s="3">
        <v>401.5933</v>
      </c>
      <c r="AC4" s="3">
        <v>601.46140000000003</v>
      </c>
      <c r="AD4" s="3">
        <v>647.91129999999998</v>
      </c>
      <c r="AE4" s="3">
        <v>674.28830000000005</v>
      </c>
      <c r="AF4" s="3">
        <v>557.67023036938497</v>
      </c>
      <c r="AG4" s="3">
        <v>555.76726819554699</v>
      </c>
      <c r="AH4" s="3">
        <v>559.52291461966502</v>
      </c>
      <c r="AI4" s="3">
        <v>525.11616894822498</v>
      </c>
      <c r="AJ4" s="3">
        <v>536.26931398941394</v>
      </c>
      <c r="AK4" s="3">
        <v>514.25769974532705</v>
      </c>
      <c r="AL4" s="3">
        <v>543.58573372395097</v>
      </c>
      <c r="AM4" s="3">
        <v>544.522014710147</v>
      </c>
      <c r="AN4" s="3">
        <v>542.67419009958996</v>
      </c>
    </row>
    <row r="5" spans="1:40" x14ac:dyDescent="0.2">
      <c r="A5" s="3" t="s">
        <v>242</v>
      </c>
      <c r="B5" s="3" t="s">
        <v>156</v>
      </c>
      <c r="C5" s="3">
        <v>6.3963421939375102</v>
      </c>
      <c r="D5" s="3">
        <v>13.512731656394999</v>
      </c>
      <c r="E5" s="3">
        <v>22.093364636084502</v>
      </c>
      <c r="F5" s="3">
        <v>26.260959371086098</v>
      </c>
      <c r="G5" s="3">
        <v>19.462141020526499</v>
      </c>
      <c r="H5" s="3">
        <v>9.5007477088082908</v>
      </c>
      <c r="I5" s="3">
        <v>0</v>
      </c>
      <c r="J5" s="3">
        <v>8</v>
      </c>
      <c r="K5" s="3">
        <v>425.7276</v>
      </c>
      <c r="L5" s="3">
        <v>490.16609999999997</v>
      </c>
      <c r="M5" s="3">
        <v>557.16570000000002</v>
      </c>
      <c r="N5" s="3">
        <v>386.62479999999999</v>
      </c>
      <c r="O5" s="3">
        <v>617.38250000000005</v>
      </c>
      <c r="P5" s="3">
        <v>666.82650000000001</v>
      </c>
      <c r="Q5" s="3">
        <v>695.63789999999995</v>
      </c>
      <c r="R5" s="3">
        <v>389.82400000000001</v>
      </c>
      <c r="S5" s="3">
        <v>462.52629999999999</v>
      </c>
      <c r="T5" s="3">
        <v>533.23379999999997</v>
      </c>
      <c r="U5" s="3">
        <v>341.61470000000003</v>
      </c>
      <c r="V5" s="3">
        <v>594.72</v>
      </c>
      <c r="W5" s="3">
        <v>644.67660000000001</v>
      </c>
      <c r="X5" s="3">
        <v>673.27719999999999</v>
      </c>
      <c r="Y5" s="3">
        <v>400.72179999999997</v>
      </c>
      <c r="Z5" s="3">
        <v>460.77089999999998</v>
      </c>
      <c r="AA5" s="3">
        <v>522.29300000000001</v>
      </c>
      <c r="AB5" s="3">
        <v>364.42129999999997</v>
      </c>
      <c r="AC5" s="3">
        <v>577.16549999999995</v>
      </c>
      <c r="AD5" s="3">
        <v>623.24639999999999</v>
      </c>
      <c r="AE5" s="3">
        <v>649.53639999999996</v>
      </c>
      <c r="AF5" s="3">
        <v>551.15427412710005</v>
      </c>
      <c r="AG5" s="3">
        <v>553.99691006351702</v>
      </c>
      <c r="AH5" s="3">
        <v>548.45988210362896</v>
      </c>
      <c r="AI5" s="3">
        <v>524.28311715195002</v>
      </c>
      <c r="AJ5" s="3">
        <v>542.07907805253706</v>
      </c>
      <c r="AK5" s="3">
        <v>507.41521842237</v>
      </c>
      <c r="AL5" s="3">
        <v>516.68612954722096</v>
      </c>
      <c r="AM5" s="3">
        <v>521.24798890572799</v>
      </c>
      <c r="AN5" s="3">
        <v>512.36217187459295</v>
      </c>
    </row>
    <row r="6" spans="1:40" x14ac:dyDescent="0.2">
      <c r="A6" s="3" t="s">
        <v>135</v>
      </c>
      <c r="B6" s="3" t="s">
        <v>20</v>
      </c>
      <c r="C6" s="3">
        <v>8.5968257325872095</v>
      </c>
      <c r="D6" s="3">
        <v>18.7199591329491</v>
      </c>
      <c r="E6" s="3">
        <v>26.411606156939602</v>
      </c>
      <c r="F6" s="3">
        <v>25.072816101392601</v>
      </c>
      <c r="G6" s="3">
        <v>14.028058935290799</v>
      </c>
      <c r="H6" s="3">
        <v>4.3126840646594298</v>
      </c>
      <c r="I6" s="3">
        <v>0</v>
      </c>
      <c r="J6" s="3">
        <v>12</v>
      </c>
      <c r="K6" s="3">
        <v>412.56110000000001</v>
      </c>
      <c r="L6" s="3">
        <v>468.3657</v>
      </c>
      <c r="M6" s="3">
        <v>530.22699999999998</v>
      </c>
      <c r="N6" s="3">
        <v>380.49889999999999</v>
      </c>
      <c r="O6" s="3">
        <v>588.66639999999995</v>
      </c>
      <c r="P6" s="3">
        <v>636.50760000000002</v>
      </c>
      <c r="Q6" s="3">
        <v>663.93179999999995</v>
      </c>
      <c r="R6" s="3">
        <v>374.43459999999999</v>
      </c>
      <c r="S6" s="3">
        <v>438.48039999999997</v>
      </c>
      <c r="T6" s="3">
        <v>507.85469999999998</v>
      </c>
      <c r="U6" s="3">
        <v>336.89479999999998</v>
      </c>
      <c r="V6" s="3">
        <v>572.36829999999998</v>
      </c>
      <c r="W6" s="3">
        <v>626.95989999999995</v>
      </c>
      <c r="X6" s="3">
        <v>657.18730000000005</v>
      </c>
      <c r="Y6" s="3">
        <v>404.81799999999998</v>
      </c>
      <c r="Z6" s="3">
        <v>466.27850000000001</v>
      </c>
      <c r="AA6" s="3">
        <v>533.64620000000002</v>
      </c>
      <c r="AB6" s="3">
        <v>371.01409999999998</v>
      </c>
      <c r="AC6" s="3">
        <v>595.20060000000001</v>
      </c>
      <c r="AD6" s="3">
        <v>645.63739999999996</v>
      </c>
      <c r="AE6" s="3">
        <v>673.38850000000002</v>
      </c>
      <c r="AF6" s="3">
        <v>526.97325049698202</v>
      </c>
      <c r="AG6" s="3">
        <v>522.03461753602596</v>
      </c>
      <c r="AH6" s="3">
        <v>532.15610962717699</v>
      </c>
      <c r="AI6" s="3">
        <v>503.85604130918603</v>
      </c>
      <c r="AJ6" s="3">
        <v>513.82050431232994</v>
      </c>
      <c r="AK6" s="3">
        <v>493.39881388175002</v>
      </c>
      <c r="AL6" s="3">
        <v>529.13543377082101</v>
      </c>
      <c r="AM6" s="3">
        <v>527.77784894889396</v>
      </c>
      <c r="AN6" s="3">
        <v>530.56015412258103</v>
      </c>
    </row>
    <row r="7" spans="1:40" x14ac:dyDescent="0.2">
      <c r="A7" s="3" t="s">
        <v>100</v>
      </c>
      <c r="B7" s="3" t="s">
        <v>221</v>
      </c>
      <c r="C7" s="3">
        <v>9.6090081755156191</v>
      </c>
      <c r="D7" s="3">
        <v>17.327256686744501</v>
      </c>
      <c r="E7" s="3">
        <v>23.370108146513299</v>
      </c>
      <c r="F7" s="3">
        <v>22.921550377048401</v>
      </c>
      <c r="G7" s="3">
        <v>14.439338045297699</v>
      </c>
      <c r="H7" s="3">
        <v>6.9432199405902004</v>
      </c>
      <c r="I7" s="3">
        <v>0</v>
      </c>
      <c r="J7" s="3">
        <v>10</v>
      </c>
      <c r="K7" s="3">
        <v>393.27440000000001</v>
      </c>
      <c r="L7" s="3">
        <v>459.61649999999997</v>
      </c>
      <c r="M7" s="3">
        <v>530.12120000000004</v>
      </c>
      <c r="N7" s="3">
        <v>354.14089999999999</v>
      </c>
      <c r="O7" s="3">
        <v>595.50049999999999</v>
      </c>
      <c r="P7" s="3">
        <v>651.38530000000003</v>
      </c>
      <c r="Q7" s="3">
        <v>683.87244999999996</v>
      </c>
      <c r="R7" s="3">
        <v>377.20179999999999</v>
      </c>
      <c r="S7" s="3">
        <v>448.84350000000001</v>
      </c>
      <c r="T7" s="3">
        <v>522.00149999999996</v>
      </c>
      <c r="U7" s="3">
        <v>328.7312</v>
      </c>
      <c r="V7" s="3">
        <v>585.42830000000004</v>
      </c>
      <c r="W7" s="3">
        <v>639.53710000000001</v>
      </c>
      <c r="X7" s="3">
        <v>669.42529999999999</v>
      </c>
      <c r="Y7" s="3">
        <v>387.65190000000001</v>
      </c>
      <c r="Z7" s="3">
        <v>452.7029</v>
      </c>
      <c r="AA7" s="3">
        <v>524.17960000000005</v>
      </c>
      <c r="AB7" s="3">
        <v>351.73149999999998</v>
      </c>
      <c r="AC7" s="3">
        <v>588.50710000000004</v>
      </c>
      <c r="AD7" s="3">
        <v>641.56679999999994</v>
      </c>
      <c r="AE7" s="3">
        <v>671.56110000000001</v>
      </c>
      <c r="AF7" s="3">
        <v>525.93300185889302</v>
      </c>
      <c r="AG7" s="3">
        <v>523.81400456143899</v>
      </c>
      <c r="AH7" s="3">
        <v>527.85614749845604</v>
      </c>
      <c r="AI7" s="3">
        <v>514.05228795826895</v>
      </c>
      <c r="AJ7" s="3">
        <v>526.40627434333805</v>
      </c>
      <c r="AK7" s="3">
        <v>502.84013819468601</v>
      </c>
      <c r="AL7" s="3">
        <v>519.00725458120405</v>
      </c>
      <c r="AM7" s="3">
        <v>516.88838165596803</v>
      </c>
      <c r="AN7" s="3">
        <v>520.93028734384802</v>
      </c>
    </row>
    <row r="8" spans="1:40" x14ac:dyDescent="0.2">
      <c r="A8" s="3" t="s">
        <v>8</v>
      </c>
      <c r="B8" s="3" t="s">
        <v>300</v>
      </c>
      <c r="C8" s="3">
        <v>11.2323079361159</v>
      </c>
      <c r="D8" s="3">
        <v>19.027088360893099</v>
      </c>
      <c r="E8" s="3">
        <v>23.2174500387246</v>
      </c>
      <c r="F8" s="3">
        <v>23.584235126598301</v>
      </c>
      <c r="G8" s="3">
        <v>14.1536760231209</v>
      </c>
      <c r="H8" s="3">
        <v>4.2669196192636498</v>
      </c>
      <c r="I8" s="3">
        <v>0</v>
      </c>
      <c r="J8" s="3">
        <v>16</v>
      </c>
      <c r="K8" s="3">
        <v>394.18799999999999</v>
      </c>
      <c r="L8" s="3">
        <v>452.97059999999999</v>
      </c>
      <c r="M8" s="3">
        <v>524.33929999999998</v>
      </c>
      <c r="N8" s="3">
        <v>361.62950000000001</v>
      </c>
      <c r="O8" s="3">
        <v>587.91340000000002</v>
      </c>
      <c r="P8" s="3">
        <v>637.62329999999997</v>
      </c>
      <c r="Q8" s="3">
        <v>663.78809999999999</v>
      </c>
      <c r="R8" s="3">
        <v>343.71850000000001</v>
      </c>
      <c r="S8" s="3">
        <v>410.43529999999998</v>
      </c>
      <c r="T8" s="3">
        <v>486.4085</v>
      </c>
      <c r="U8" s="3">
        <v>308.73340000000002</v>
      </c>
      <c r="V8" s="3">
        <v>562.1848</v>
      </c>
      <c r="W8" s="3">
        <v>620.53539999999998</v>
      </c>
      <c r="X8" s="3">
        <v>651.14229999999998</v>
      </c>
      <c r="Y8" s="3">
        <v>363.9042</v>
      </c>
      <c r="Z8" s="3">
        <v>427.75240000000002</v>
      </c>
      <c r="AA8" s="3">
        <v>507.89879999999999</v>
      </c>
      <c r="AB8" s="3">
        <v>329.28949999999998</v>
      </c>
      <c r="AC8" s="3">
        <v>581.40610000000004</v>
      </c>
      <c r="AD8" s="3">
        <v>636.18870000000004</v>
      </c>
      <c r="AE8" s="3">
        <v>665.77710000000002</v>
      </c>
      <c r="AF8" s="3">
        <v>519.23098267655905</v>
      </c>
      <c r="AG8" s="3">
        <v>518.54757174996598</v>
      </c>
      <c r="AH8" s="3">
        <v>519.91089465117295</v>
      </c>
      <c r="AI8" s="3">
        <v>484.783725370566</v>
      </c>
      <c r="AJ8" s="3">
        <v>499.245394652416</v>
      </c>
      <c r="AK8" s="3">
        <v>470.396097466122</v>
      </c>
      <c r="AL8" s="3">
        <v>503.38381975000698</v>
      </c>
      <c r="AM8" s="3">
        <v>507.50504300665699</v>
      </c>
      <c r="AN8" s="3">
        <v>499.28369648123402</v>
      </c>
    </row>
    <row r="9" spans="1:40" x14ac:dyDescent="0.2">
      <c r="A9" s="3" t="s">
        <v>108</v>
      </c>
      <c r="B9" s="3" t="s">
        <v>30</v>
      </c>
      <c r="C9" s="3">
        <v>8.1297435169410299</v>
      </c>
      <c r="D9" s="3">
        <v>20.790873833259099</v>
      </c>
      <c r="E9" s="3">
        <v>28.953315480454702</v>
      </c>
      <c r="F9" s="3">
        <v>24.553715551143</v>
      </c>
      <c r="G9" s="3">
        <v>11.8207612742961</v>
      </c>
      <c r="H9" s="3">
        <v>3.66491756668557</v>
      </c>
      <c r="I9" s="3">
        <v>0</v>
      </c>
      <c r="J9" s="3">
        <v>9</v>
      </c>
      <c r="K9" s="3">
        <v>418.995</v>
      </c>
      <c r="L9" s="3">
        <v>468.05579999999998</v>
      </c>
      <c r="M9" s="3">
        <v>523.87969999999996</v>
      </c>
      <c r="N9" s="3">
        <v>389.79259999999999</v>
      </c>
      <c r="O9" s="3">
        <v>579.27610000000004</v>
      </c>
      <c r="P9" s="3">
        <v>627.63080000000002</v>
      </c>
      <c r="Q9" s="3">
        <v>656.6703</v>
      </c>
      <c r="R9" s="3">
        <v>401.80919999999998</v>
      </c>
      <c r="S9" s="3">
        <v>460.10899999999998</v>
      </c>
      <c r="T9" s="3">
        <v>523.72640000000001</v>
      </c>
      <c r="U9" s="3">
        <v>366.8048</v>
      </c>
      <c r="V9" s="3">
        <v>587.26440000000002</v>
      </c>
      <c r="W9" s="3">
        <v>643.3116</v>
      </c>
      <c r="X9" s="3">
        <v>675.81489999999997</v>
      </c>
      <c r="Y9" s="3">
        <v>416.63260000000002</v>
      </c>
      <c r="Z9" s="3">
        <v>469.44880000000001</v>
      </c>
      <c r="AA9" s="3">
        <v>530.83519999999999</v>
      </c>
      <c r="AB9" s="3">
        <v>384.1542</v>
      </c>
      <c r="AC9" s="3">
        <v>590.73220000000003</v>
      </c>
      <c r="AD9" s="3">
        <v>643.55820000000006</v>
      </c>
      <c r="AE9" s="3">
        <v>673.61040000000003</v>
      </c>
      <c r="AF9" s="3">
        <v>523.41458013492002</v>
      </c>
      <c r="AG9" s="3">
        <v>519.18702686748702</v>
      </c>
      <c r="AH9" s="3">
        <v>527.63801470825899</v>
      </c>
      <c r="AI9" s="3">
        <v>523.01701842526495</v>
      </c>
      <c r="AJ9" s="3">
        <v>538.35288514176705</v>
      </c>
      <c r="AK9" s="3">
        <v>507.69609267808602</v>
      </c>
      <c r="AL9" s="3">
        <v>530.10800462174302</v>
      </c>
      <c r="AM9" s="3">
        <v>532.59013089826203</v>
      </c>
      <c r="AN9" s="3">
        <v>527.62829655693997</v>
      </c>
    </row>
    <row r="10" spans="1:40" x14ac:dyDescent="0.2">
      <c r="A10" s="3" t="s">
        <v>42</v>
      </c>
      <c r="B10" s="3" t="s">
        <v>133</v>
      </c>
      <c r="C10" s="3">
        <v>12.049098207662</v>
      </c>
      <c r="D10" s="3">
        <v>19.5373789265225</v>
      </c>
      <c r="E10" s="3">
        <v>24.3876251559685</v>
      </c>
      <c r="F10" s="3">
        <v>22.288404381060001</v>
      </c>
      <c r="G10" s="3">
        <v>12.0781219621907</v>
      </c>
      <c r="H10" s="3">
        <v>4.8804468038738298</v>
      </c>
      <c r="I10" s="3">
        <v>0</v>
      </c>
      <c r="J10" s="3">
        <v>15</v>
      </c>
      <c r="K10" s="3">
        <v>391.30169999999998</v>
      </c>
      <c r="L10" s="3">
        <v>447.98110000000003</v>
      </c>
      <c r="M10" s="3">
        <v>518.05730000000005</v>
      </c>
      <c r="N10" s="3">
        <v>359.78149999999999</v>
      </c>
      <c r="O10" s="3">
        <v>582.101</v>
      </c>
      <c r="P10" s="3">
        <v>635.97280000000001</v>
      </c>
      <c r="Q10" s="3">
        <v>668.46220000000005</v>
      </c>
      <c r="R10" s="3">
        <v>344.70440000000002</v>
      </c>
      <c r="S10" s="3">
        <v>412.75779999999997</v>
      </c>
      <c r="T10" s="3">
        <v>488.07769999999999</v>
      </c>
      <c r="U10" s="3">
        <v>307.59190000000001</v>
      </c>
      <c r="V10" s="3">
        <v>557.74474999999995</v>
      </c>
      <c r="W10" s="3">
        <v>615.1979</v>
      </c>
      <c r="X10" s="3">
        <v>647.01220000000001</v>
      </c>
      <c r="Y10" s="3">
        <v>366.78460000000001</v>
      </c>
      <c r="Z10" s="3">
        <v>425.89569999999998</v>
      </c>
      <c r="AA10" s="3">
        <v>497.03590000000003</v>
      </c>
      <c r="AB10" s="3">
        <v>334.75299999999999</v>
      </c>
      <c r="AC10" s="3">
        <v>564.96749999999997</v>
      </c>
      <c r="AD10" s="3">
        <v>621.50300000000004</v>
      </c>
      <c r="AE10" s="3">
        <v>651.31380000000001</v>
      </c>
      <c r="AF10" s="3">
        <v>515.31471312614406</v>
      </c>
      <c r="AG10" s="3">
        <v>511.596413300341</v>
      </c>
      <c r="AH10" s="3">
        <v>518.65813856074703</v>
      </c>
      <c r="AI10" s="3">
        <v>483.92940514533899</v>
      </c>
      <c r="AJ10" s="3">
        <v>500.03521416901202</v>
      </c>
      <c r="AK10" s="3">
        <v>469.44736387450303</v>
      </c>
      <c r="AL10" s="3">
        <v>495.27628796857698</v>
      </c>
      <c r="AM10" s="3">
        <v>495.45232652602903</v>
      </c>
      <c r="AN10" s="3">
        <v>495.117997400837</v>
      </c>
    </row>
    <row r="11" spans="1:40" x14ac:dyDescent="0.2">
      <c r="A11" s="3" t="s">
        <v>235</v>
      </c>
      <c r="B11" s="3" t="s">
        <v>68</v>
      </c>
      <c r="C11" s="3">
        <v>10.509695504888899</v>
      </c>
      <c r="D11" s="3">
        <v>20.652894698286602</v>
      </c>
      <c r="E11" s="3">
        <v>26.5439831053856</v>
      </c>
      <c r="F11" s="3">
        <v>22.299819292361299</v>
      </c>
      <c r="G11" s="3">
        <v>11.702284803237699</v>
      </c>
      <c r="H11" s="3">
        <v>4.0813468292657404</v>
      </c>
      <c r="I11" s="3">
        <v>0</v>
      </c>
      <c r="J11" s="3">
        <v>11</v>
      </c>
      <c r="K11" s="3">
        <v>398.20179999999999</v>
      </c>
      <c r="L11" s="3">
        <v>454.78280000000001</v>
      </c>
      <c r="M11" s="3">
        <v>516.77610000000004</v>
      </c>
      <c r="N11" s="3">
        <v>365.57010000000002</v>
      </c>
      <c r="O11" s="3">
        <v>577.96040000000005</v>
      </c>
      <c r="P11" s="3">
        <v>630.74670000000003</v>
      </c>
      <c r="Q11" s="3">
        <v>660.98360000000002</v>
      </c>
      <c r="R11" s="3">
        <v>384.22949999999997</v>
      </c>
      <c r="S11" s="3">
        <v>445.68529999999998</v>
      </c>
      <c r="T11" s="3">
        <v>514.53800000000001</v>
      </c>
      <c r="U11" s="3">
        <v>346.6968</v>
      </c>
      <c r="V11" s="3">
        <v>581.35500000000002</v>
      </c>
      <c r="W11" s="3">
        <v>635.96810000000005</v>
      </c>
      <c r="X11" s="3">
        <v>666.82899999999995</v>
      </c>
      <c r="Y11" s="3">
        <v>391.5702</v>
      </c>
      <c r="Z11" s="3">
        <v>447.79500000000002</v>
      </c>
      <c r="AA11" s="3">
        <v>511.22120000000001</v>
      </c>
      <c r="AB11" s="3">
        <v>359.12580000000003</v>
      </c>
      <c r="AC11" s="3">
        <v>575.745</v>
      </c>
      <c r="AD11" s="3">
        <v>629.79100000000005</v>
      </c>
      <c r="AE11" s="3">
        <v>659.84760000000006</v>
      </c>
      <c r="AF11" s="3">
        <v>515.64787462969196</v>
      </c>
      <c r="AG11" s="3">
        <v>514.94847060430698</v>
      </c>
      <c r="AH11" s="3">
        <v>516.34804339156301</v>
      </c>
      <c r="AI11" s="3">
        <v>511.85569535773197</v>
      </c>
      <c r="AJ11" s="3">
        <v>528.24335257844803</v>
      </c>
      <c r="AK11" s="3">
        <v>495.45011968226498</v>
      </c>
      <c r="AL11" s="3">
        <v>511.03556179416898</v>
      </c>
      <c r="AM11" s="3">
        <v>511.17221130314402</v>
      </c>
      <c r="AN11" s="3">
        <v>510.89876287103402</v>
      </c>
    </row>
    <row r="12" spans="1:40" x14ac:dyDescent="0.2">
      <c r="A12" s="3" t="s">
        <v>304</v>
      </c>
      <c r="B12" s="3" t="s">
        <v>302</v>
      </c>
      <c r="C12" s="3">
        <v>12.7988222402494</v>
      </c>
      <c r="D12" s="3">
        <v>18.6166728022211</v>
      </c>
      <c r="E12" s="3">
        <v>23.765890572115801</v>
      </c>
      <c r="F12" s="3">
        <v>22.223697385924599</v>
      </c>
      <c r="G12" s="3">
        <v>12.499154544317699</v>
      </c>
      <c r="H12" s="3">
        <v>3.2326590249257601</v>
      </c>
      <c r="I12" s="3">
        <v>0</v>
      </c>
      <c r="J12" s="3">
        <v>14</v>
      </c>
      <c r="K12" s="3">
        <v>376.52339999999998</v>
      </c>
      <c r="L12" s="3">
        <v>439.83440000000002</v>
      </c>
      <c r="M12" s="3">
        <v>514.2278</v>
      </c>
      <c r="N12" s="3">
        <v>344.07810000000001</v>
      </c>
      <c r="O12" s="3">
        <v>578.98019999999997</v>
      </c>
      <c r="P12" s="3">
        <v>628.35299999999995</v>
      </c>
      <c r="Q12" s="3">
        <v>655.57929999999999</v>
      </c>
      <c r="R12" s="3">
        <v>352.30599999999998</v>
      </c>
      <c r="S12" s="3">
        <v>421.38619999999997</v>
      </c>
      <c r="T12" s="3">
        <v>497.6026</v>
      </c>
      <c r="U12" s="3">
        <v>317.25209999999998</v>
      </c>
      <c r="V12" s="3">
        <v>567.82169999999996</v>
      </c>
      <c r="W12" s="3">
        <v>623.46540000000005</v>
      </c>
      <c r="X12" s="3">
        <v>653.06500000000005</v>
      </c>
      <c r="Y12" s="3">
        <v>362.53339999999997</v>
      </c>
      <c r="Z12" s="3">
        <v>428.39530000000002</v>
      </c>
      <c r="AA12" s="3">
        <v>505.47620000000001</v>
      </c>
      <c r="AB12" s="3">
        <v>328.20190000000002</v>
      </c>
      <c r="AC12" s="3">
        <v>571.13520000000005</v>
      </c>
      <c r="AD12" s="3">
        <v>623.59680000000003</v>
      </c>
      <c r="AE12" s="3">
        <v>652.09059999999999</v>
      </c>
      <c r="AF12" s="3">
        <v>508.07030635647101</v>
      </c>
      <c r="AG12" s="3">
        <v>502.04682978988399</v>
      </c>
      <c r="AH12" s="3">
        <v>514.131599431072</v>
      </c>
      <c r="AI12" s="3">
        <v>492.86443860384202</v>
      </c>
      <c r="AJ12" s="3">
        <v>503.68723472724901</v>
      </c>
      <c r="AK12" s="3">
        <v>481.97369495016397</v>
      </c>
      <c r="AL12" s="3">
        <v>498.77312723922</v>
      </c>
      <c r="AM12" s="3">
        <v>496.37047898434503</v>
      </c>
      <c r="AN12" s="3">
        <v>501.19085976743401</v>
      </c>
    </row>
    <row r="13" spans="1:40" x14ac:dyDescent="0.2">
      <c r="A13" s="3" t="s">
        <v>263</v>
      </c>
      <c r="B13" s="3" t="s">
        <v>84</v>
      </c>
      <c r="C13" s="3">
        <v>11.2754079572839</v>
      </c>
      <c r="D13" s="3">
        <v>20.811211124832599</v>
      </c>
      <c r="E13" s="3">
        <v>25.876744303611801</v>
      </c>
      <c r="F13" s="3">
        <v>21.721627831855599</v>
      </c>
      <c r="G13" s="3">
        <v>11.311396241491099</v>
      </c>
      <c r="H13" s="3">
        <v>4.0178317049601899</v>
      </c>
      <c r="I13" s="3">
        <v>0</v>
      </c>
      <c r="J13" s="3">
        <v>10</v>
      </c>
      <c r="K13" s="3">
        <v>391.79039999999998</v>
      </c>
      <c r="L13" s="3">
        <v>449.42320000000001</v>
      </c>
      <c r="M13" s="3">
        <v>513.47559999999999</v>
      </c>
      <c r="N13" s="3">
        <v>357.85410000000002</v>
      </c>
      <c r="O13" s="3">
        <v>575.97159999999997</v>
      </c>
      <c r="P13" s="3">
        <v>629.14710000000002</v>
      </c>
      <c r="Q13" s="3">
        <v>660.54179999999997</v>
      </c>
      <c r="R13" s="3">
        <v>387.58609999999999</v>
      </c>
      <c r="S13" s="3">
        <v>452.43970000000002</v>
      </c>
      <c r="T13" s="3">
        <v>524.07500000000005</v>
      </c>
      <c r="U13" s="3">
        <v>349.21050000000002</v>
      </c>
      <c r="V13" s="3">
        <v>591.96119999999996</v>
      </c>
      <c r="W13" s="3">
        <v>646.38229999999999</v>
      </c>
      <c r="X13" s="3">
        <v>676.65610000000004</v>
      </c>
      <c r="Y13" s="3">
        <v>392.59</v>
      </c>
      <c r="Z13" s="3">
        <v>452.59429999999998</v>
      </c>
      <c r="AA13" s="3">
        <v>520.36440000000005</v>
      </c>
      <c r="AB13" s="3">
        <v>357.18110000000001</v>
      </c>
      <c r="AC13" s="3">
        <v>585.84799999999996</v>
      </c>
      <c r="AD13" s="3">
        <v>639.56089999999995</v>
      </c>
      <c r="AE13" s="3">
        <v>670.78620000000001</v>
      </c>
      <c r="AF13" s="3">
        <v>512.016942823931</v>
      </c>
      <c r="AG13" s="3">
        <v>509.54625248017999</v>
      </c>
      <c r="AH13" s="3">
        <v>514.45101726146504</v>
      </c>
      <c r="AI13" s="3">
        <v>520.08552092652099</v>
      </c>
      <c r="AJ13" s="3">
        <v>534.66918702236103</v>
      </c>
      <c r="AK13" s="3">
        <v>505.72686515768601</v>
      </c>
      <c r="AL13" s="3">
        <v>517.99766075567004</v>
      </c>
      <c r="AM13" s="3">
        <v>519.55936235978697</v>
      </c>
      <c r="AN13" s="3">
        <v>516.46047292565095</v>
      </c>
    </row>
    <row r="14" spans="1:40" x14ac:dyDescent="0.2">
      <c r="A14" s="3" t="s">
        <v>232</v>
      </c>
      <c r="B14" s="3" t="s">
        <v>183</v>
      </c>
      <c r="C14" s="3">
        <v>10.855948918021101</v>
      </c>
      <c r="D14" s="3">
        <v>21.970503221781101</v>
      </c>
      <c r="E14" s="3">
        <v>28.819542920225999</v>
      </c>
      <c r="F14" s="3">
        <v>23.010397366833399</v>
      </c>
      <c r="G14" s="3">
        <v>9.5073188253128595</v>
      </c>
      <c r="H14" s="3">
        <v>2.1210443848497502</v>
      </c>
      <c r="I14" s="3">
        <v>0</v>
      </c>
      <c r="J14" s="3">
        <v>12</v>
      </c>
      <c r="K14" s="3">
        <v>400.774</v>
      </c>
      <c r="L14" s="3">
        <v>453.69470000000001</v>
      </c>
      <c r="M14" s="3">
        <v>511.50510000000003</v>
      </c>
      <c r="N14" s="3">
        <v>369.55529999999999</v>
      </c>
      <c r="O14" s="3">
        <v>567.44600000000003</v>
      </c>
      <c r="P14" s="3">
        <v>613.42880000000002</v>
      </c>
      <c r="Q14" s="3">
        <v>639.77610000000004</v>
      </c>
      <c r="R14" s="3">
        <v>380.37459999999999</v>
      </c>
      <c r="S14" s="3">
        <v>438.5616</v>
      </c>
      <c r="T14" s="3">
        <v>504.40859999999998</v>
      </c>
      <c r="U14" s="3">
        <v>343.93130000000002</v>
      </c>
      <c r="V14" s="3">
        <v>566.11500000000001</v>
      </c>
      <c r="W14" s="3">
        <v>618.15129999999999</v>
      </c>
      <c r="X14" s="3">
        <v>646.94439999999997</v>
      </c>
      <c r="Y14" s="3">
        <v>371.92039999999997</v>
      </c>
      <c r="Z14" s="3">
        <v>430.9579</v>
      </c>
      <c r="AA14" s="3">
        <v>495.59019999999998</v>
      </c>
      <c r="AB14" s="3">
        <v>336.96789999999999</v>
      </c>
      <c r="AC14" s="3">
        <v>557.88239999999996</v>
      </c>
      <c r="AD14" s="3">
        <v>608.60140000000001</v>
      </c>
      <c r="AE14" s="3">
        <v>636.99549999999999</v>
      </c>
      <c r="AF14" s="3">
        <v>509.398374502504</v>
      </c>
      <c r="AG14" s="3">
        <v>507.454310588684</v>
      </c>
      <c r="AH14" s="3">
        <v>511.33892958982398</v>
      </c>
      <c r="AI14" s="3">
        <v>501.12993377404803</v>
      </c>
      <c r="AJ14" s="3">
        <v>515.81434232822005</v>
      </c>
      <c r="AK14" s="3">
        <v>486.47202899966601</v>
      </c>
      <c r="AL14" s="3">
        <v>492.63703335097398</v>
      </c>
      <c r="AM14" s="3">
        <v>493.70884472492702</v>
      </c>
      <c r="AN14" s="3">
        <v>491.56715648139902</v>
      </c>
    </row>
    <row r="15" spans="1:40" x14ac:dyDescent="0.2">
      <c r="A15" s="3" t="s">
        <v>15</v>
      </c>
      <c r="B15" s="3" t="s">
        <v>13</v>
      </c>
      <c r="C15" s="3">
        <v>11.6602145869261</v>
      </c>
      <c r="D15" s="3">
        <v>21.597323494268899</v>
      </c>
      <c r="E15" s="3">
        <v>26.384674813135401</v>
      </c>
      <c r="F15" s="3">
        <v>21.9813074960237</v>
      </c>
      <c r="G15" s="3">
        <v>10.5021204930568</v>
      </c>
      <c r="H15" s="3">
        <v>3.1007680047398498</v>
      </c>
      <c r="I15" s="3">
        <v>0</v>
      </c>
      <c r="J15" s="3">
        <v>13</v>
      </c>
      <c r="K15" s="3">
        <v>392.23169999999999</v>
      </c>
      <c r="L15" s="3">
        <v>447.97019999999998</v>
      </c>
      <c r="M15" s="3">
        <v>511.0292</v>
      </c>
      <c r="N15" s="3">
        <v>359.68110000000001</v>
      </c>
      <c r="O15" s="3">
        <v>571.30060000000003</v>
      </c>
      <c r="P15" s="3">
        <v>621.87879999999996</v>
      </c>
      <c r="Q15" s="3">
        <v>651.81640000000004</v>
      </c>
      <c r="R15" s="3">
        <v>371.91370000000001</v>
      </c>
      <c r="S15" s="3">
        <v>431.37299999999999</v>
      </c>
      <c r="T15" s="3">
        <v>498.85140000000001</v>
      </c>
      <c r="U15" s="3">
        <v>335.3338</v>
      </c>
      <c r="V15" s="3">
        <v>561.14319999999998</v>
      </c>
      <c r="W15" s="3">
        <v>613.55949999999996</v>
      </c>
      <c r="X15" s="3">
        <v>644.44439999999997</v>
      </c>
      <c r="Y15" s="3">
        <v>389.96870000000001</v>
      </c>
      <c r="Z15" s="3">
        <v>446.56760000000003</v>
      </c>
      <c r="AA15" s="3">
        <v>509.69049999999999</v>
      </c>
      <c r="AB15" s="3">
        <v>358.62560000000002</v>
      </c>
      <c r="AC15" s="3">
        <v>569.25170000000003</v>
      </c>
      <c r="AD15" s="3">
        <v>620.5915</v>
      </c>
      <c r="AE15" s="3">
        <v>647.94500000000005</v>
      </c>
      <c r="AF15" s="3">
        <v>508.897544084895</v>
      </c>
      <c r="AG15" s="3">
        <v>508.59019339351698</v>
      </c>
      <c r="AH15" s="3">
        <v>509.19039256086802</v>
      </c>
      <c r="AI15" s="3">
        <v>495.34561512603602</v>
      </c>
      <c r="AJ15" s="3">
        <v>516.71105062520598</v>
      </c>
      <c r="AK15" s="3">
        <v>474.98829887466502</v>
      </c>
      <c r="AL15" s="3">
        <v>507.00654597077403</v>
      </c>
      <c r="AM15" s="3">
        <v>511.99906601161899</v>
      </c>
      <c r="AN15" s="3">
        <v>502.24959592560799</v>
      </c>
    </row>
    <row r="16" spans="1:40" x14ac:dyDescent="0.2">
      <c r="A16" s="3" t="s">
        <v>92</v>
      </c>
      <c r="B16" s="3" t="s">
        <v>283</v>
      </c>
      <c r="C16" s="3">
        <v>11.1303816320272</v>
      </c>
      <c r="D16" s="3">
        <v>22.295644948295099</v>
      </c>
      <c r="E16" s="3">
        <v>28.936811432431899</v>
      </c>
      <c r="F16" s="3">
        <v>22.666550958916002</v>
      </c>
      <c r="G16" s="3">
        <v>9.3159481336812799</v>
      </c>
      <c r="H16" s="3">
        <v>1.8095093703488101</v>
      </c>
      <c r="I16" s="3">
        <v>0</v>
      </c>
      <c r="J16" s="3">
        <v>9</v>
      </c>
      <c r="K16" s="3">
        <v>398.99860000000001</v>
      </c>
      <c r="L16" s="3">
        <v>451.33429999999998</v>
      </c>
      <c r="M16" s="3">
        <v>510.43009999999998</v>
      </c>
      <c r="N16" s="3">
        <v>367.57159999999999</v>
      </c>
      <c r="O16" s="3">
        <v>564.74030000000005</v>
      </c>
      <c r="P16" s="3">
        <v>611.80909999999994</v>
      </c>
      <c r="Q16" s="3">
        <v>638.67859999999996</v>
      </c>
      <c r="R16" s="3">
        <v>386.70830000000001</v>
      </c>
      <c r="S16" s="3">
        <v>455.08980000000003</v>
      </c>
      <c r="T16" s="3">
        <v>526.89869999999996</v>
      </c>
      <c r="U16" s="3">
        <v>344.7441</v>
      </c>
      <c r="V16" s="3">
        <v>591.18470000000002</v>
      </c>
      <c r="W16" s="3">
        <v>642.99180000000001</v>
      </c>
      <c r="X16" s="3">
        <v>672.17330000000004</v>
      </c>
      <c r="Y16" s="3">
        <v>393.41219999999998</v>
      </c>
      <c r="Z16" s="3">
        <v>457.54129999999998</v>
      </c>
      <c r="AA16" s="3">
        <v>526.3528</v>
      </c>
      <c r="AB16" s="3">
        <v>355.66739999999999</v>
      </c>
      <c r="AC16" s="3">
        <v>590.48800000000006</v>
      </c>
      <c r="AD16" s="3">
        <v>643.44399999999996</v>
      </c>
      <c r="AE16" s="3">
        <v>672.70389999999998</v>
      </c>
      <c r="AF16" s="3">
        <v>507.30136181814402</v>
      </c>
      <c r="AG16" s="3">
        <v>510.40571203763</v>
      </c>
      <c r="AH16" s="3">
        <v>504.312432262085</v>
      </c>
      <c r="AI16" s="3">
        <v>520.07874831668903</v>
      </c>
      <c r="AJ16" s="3">
        <v>546.34170814305696</v>
      </c>
      <c r="AK16" s="3">
        <v>494.79225313908501</v>
      </c>
      <c r="AL16" s="3">
        <v>521.88456314354005</v>
      </c>
      <c r="AM16" s="3">
        <v>534.04262371698701</v>
      </c>
      <c r="AN16" s="3">
        <v>510.17854287423199</v>
      </c>
    </row>
    <row r="17" spans="1:40" x14ac:dyDescent="0.2">
      <c r="A17" s="3" t="s">
        <v>287</v>
      </c>
      <c r="B17" s="3" t="s">
        <v>248</v>
      </c>
      <c r="C17" s="3">
        <v>12.830845107924</v>
      </c>
      <c r="D17" s="3">
        <v>21.8595527264394</v>
      </c>
      <c r="E17" s="3">
        <v>25.701164279810499</v>
      </c>
      <c r="F17" s="3">
        <v>21.035437096390702</v>
      </c>
      <c r="G17" s="3">
        <v>9.9816079732370806</v>
      </c>
      <c r="H17" s="3">
        <v>2.61429411738064</v>
      </c>
      <c r="I17" s="3">
        <v>0</v>
      </c>
      <c r="J17" s="3">
        <v>12</v>
      </c>
      <c r="K17" s="3">
        <v>382.6789</v>
      </c>
      <c r="L17" s="3">
        <v>440.50709999999998</v>
      </c>
      <c r="M17" s="3">
        <v>504.89319999999998</v>
      </c>
      <c r="N17" s="3">
        <v>348.4307</v>
      </c>
      <c r="O17" s="3">
        <v>566.83540000000005</v>
      </c>
      <c r="P17" s="3">
        <v>618.23180000000002</v>
      </c>
      <c r="Q17" s="3">
        <v>647.00959999999998</v>
      </c>
      <c r="R17" s="3">
        <v>360.04050000000001</v>
      </c>
      <c r="S17" s="3">
        <v>434.16550000000001</v>
      </c>
      <c r="T17" s="3">
        <v>511.52370000000002</v>
      </c>
      <c r="U17" s="3">
        <v>316.81670000000003</v>
      </c>
      <c r="V17" s="3">
        <v>583.48680000000002</v>
      </c>
      <c r="W17" s="3">
        <v>640.46410000000003</v>
      </c>
      <c r="X17" s="3">
        <v>671.56110000000001</v>
      </c>
      <c r="Y17" s="3">
        <v>368.10640000000001</v>
      </c>
      <c r="Z17" s="3">
        <v>430.89929999999998</v>
      </c>
      <c r="AA17" s="3">
        <v>503.2756</v>
      </c>
      <c r="AB17" s="3">
        <v>333.14150000000001</v>
      </c>
      <c r="AC17" s="3">
        <v>570.29139999999995</v>
      </c>
      <c r="AD17" s="3">
        <v>623.87279999999998</v>
      </c>
      <c r="AE17" s="3">
        <v>655.35490000000004</v>
      </c>
      <c r="AF17" s="3">
        <v>502.38770205684801</v>
      </c>
      <c r="AG17" s="3">
        <v>503.01281406083001</v>
      </c>
      <c r="AH17" s="3">
        <v>501.763165996711</v>
      </c>
      <c r="AI17" s="3">
        <v>505.78522059816498</v>
      </c>
      <c r="AJ17" s="3">
        <v>522.95507974811301</v>
      </c>
      <c r="AK17" s="3">
        <v>488.63118081280498</v>
      </c>
      <c r="AL17" s="3">
        <v>499.44469005930102</v>
      </c>
      <c r="AM17" s="3">
        <v>503.24684991200598</v>
      </c>
      <c r="AN17" s="3">
        <v>495.64603330772201</v>
      </c>
    </row>
    <row r="18" spans="1:40" x14ac:dyDescent="0.2">
      <c r="A18" s="3" t="s">
        <v>3</v>
      </c>
      <c r="B18" s="3" t="s">
        <v>36</v>
      </c>
      <c r="C18" s="3">
        <v>13.5345345868176</v>
      </c>
      <c r="D18" s="3">
        <v>20.740656357614998</v>
      </c>
      <c r="E18" s="3">
        <v>24.026693020126601</v>
      </c>
      <c r="F18" s="3">
        <v>20.816189487148801</v>
      </c>
      <c r="G18" s="3">
        <v>10.5098241857202</v>
      </c>
      <c r="H18" s="3">
        <v>2.81002059158872</v>
      </c>
      <c r="I18" s="3">
        <v>0</v>
      </c>
      <c r="J18" s="3">
        <v>14</v>
      </c>
      <c r="K18" s="3">
        <v>372.85700000000003</v>
      </c>
      <c r="L18" s="3">
        <v>433.04649999999998</v>
      </c>
      <c r="M18" s="3">
        <v>504.04590000000002</v>
      </c>
      <c r="N18" s="3">
        <v>337.48250000000002</v>
      </c>
      <c r="O18" s="3">
        <v>569.7079</v>
      </c>
      <c r="P18" s="3">
        <v>620.71169999999995</v>
      </c>
      <c r="Q18" s="3">
        <v>650.16949999999997</v>
      </c>
      <c r="R18" s="3">
        <v>353.9461</v>
      </c>
      <c r="S18" s="3">
        <v>424.20650000000001</v>
      </c>
      <c r="T18" s="3">
        <v>503.80689999999998</v>
      </c>
      <c r="U18" s="3">
        <v>316.4907</v>
      </c>
      <c r="V18" s="3">
        <v>575.87490000000003</v>
      </c>
      <c r="W18" s="3">
        <v>632.25409999999999</v>
      </c>
      <c r="X18" s="3">
        <v>662.53110000000004</v>
      </c>
      <c r="Y18" s="3">
        <v>363.46940000000001</v>
      </c>
      <c r="Z18" s="3">
        <v>430.24180000000001</v>
      </c>
      <c r="AA18" s="3">
        <v>508.48200000000003</v>
      </c>
      <c r="AB18" s="3">
        <v>328.0659</v>
      </c>
      <c r="AC18" s="3">
        <v>577.23140000000001</v>
      </c>
      <c r="AD18" s="3">
        <v>633.13649999999996</v>
      </c>
      <c r="AE18" s="3">
        <v>664.85410000000002</v>
      </c>
      <c r="AF18" s="3">
        <v>500.043780166766</v>
      </c>
      <c r="AG18" s="3">
        <v>496.24632135338999</v>
      </c>
      <c r="AH18" s="3">
        <v>503.30791709699901</v>
      </c>
      <c r="AI18" s="3">
        <v>498.27925642959201</v>
      </c>
      <c r="AJ18" s="3">
        <v>512.208992041903</v>
      </c>
      <c r="AK18" s="3">
        <v>486.30583771063499</v>
      </c>
      <c r="AL18" s="3">
        <v>502.98890282349998</v>
      </c>
      <c r="AM18" s="3">
        <v>503.565806085416</v>
      </c>
      <c r="AN18" s="3">
        <v>502.493020883778</v>
      </c>
    </row>
    <row r="19" spans="1:40" x14ac:dyDescent="0.2">
      <c r="A19" s="3" t="s">
        <v>165</v>
      </c>
      <c r="B19" s="3" t="s">
        <v>74</v>
      </c>
      <c r="C19" s="3">
        <v>12.372594260350301</v>
      </c>
      <c r="D19" s="3">
        <v>21.821472572742898</v>
      </c>
      <c r="E19" s="3">
        <v>26.495075850016502</v>
      </c>
      <c r="F19" s="3">
        <v>20.634208349372201</v>
      </c>
      <c r="G19" s="3">
        <v>9.8276791422701102</v>
      </c>
      <c r="H19" s="3">
        <v>2.3556343058459501</v>
      </c>
      <c r="I19" s="3">
        <v>0</v>
      </c>
      <c r="J19" s="3">
        <v>12</v>
      </c>
      <c r="K19" s="3">
        <v>380.67020000000002</v>
      </c>
      <c r="L19" s="3">
        <v>440.55590000000001</v>
      </c>
      <c r="M19" s="3">
        <v>503.7921</v>
      </c>
      <c r="N19" s="3">
        <v>345.29750000000001</v>
      </c>
      <c r="O19" s="3">
        <v>565.17010000000005</v>
      </c>
      <c r="P19" s="3">
        <v>616.70280000000002</v>
      </c>
      <c r="Q19" s="3">
        <v>644.57159999999999</v>
      </c>
      <c r="R19" s="3">
        <v>356.22739999999999</v>
      </c>
      <c r="S19" s="3">
        <v>430.3229</v>
      </c>
      <c r="T19" s="3">
        <v>506.14670000000001</v>
      </c>
      <c r="U19" s="3">
        <v>309.96280000000002</v>
      </c>
      <c r="V19" s="3">
        <v>575.84410000000003</v>
      </c>
      <c r="W19" s="3">
        <v>631.79150000000004</v>
      </c>
      <c r="X19" s="3">
        <v>661.33389999999997</v>
      </c>
      <c r="Y19" s="3">
        <v>357.07229999999998</v>
      </c>
      <c r="Z19" s="3">
        <v>424.05919999999998</v>
      </c>
      <c r="AA19" s="3">
        <v>494.55059999999997</v>
      </c>
      <c r="AB19" s="3">
        <v>321.02359999999999</v>
      </c>
      <c r="AC19" s="3">
        <v>560.24440000000004</v>
      </c>
      <c r="AD19" s="3">
        <v>615.7346</v>
      </c>
      <c r="AE19" s="3">
        <v>645.38189999999997</v>
      </c>
      <c r="AF19" s="3">
        <v>500.963788355953</v>
      </c>
      <c r="AG19" s="3">
        <v>504.50544303084598</v>
      </c>
      <c r="AH19" s="3">
        <v>497.49850760786398</v>
      </c>
      <c r="AI19" s="3">
        <v>499.45095627638398</v>
      </c>
      <c r="AJ19" s="3">
        <v>523.19744303371203</v>
      </c>
      <c r="AK19" s="3">
        <v>476.21655005990698</v>
      </c>
      <c r="AL19" s="3">
        <v>490.41314927260697</v>
      </c>
      <c r="AM19" s="3">
        <v>495.79729788167202</v>
      </c>
      <c r="AN19" s="3">
        <v>485.14510700634298</v>
      </c>
    </row>
    <row r="20" spans="1:40" x14ac:dyDescent="0.2">
      <c r="A20" s="3" t="s">
        <v>169</v>
      </c>
      <c r="B20" s="3" t="s">
        <v>161</v>
      </c>
      <c r="C20" s="3">
        <v>12.817977351431001</v>
      </c>
      <c r="D20" s="3">
        <v>22.024264115914001</v>
      </c>
      <c r="E20" s="3">
        <v>25.4565853541629</v>
      </c>
      <c r="F20" s="3">
        <v>20.4274183252511</v>
      </c>
      <c r="G20" s="3">
        <v>9.75141438453368</v>
      </c>
      <c r="H20" s="3">
        <v>3.11096037889669</v>
      </c>
      <c r="I20" s="3">
        <v>0</v>
      </c>
      <c r="J20" s="3">
        <v>12</v>
      </c>
      <c r="K20" s="3">
        <v>380.78899999999999</v>
      </c>
      <c r="L20" s="3">
        <v>438.71859999999998</v>
      </c>
      <c r="M20" s="3">
        <v>503.78230000000002</v>
      </c>
      <c r="N20" s="3">
        <v>345.83949999999999</v>
      </c>
      <c r="O20" s="3">
        <v>566.71420000000001</v>
      </c>
      <c r="P20" s="3">
        <v>620.20330000000001</v>
      </c>
      <c r="Q20" s="3">
        <v>651.101</v>
      </c>
      <c r="R20" s="3">
        <v>371.93450000000001</v>
      </c>
      <c r="S20" s="3">
        <v>435.3553</v>
      </c>
      <c r="T20" s="3">
        <v>506.29739999999998</v>
      </c>
      <c r="U20" s="3">
        <v>334.47660000000002</v>
      </c>
      <c r="V20" s="3">
        <v>574.82770000000005</v>
      </c>
      <c r="W20" s="3">
        <v>632.39940000000001</v>
      </c>
      <c r="X20" s="3">
        <v>664.11929999999995</v>
      </c>
      <c r="Y20" s="3">
        <v>374.00209999999998</v>
      </c>
      <c r="Z20" s="3">
        <v>436.67189999999999</v>
      </c>
      <c r="AA20" s="3">
        <v>506.53530000000001</v>
      </c>
      <c r="AB20" s="3">
        <v>339.56580000000002</v>
      </c>
      <c r="AC20" s="3">
        <v>574.85</v>
      </c>
      <c r="AD20" s="3">
        <v>631.83699999999999</v>
      </c>
      <c r="AE20" s="3">
        <v>663.85350000000005</v>
      </c>
      <c r="AF20" s="3">
        <v>501.76989911392002</v>
      </c>
      <c r="AG20" s="3">
        <v>495.85838050072999</v>
      </c>
      <c r="AH20" s="3">
        <v>508.03409797130098</v>
      </c>
      <c r="AI20" s="3">
        <v>503.92810920604501</v>
      </c>
      <c r="AJ20" s="3">
        <v>513.69902499663795</v>
      </c>
      <c r="AK20" s="3">
        <v>493.57426215997299</v>
      </c>
      <c r="AL20" s="3">
        <v>504.667473533585</v>
      </c>
      <c r="AM20" s="3">
        <v>503.472767016332</v>
      </c>
      <c r="AN20" s="3">
        <v>505.93345604839601</v>
      </c>
    </row>
    <row r="21" spans="1:40" x14ac:dyDescent="0.2">
      <c r="A21" s="3" t="s">
        <v>167</v>
      </c>
      <c r="B21" s="3" t="s">
        <v>199</v>
      </c>
      <c r="C21" s="3">
        <v>13.806925837122099</v>
      </c>
      <c r="D21" s="3">
        <v>20.827325300945802</v>
      </c>
      <c r="E21" s="3">
        <v>24.906692558989398</v>
      </c>
      <c r="F21" s="3">
        <v>20.6287318350969</v>
      </c>
      <c r="G21" s="3">
        <v>10.033267300187999</v>
      </c>
      <c r="H21" s="3">
        <v>2.5251055880297502</v>
      </c>
      <c r="I21" s="3">
        <v>0</v>
      </c>
      <c r="J21" s="3">
        <v>16</v>
      </c>
      <c r="K21" s="3">
        <v>373.62459999999999</v>
      </c>
      <c r="L21" s="3">
        <v>433.41070000000002</v>
      </c>
      <c r="M21" s="3">
        <v>503.24160000000001</v>
      </c>
      <c r="N21" s="3">
        <v>341.07029999999997</v>
      </c>
      <c r="O21" s="3">
        <v>566.40840000000003</v>
      </c>
      <c r="P21" s="3">
        <v>617.64559999999994</v>
      </c>
      <c r="Q21" s="3">
        <v>646.43579999999997</v>
      </c>
      <c r="R21" s="3">
        <v>349.8399</v>
      </c>
      <c r="S21" s="3">
        <v>412.72710000000001</v>
      </c>
      <c r="T21" s="3">
        <v>488.1626</v>
      </c>
      <c r="U21" s="3">
        <v>317.96429999999998</v>
      </c>
      <c r="V21" s="3">
        <v>557.72389999999996</v>
      </c>
      <c r="W21" s="3">
        <v>612.04200000000003</v>
      </c>
      <c r="X21" s="3">
        <v>640.98090000000002</v>
      </c>
      <c r="Y21" s="3">
        <v>361.2022</v>
      </c>
      <c r="Z21" s="3">
        <v>419.89929999999998</v>
      </c>
      <c r="AA21" s="3">
        <v>492.63029999999998</v>
      </c>
      <c r="AB21" s="3">
        <v>332.23129999999998</v>
      </c>
      <c r="AC21" s="3">
        <v>560.18920000000003</v>
      </c>
      <c r="AD21" s="3">
        <v>613.58249999999998</v>
      </c>
      <c r="AE21" s="3">
        <v>642.10569999999996</v>
      </c>
      <c r="AF21" s="3">
        <v>498.94231379959302</v>
      </c>
      <c r="AG21" s="3">
        <v>492.200906276095</v>
      </c>
      <c r="AH21" s="3">
        <v>505.48356597236699</v>
      </c>
      <c r="AI21" s="3">
        <v>484.39256851199701</v>
      </c>
      <c r="AJ21" s="3">
        <v>498.65268845972599</v>
      </c>
      <c r="AK21" s="3">
        <v>470.55583778967201</v>
      </c>
      <c r="AL21" s="3">
        <v>489.780439531409</v>
      </c>
      <c r="AM21" s="3">
        <v>488.62886289391201</v>
      </c>
      <c r="AN21" s="3">
        <v>490.897825352675</v>
      </c>
    </row>
    <row r="22" spans="1:40" x14ac:dyDescent="0.2">
      <c r="A22" s="3" t="s">
        <v>119</v>
      </c>
      <c r="B22" s="3" t="s">
        <v>233</v>
      </c>
      <c r="C22" s="3">
        <v>11.8553281480494</v>
      </c>
      <c r="D22" s="3">
        <v>24.720942227773399</v>
      </c>
      <c r="E22" s="3">
        <v>30.5293122192178</v>
      </c>
      <c r="F22" s="3">
        <v>20.8338203445823</v>
      </c>
      <c r="G22" s="3">
        <v>7.2009437605433604</v>
      </c>
      <c r="H22" s="3">
        <v>1.0280454901851901</v>
      </c>
      <c r="I22" s="3">
        <v>0</v>
      </c>
      <c r="J22" s="3">
        <v>9</v>
      </c>
      <c r="K22" s="3">
        <v>397.24470000000002</v>
      </c>
      <c r="L22" s="3">
        <v>447.48750000000001</v>
      </c>
      <c r="M22" s="3">
        <v>502.05720000000002</v>
      </c>
      <c r="N22" s="3">
        <v>367.25150000000002</v>
      </c>
      <c r="O22" s="3">
        <v>553.79150000000004</v>
      </c>
      <c r="P22" s="3">
        <v>598.77790000000005</v>
      </c>
      <c r="Q22" s="3">
        <v>624.75149999999996</v>
      </c>
      <c r="R22" s="3">
        <v>398.11450000000002</v>
      </c>
      <c r="S22" s="3">
        <v>456.0043</v>
      </c>
      <c r="T22" s="3">
        <v>519.95450000000005</v>
      </c>
      <c r="U22" s="3">
        <v>364.06779999999998</v>
      </c>
      <c r="V22" s="3">
        <v>582.64459999999997</v>
      </c>
      <c r="W22" s="3">
        <v>634.55409999999995</v>
      </c>
      <c r="X22" s="3">
        <v>663.37080000000003</v>
      </c>
      <c r="Y22" s="3">
        <v>379.89249999999998</v>
      </c>
      <c r="Z22" s="3">
        <v>435.30180000000001</v>
      </c>
      <c r="AA22" s="3">
        <v>497.64280000000002</v>
      </c>
      <c r="AB22" s="3">
        <v>347.76490000000001</v>
      </c>
      <c r="AC22" s="3">
        <v>558.16819999999996</v>
      </c>
      <c r="AD22" s="3">
        <v>609.91229999999996</v>
      </c>
      <c r="AE22" s="3">
        <v>639.35900000000004</v>
      </c>
      <c r="AF22" s="3">
        <v>499.632894037668</v>
      </c>
      <c r="AG22" s="3">
        <v>496.67617367190701</v>
      </c>
      <c r="AH22" s="3">
        <v>502.62356861361201</v>
      </c>
      <c r="AI22" s="3">
        <v>518.07845911939398</v>
      </c>
      <c r="AJ22" s="3">
        <v>529.62490239823001</v>
      </c>
      <c r="AK22" s="3">
        <v>506.39941947922898</v>
      </c>
      <c r="AL22" s="3">
        <v>496.113561872584</v>
      </c>
      <c r="AM22" s="3">
        <v>496.85137888611001</v>
      </c>
      <c r="AN22" s="3">
        <v>495.36727195974498</v>
      </c>
    </row>
    <row r="23" spans="1:40" x14ac:dyDescent="0.2">
      <c r="A23" s="3" t="s">
        <v>266</v>
      </c>
      <c r="B23" s="3" t="s">
        <v>326</v>
      </c>
      <c r="C23" s="3">
        <v>13.209103465722301</v>
      </c>
      <c r="D23" s="3">
        <v>21.1016882227633</v>
      </c>
      <c r="E23" s="3">
        <v>25.575410470220199</v>
      </c>
      <c r="F23" s="3">
        <v>21.042753095994399</v>
      </c>
      <c r="G23" s="3">
        <v>9.2315067059537093</v>
      </c>
      <c r="H23" s="3">
        <v>1.7930095853313299</v>
      </c>
      <c r="I23" s="3">
        <v>0</v>
      </c>
      <c r="J23" s="3">
        <v>14</v>
      </c>
      <c r="K23" s="3">
        <v>370.11860000000001</v>
      </c>
      <c r="L23" s="3">
        <v>432.93329999999997</v>
      </c>
      <c r="M23" s="3">
        <v>501.7183</v>
      </c>
      <c r="N23" s="3">
        <v>333.31310000000002</v>
      </c>
      <c r="O23" s="3">
        <v>562.20699999999999</v>
      </c>
      <c r="P23" s="3">
        <v>611.13969999999995</v>
      </c>
      <c r="Q23" s="3">
        <v>637.82749999999999</v>
      </c>
      <c r="R23" s="3">
        <v>355.40039999999999</v>
      </c>
      <c r="S23" s="3">
        <v>422.89049999999997</v>
      </c>
      <c r="T23" s="3">
        <v>496.93639999999999</v>
      </c>
      <c r="U23" s="3">
        <v>319.33390000000003</v>
      </c>
      <c r="V23" s="3">
        <v>566.62139999999999</v>
      </c>
      <c r="W23" s="3">
        <v>621.88520000000005</v>
      </c>
      <c r="X23" s="3">
        <v>650.53830000000005</v>
      </c>
      <c r="Y23" s="3">
        <v>364.06009999999998</v>
      </c>
      <c r="Z23" s="3">
        <v>425.03230000000002</v>
      </c>
      <c r="AA23" s="3">
        <v>497.09379999999999</v>
      </c>
      <c r="AB23" s="3">
        <v>329.50760000000002</v>
      </c>
      <c r="AC23" s="3">
        <v>563.12350000000004</v>
      </c>
      <c r="AD23" s="3">
        <v>614.77859999999998</v>
      </c>
      <c r="AE23" s="3">
        <v>643.93830000000003</v>
      </c>
      <c r="AF23" s="3">
        <v>495.40758144403202</v>
      </c>
      <c r="AG23" s="3">
        <v>492.18462275184402</v>
      </c>
      <c r="AH23" s="3">
        <v>498.54484551185499</v>
      </c>
      <c r="AI23" s="3">
        <v>492.606481334553</v>
      </c>
      <c r="AJ23" s="3">
        <v>505.22367481882799</v>
      </c>
      <c r="AK23" s="3">
        <v>480.32476396382299</v>
      </c>
      <c r="AL23" s="3">
        <v>492.97707605835501</v>
      </c>
      <c r="AM23" s="3">
        <v>493.459970210797</v>
      </c>
      <c r="AN23" s="3">
        <v>492.507021484993</v>
      </c>
    </row>
    <row r="24" spans="1:40" x14ac:dyDescent="0.2">
      <c r="A24" s="3" t="s">
        <v>122</v>
      </c>
      <c r="B24" s="3" t="s">
        <v>226</v>
      </c>
      <c r="C24" s="3">
        <v>13.7592927747313</v>
      </c>
      <c r="D24" s="3">
        <v>22.105958975795001</v>
      </c>
      <c r="E24" s="3">
        <v>25.194516976032698</v>
      </c>
      <c r="F24" s="3">
        <v>19.6469326192666</v>
      </c>
      <c r="G24" s="3">
        <v>9.5267067492521509</v>
      </c>
      <c r="H24" s="3">
        <v>3.14080451278355</v>
      </c>
      <c r="I24" s="3">
        <v>0</v>
      </c>
      <c r="J24" s="3">
        <v>15</v>
      </c>
      <c r="K24" s="3">
        <v>377.58229999999998</v>
      </c>
      <c r="L24" s="3">
        <v>434.98739999999998</v>
      </c>
      <c r="M24" s="3">
        <v>501.0163</v>
      </c>
      <c r="N24" s="3">
        <v>345.04219999999998</v>
      </c>
      <c r="O24" s="3">
        <v>564.28809999999999</v>
      </c>
      <c r="P24" s="3">
        <v>619.00699999999995</v>
      </c>
      <c r="Q24" s="3">
        <v>650.38689999999997</v>
      </c>
      <c r="R24" s="3">
        <v>362.2878</v>
      </c>
      <c r="S24" s="3">
        <v>422.06400000000002</v>
      </c>
      <c r="T24" s="3">
        <v>491.61020000000002</v>
      </c>
      <c r="U24" s="3">
        <v>328.19779999999997</v>
      </c>
      <c r="V24" s="3">
        <v>559.89980000000003</v>
      </c>
      <c r="W24" s="3">
        <v>616.40329999999994</v>
      </c>
      <c r="X24" s="3">
        <v>647.02120000000002</v>
      </c>
      <c r="Y24" s="3">
        <v>372.84190000000001</v>
      </c>
      <c r="Z24" s="3">
        <v>430.22579999999999</v>
      </c>
      <c r="AA24" s="3">
        <v>497.25659999999999</v>
      </c>
      <c r="AB24" s="3">
        <v>340.80439999999999</v>
      </c>
      <c r="AC24" s="3">
        <v>563.92679999999996</v>
      </c>
      <c r="AD24" s="3">
        <v>619.7912</v>
      </c>
      <c r="AE24" s="3">
        <v>651.16669999999999</v>
      </c>
      <c r="AF24" s="3">
        <v>499.467650906247</v>
      </c>
      <c r="AG24" s="3">
        <v>497.671594615076</v>
      </c>
      <c r="AH24" s="3">
        <v>501.18653767431101</v>
      </c>
      <c r="AI24" s="3">
        <v>490.218815026372</v>
      </c>
      <c r="AJ24" s="3">
        <v>507.18000131626502</v>
      </c>
      <c r="AK24" s="3">
        <v>473.986384657852</v>
      </c>
      <c r="AL24" s="3">
        <v>496.79131065623102</v>
      </c>
      <c r="AM24" s="3">
        <v>497.62414290384203</v>
      </c>
      <c r="AN24" s="3">
        <v>495.99426195710498</v>
      </c>
    </row>
    <row r="25" spans="1:40" x14ac:dyDescent="0.2">
      <c r="A25" s="3" t="s">
        <v>46</v>
      </c>
      <c r="B25" s="3" t="s">
        <v>299</v>
      </c>
      <c r="C25" s="3">
        <v>13.3316949035323</v>
      </c>
      <c r="D25" s="3">
        <v>21.996547973743901</v>
      </c>
      <c r="E25" s="3">
        <v>26.741875761662801</v>
      </c>
      <c r="F25" s="3">
        <v>20.186798456041998</v>
      </c>
      <c r="G25" s="3">
        <v>8.4730525211080803</v>
      </c>
      <c r="H25" s="3">
        <v>1.9125300524143001</v>
      </c>
      <c r="I25" s="3">
        <v>0</v>
      </c>
      <c r="J25" s="3">
        <v>16</v>
      </c>
      <c r="K25" s="3">
        <v>374.01490000000001</v>
      </c>
      <c r="L25" s="3">
        <v>433.90230000000003</v>
      </c>
      <c r="M25" s="3">
        <v>499.30419999999998</v>
      </c>
      <c r="N25" s="3">
        <v>339.81200000000001</v>
      </c>
      <c r="O25" s="3">
        <v>558.54700000000003</v>
      </c>
      <c r="P25" s="3">
        <v>608.81920000000002</v>
      </c>
      <c r="Q25" s="3">
        <v>638.01829999999995</v>
      </c>
      <c r="R25" s="3">
        <v>331.71319999999997</v>
      </c>
      <c r="S25" s="3">
        <v>402.47980000000001</v>
      </c>
      <c r="T25" s="3">
        <v>477.44450000000001</v>
      </c>
      <c r="U25" s="3">
        <v>293.00299999999999</v>
      </c>
      <c r="V25" s="3">
        <v>549.43899999999996</v>
      </c>
      <c r="W25" s="3">
        <v>608.69960000000003</v>
      </c>
      <c r="X25" s="3">
        <v>640.27350000000001</v>
      </c>
      <c r="Y25" s="3">
        <v>354.01909999999998</v>
      </c>
      <c r="Z25" s="3">
        <v>409.50470000000001</v>
      </c>
      <c r="AA25" s="3">
        <v>475.62869999999998</v>
      </c>
      <c r="AB25" s="3">
        <v>325.34109999999998</v>
      </c>
      <c r="AC25" s="3">
        <v>540.00310000000002</v>
      </c>
      <c r="AD25" s="3">
        <v>594.47990000000004</v>
      </c>
      <c r="AE25" s="3">
        <v>623.20069999999998</v>
      </c>
      <c r="AF25" s="3">
        <v>495.18737617387598</v>
      </c>
      <c r="AG25" s="3">
        <v>500.06255045178398</v>
      </c>
      <c r="AH25" s="3">
        <v>490.24793546601802</v>
      </c>
      <c r="AI25" s="3">
        <v>473.97431676734499</v>
      </c>
      <c r="AJ25" s="3">
        <v>494.14641774935802</v>
      </c>
      <c r="AK25" s="3">
        <v>453.53629936043399</v>
      </c>
      <c r="AL25" s="3">
        <v>475.02410633375803</v>
      </c>
      <c r="AM25" s="3">
        <v>479.22605629205799</v>
      </c>
      <c r="AN25" s="3">
        <v>470.76676464846298</v>
      </c>
    </row>
    <row r="26" spans="1:40" x14ac:dyDescent="0.2">
      <c r="A26" s="3" t="s">
        <v>71</v>
      </c>
      <c r="B26" s="3" t="s">
        <v>95</v>
      </c>
      <c r="C26" s="3">
        <v>13.9946215734606</v>
      </c>
      <c r="D26" s="3">
        <v>20.897271573636498</v>
      </c>
      <c r="E26" s="3">
        <v>24.4858554467821</v>
      </c>
      <c r="F26" s="3">
        <v>19.727060117010499</v>
      </c>
      <c r="G26" s="3">
        <v>9.1441134595134201</v>
      </c>
      <c r="H26" s="3">
        <v>2.46457868999746</v>
      </c>
      <c r="I26" s="3">
        <v>0</v>
      </c>
      <c r="J26" s="3">
        <v>14</v>
      </c>
      <c r="K26" s="3">
        <v>361.73320000000001</v>
      </c>
      <c r="L26" s="3">
        <v>426.036</v>
      </c>
      <c r="M26" s="3">
        <v>497.29329999999999</v>
      </c>
      <c r="N26" s="3">
        <v>327.39420000000001</v>
      </c>
      <c r="O26" s="3">
        <v>561.71029999999996</v>
      </c>
      <c r="P26" s="3">
        <v>613.9973</v>
      </c>
      <c r="Q26" s="3">
        <v>643.00480000000005</v>
      </c>
      <c r="R26" s="3">
        <v>362.10770000000002</v>
      </c>
      <c r="S26" s="3">
        <v>425.10559999999998</v>
      </c>
      <c r="T26" s="3">
        <v>497.17930000000001</v>
      </c>
      <c r="U26" s="3">
        <v>327.18090000000001</v>
      </c>
      <c r="V26" s="3">
        <v>561.93370000000004</v>
      </c>
      <c r="W26" s="3">
        <v>612.55110000000002</v>
      </c>
      <c r="X26" s="3">
        <v>639.95370000000003</v>
      </c>
      <c r="Y26" s="3">
        <v>368.48919999999998</v>
      </c>
      <c r="Z26" s="3">
        <v>427.4914</v>
      </c>
      <c r="AA26" s="3">
        <v>494.09910000000002</v>
      </c>
      <c r="AB26" s="3">
        <v>336.47550000000001</v>
      </c>
      <c r="AC26" s="3">
        <v>558.24400000000003</v>
      </c>
      <c r="AD26" s="3">
        <v>608.96410000000003</v>
      </c>
      <c r="AE26" s="3">
        <v>637.64829999999995</v>
      </c>
      <c r="AF26" s="3">
        <v>492.48740611179301</v>
      </c>
      <c r="AG26" s="3">
        <v>487.91308883621701</v>
      </c>
      <c r="AH26" s="3">
        <v>496.93142419377602</v>
      </c>
      <c r="AI26" s="3">
        <v>491.80078513683401</v>
      </c>
      <c r="AJ26" s="3">
        <v>504.10346014808198</v>
      </c>
      <c r="AK26" s="3">
        <v>479.84855119393001</v>
      </c>
      <c r="AL26" s="3">
        <v>491.67732851561402</v>
      </c>
      <c r="AM26" s="3">
        <v>489.096496861302</v>
      </c>
      <c r="AN26" s="3">
        <v>494.18464531227801</v>
      </c>
    </row>
    <row r="27" spans="1:40" x14ac:dyDescent="0.2">
      <c r="A27" s="3" t="s">
        <v>87</v>
      </c>
      <c r="B27" s="3" t="s">
        <v>80</v>
      </c>
      <c r="C27" s="3">
        <v>12.924185587615799</v>
      </c>
      <c r="D27" s="3">
        <v>25.805563379544399</v>
      </c>
      <c r="E27" s="3">
        <v>29.371767769605199</v>
      </c>
      <c r="F27" s="3">
        <v>19.018381411929699</v>
      </c>
      <c r="G27" s="3">
        <v>7.0546612789977701</v>
      </c>
      <c r="H27" s="3">
        <v>1.43289513500258</v>
      </c>
      <c r="I27" s="3">
        <v>0</v>
      </c>
      <c r="J27" s="3">
        <v>17</v>
      </c>
      <c r="K27" s="3">
        <v>392.60489999999999</v>
      </c>
      <c r="L27" s="3">
        <v>441.38080000000002</v>
      </c>
      <c r="M27" s="3">
        <v>496.60489999999999</v>
      </c>
      <c r="N27" s="3">
        <v>362.84789999999998</v>
      </c>
      <c r="O27" s="3">
        <v>550.98720000000003</v>
      </c>
      <c r="P27" s="3">
        <v>599.4692</v>
      </c>
      <c r="Q27" s="3">
        <v>627.94970000000001</v>
      </c>
      <c r="R27" s="3">
        <v>359.98129999999998</v>
      </c>
      <c r="S27" s="3">
        <v>415.21089999999998</v>
      </c>
      <c r="T27" s="3">
        <v>480.48630000000003</v>
      </c>
      <c r="U27" s="3">
        <v>327.93869999999998</v>
      </c>
      <c r="V27" s="3">
        <v>542.34789999999998</v>
      </c>
      <c r="W27" s="3">
        <v>594.68079999999998</v>
      </c>
      <c r="X27" s="3">
        <v>624.42349999999999</v>
      </c>
      <c r="Y27" s="3">
        <v>376.83929999999998</v>
      </c>
      <c r="Z27" s="3">
        <v>428.9325</v>
      </c>
      <c r="AA27" s="3">
        <v>488.59910000000002</v>
      </c>
      <c r="AB27" s="3">
        <v>346.54320000000001</v>
      </c>
      <c r="AC27" s="3">
        <v>546.32010000000002</v>
      </c>
      <c r="AD27" s="3">
        <v>595.39649999999995</v>
      </c>
      <c r="AE27" s="3">
        <v>622.81859999999995</v>
      </c>
      <c r="AF27" s="3">
        <v>496.12633069612502</v>
      </c>
      <c r="AG27" s="3">
        <v>492.79475392456402</v>
      </c>
      <c r="AH27" s="3">
        <v>499.56300224991497</v>
      </c>
      <c r="AI27" s="3">
        <v>478.69867414504603</v>
      </c>
      <c r="AJ27" s="3">
        <v>494.84437542593702</v>
      </c>
      <c r="AK27" s="3">
        <v>462.04365578206699</v>
      </c>
      <c r="AL27" s="3">
        <v>487.25058835762201</v>
      </c>
      <c r="AM27" s="3">
        <v>491.38233400343898</v>
      </c>
      <c r="AN27" s="3">
        <v>482.98850655609101</v>
      </c>
    </row>
    <row r="28" spans="1:40" x14ac:dyDescent="0.2">
      <c r="A28" s="3" t="s">
        <v>178</v>
      </c>
      <c r="B28" s="3" t="s">
        <v>354</v>
      </c>
      <c r="C28" s="3">
        <v>12.6183098184889</v>
      </c>
      <c r="D28" s="3">
        <v>27.300359467920799</v>
      </c>
      <c r="E28" s="3">
        <v>31.398842132308999</v>
      </c>
      <c r="F28" s="3">
        <v>18.791910077939502</v>
      </c>
      <c r="G28" s="3">
        <v>5.6578936904179402</v>
      </c>
      <c r="H28" s="3">
        <v>1.13767716784666</v>
      </c>
      <c r="I28" s="3" t="s">
        <v>216</v>
      </c>
      <c r="J28" s="3" t="s">
        <v>216</v>
      </c>
      <c r="K28" s="3">
        <v>400.13479999999998</v>
      </c>
      <c r="L28" s="3">
        <v>444.83</v>
      </c>
      <c r="M28" s="3">
        <v>495.68849999999998</v>
      </c>
      <c r="N28" s="3">
        <v>373.40839999999997</v>
      </c>
      <c r="O28" s="3">
        <v>546.11869999999999</v>
      </c>
      <c r="P28" s="3">
        <v>591.03269999999998</v>
      </c>
      <c r="Q28" s="3">
        <v>619.27210000000002</v>
      </c>
      <c r="R28" s="3">
        <v>409.48129999999998</v>
      </c>
      <c r="S28" s="3">
        <v>456.39269999999999</v>
      </c>
      <c r="T28" s="3">
        <v>505.16770000000002</v>
      </c>
      <c r="U28" s="3">
        <v>380.98259999999999</v>
      </c>
      <c r="V28" s="3">
        <v>553.97680000000003</v>
      </c>
      <c r="W28" s="3">
        <v>598.62030000000004</v>
      </c>
      <c r="X28" s="3">
        <v>625.42690000000005</v>
      </c>
      <c r="Y28" s="3">
        <v>445.18819999999999</v>
      </c>
      <c r="Z28" s="3">
        <v>491.74939999999998</v>
      </c>
      <c r="AA28" s="3">
        <v>542.971</v>
      </c>
      <c r="AB28" s="3">
        <v>418.18979999999999</v>
      </c>
      <c r="AC28" s="3">
        <v>595.47410000000002</v>
      </c>
      <c r="AD28" s="3">
        <v>641.88099999999997</v>
      </c>
      <c r="AE28" s="3">
        <v>668.9271</v>
      </c>
      <c r="AF28" s="3">
        <v>495.67542748277202</v>
      </c>
      <c r="AG28" s="3" t="s">
        <v>216</v>
      </c>
      <c r="AH28" s="3" t="s">
        <v>216</v>
      </c>
      <c r="AI28" s="3">
        <v>504.50562639136302</v>
      </c>
      <c r="AJ28" s="3" t="s">
        <v>216</v>
      </c>
      <c r="AK28" s="3" t="s">
        <v>216</v>
      </c>
      <c r="AL28" s="3">
        <v>543.38487471456301</v>
      </c>
      <c r="AM28" s="3" t="s">
        <v>216</v>
      </c>
      <c r="AN28" s="3" t="s">
        <v>216</v>
      </c>
    </row>
    <row r="29" spans="1:40" x14ac:dyDescent="0.2">
      <c r="A29" s="3" t="s">
        <v>79</v>
      </c>
      <c r="B29" s="3" t="s">
        <v>25</v>
      </c>
      <c r="C29" s="3">
        <v>14.2062715149216</v>
      </c>
      <c r="D29" s="3">
        <v>22.760259644658699</v>
      </c>
      <c r="E29" s="3">
        <v>25.027122084402201</v>
      </c>
      <c r="F29" s="3">
        <v>18.8827735168909</v>
      </c>
      <c r="G29" s="3">
        <v>8.8466068980382104</v>
      </c>
      <c r="H29" s="3">
        <v>2.7043950418009302</v>
      </c>
      <c r="I29" s="3">
        <v>0</v>
      </c>
      <c r="J29" s="3">
        <v>13</v>
      </c>
      <c r="K29" s="3">
        <v>372.32029999999997</v>
      </c>
      <c r="L29" s="3">
        <v>430.23309999999998</v>
      </c>
      <c r="M29" s="3">
        <v>495.6456</v>
      </c>
      <c r="N29" s="3">
        <v>338.60770000000002</v>
      </c>
      <c r="O29" s="3">
        <v>560.0915</v>
      </c>
      <c r="P29" s="3">
        <v>614.16430000000003</v>
      </c>
      <c r="Q29" s="3">
        <v>644.76250000000005</v>
      </c>
      <c r="R29" s="3">
        <v>361.73790000000002</v>
      </c>
      <c r="S29" s="3">
        <v>431.5951</v>
      </c>
      <c r="T29" s="3">
        <v>510.9726</v>
      </c>
      <c r="U29" s="3">
        <v>322.39420000000001</v>
      </c>
      <c r="V29" s="3">
        <v>584.26900000000001</v>
      </c>
      <c r="W29" s="3">
        <v>640.05719999999997</v>
      </c>
      <c r="X29" s="3">
        <v>670.64179999999999</v>
      </c>
      <c r="Y29" s="3">
        <v>370.6447</v>
      </c>
      <c r="Z29" s="3">
        <v>436.55029999999999</v>
      </c>
      <c r="AA29" s="3">
        <v>512.28309999999999</v>
      </c>
      <c r="AB29" s="3">
        <v>336.01549999999997</v>
      </c>
      <c r="AC29" s="3">
        <v>582.40779999999995</v>
      </c>
      <c r="AD29" s="3">
        <v>639.94100000000003</v>
      </c>
      <c r="AE29" s="3">
        <v>670.06269999999995</v>
      </c>
      <c r="AF29" s="3">
        <v>494.48967597920699</v>
      </c>
      <c r="AG29" s="3">
        <v>490.02152458156701</v>
      </c>
      <c r="AH29" s="3">
        <v>498.88801733576798</v>
      </c>
      <c r="AI29" s="3">
        <v>505.72728344383103</v>
      </c>
      <c r="AJ29" s="3">
        <v>520.26237440766999</v>
      </c>
      <c r="AK29" s="3">
        <v>491.419287581964</v>
      </c>
      <c r="AL29" s="3">
        <v>508.49072142284302</v>
      </c>
      <c r="AM29" s="3">
        <v>507.64679867466901</v>
      </c>
      <c r="AN29" s="3">
        <v>509.32145878930697</v>
      </c>
    </row>
    <row r="30" spans="1:40" x14ac:dyDescent="0.2">
      <c r="A30" s="3" t="s">
        <v>279</v>
      </c>
      <c r="B30" s="3" t="s">
        <v>285</v>
      </c>
      <c r="C30" s="3">
        <v>14.8144513791531</v>
      </c>
      <c r="D30" s="3">
        <v>23.376645292423699</v>
      </c>
      <c r="E30" s="3">
        <v>25.550001131745798</v>
      </c>
      <c r="F30" s="3">
        <v>18.177123411535799</v>
      </c>
      <c r="G30" s="3">
        <v>8.00399727036908</v>
      </c>
      <c r="H30" s="3">
        <v>2.4591100030348798</v>
      </c>
      <c r="I30" s="3">
        <v>0</v>
      </c>
      <c r="J30" s="3">
        <v>13</v>
      </c>
      <c r="K30" s="3">
        <v>371.48329999999999</v>
      </c>
      <c r="L30" s="3">
        <v>428.06150000000002</v>
      </c>
      <c r="M30" s="3">
        <v>492.40769999999998</v>
      </c>
      <c r="N30" s="3">
        <v>338.95859999999999</v>
      </c>
      <c r="O30" s="3">
        <v>554.96270000000004</v>
      </c>
      <c r="P30" s="3">
        <v>609.25070000000005</v>
      </c>
      <c r="Q30" s="3">
        <v>640.92060000000004</v>
      </c>
      <c r="R30" s="3">
        <v>356.64479999999998</v>
      </c>
      <c r="S30" s="3">
        <v>428.75200000000001</v>
      </c>
      <c r="T30" s="3">
        <v>507.33670000000001</v>
      </c>
      <c r="U30" s="3">
        <v>314.75909999999999</v>
      </c>
      <c r="V30" s="3">
        <v>580.01110000000006</v>
      </c>
      <c r="W30" s="3">
        <v>640.48979999999995</v>
      </c>
      <c r="X30" s="3">
        <v>673.37540000000001</v>
      </c>
      <c r="Y30" s="3">
        <v>368.65989999999999</v>
      </c>
      <c r="Z30" s="3">
        <v>432.40989999999999</v>
      </c>
      <c r="AA30" s="3">
        <v>506.2878</v>
      </c>
      <c r="AB30" s="3">
        <v>333.99540000000002</v>
      </c>
      <c r="AC30" s="3">
        <v>575.18240000000003</v>
      </c>
      <c r="AD30" s="3">
        <v>630.64319999999998</v>
      </c>
      <c r="AE30" s="3">
        <v>663.52639999999997</v>
      </c>
      <c r="AF30" s="3">
        <v>491.36002524263699</v>
      </c>
      <c r="AG30" s="3">
        <v>488.29664717167202</v>
      </c>
      <c r="AH30" s="3">
        <v>494.32379752279599</v>
      </c>
      <c r="AI30" s="3">
        <v>502.63172442266</v>
      </c>
      <c r="AJ30" s="3">
        <v>518.57208401109995</v>
      </c>
      <c r="AK30" s="3">
        <v>487.20966590113801</v>
      </c>
      <c r="AL30" s="3">
        <v>502.96456288243797</v>
      </c>
      <c r="AM30" s="3">
        <v>502.16847022920399</v>
      </c>
      <c r="AN30" s="3">
        <v>503.73477056932398</v>
      </c>
    </row>
    <row r="31" spans="1:40" x14ac:dyDescent="0.2">
      <c r="A31" s="3" t="s">
        <v>72</v>
      </c>
      <c r="B31" s="3" t="s">
        <v>282</v>
      </c>
      <c r="C31" s="3">
        <v>14.3561742077462</v>
      </c>
      <c r="D31" s="3">
        <v>21.3518303284086</v>
      </c>
      <c r="E31" s="3">
        <v>24.2358327721352</v>
      </c>
      <c r="F31" s="3">
        <v>18.5739267717166</v>
      </c>
      <c r="G31" s="3">
        <v>8.4041362534379491</v>
      </c>
      <c r="H31" s="3">
        <v>2.34586101343963</v>
      </c>
      <c r="I31" s="3">
        <v>0</v>
      </c>
      <c r="J31" s="3">
        <v>20</v>
      </c>
      <c r="K31" s="3">
        <v>353.3152</v>
      </c>
      <c r="L31" s="3">
        <v>419.5478</v>
      </c>
      <c r="M31" s="3">
        <v>491.7199</v>
      </c>
      <c r="N31" s="3">
        <v>314.75209999999998</v>
      </c>
      <c r="O31" s="3">
        <v>556.45479999999998</v>
      </c>
      <c r="P31" s="3">
        <v>610.29169999999999</v>
      </c>
      <c r="Q31" s="3">
        <v>640.2971</v>
      </c>
      <c r="R31" s="3">
        <v>326.2851</v>
      </c>
      <c r="S31" s="3">
        <v>387.50189999999998</v>
      </c>
      <c r="T31" s="3">
        <v>457.50119999999998</v>
      </c>
      <c r="U31" s="3">
        <v>291.1506</v>
      </c>
      <c r="V31" s="3">
        <v>529.37980000000005</v>
      </c>
      <c r="W31" s="3">
        <v>589.53639999999996</v>
      </c>
      <c r="X31" s="3">
        <v>622.64589999999998</v>
      </c>
      <c r="Y31" s="3">
        <v>338.10539999999997</v>
      </c>
      <c r="Z31" s="3">
        <v>396.53930000000003</v>
      </c>
      <c r="AA31" s="3">
        <v>464.16329999999999</v>
      </c>
      <c r="AB31" s="3">
        <v>307.2568</v>
      </c>
      <c r="AC31" s="3">
        <v>531.40329999999994</v>
      </c>
      <c r="AD31" s="3">
        <v>589.43389999999999</v>
      </c>
      <c r="AE31" s="3">
        <v>621.71590000000003</v>
      </c>
      <c r="AF31" s="3">
        <v>486.16485429356197</v>
      </c>
      <c r="AG31" s="3">
        <v>483.90195629022998</v>
      </c>
      <c r="AH31" s="3">
        <v>488.4590582843</v>
      </c>
      <c r="AI31" s="3">
        <v>457.98396704074798</v>
      </c>
      <c r="AJ31" s="3">
        <v>475.07977770816001</v>
      </c>
      <c r="AK31" s="3">
        <v>440.65164494742697</v>
      </c>
      <c r="AL31" s="3">
        <v>464.04757834349101</v>
      </c>
      <c r="AM31" s="3">
        <v>466.83860704639397</v>
      </c>
      <c r="AN31" s="3">
        <v>461.21793724652798</v>
      </c>
    </row>
    <row r="32" spans="1:40" x14ac:dyDescent="0.2">
      <c r="A32" s="3" t="s">
        <v>124</v>
      </c>
      <c r="B32" s="3" t="s">
        <v>33</v>
      </c>
      <c r="C32" s="3">
        <v>14.8455263987076</v>
      </c>
      <c r="D32" s="3">
        <v>22.207756046143501</v>
      </c>
      <c r="E32" s="3">
        <v>24.3596768965532</v>
      </c>
      <c r="F32" s="3">
        <v>18.528239850074499</v>
      </c>
      <c r="G32" s="3">
        <v>8.5356573909335207</v>
      </c>
      <c r="H32" s="3">
        <v>2.3923201032836499</v>
      </c>
      <c r="I32" s="3" t="s">
        <v>216</v>
      </c>
      <c r="J32" s="3" t="s">
        <v>216</v>
      </c>
      <c r="K32" s="3">
        <v>370.11113783783799</v>
      </c>
      <c r="L32" s="3">
        <v>427.07005405405403</v>
      </c>
      <c r="M32" s="3">
        <v>491.64450810810803</v>
      </c>
      <c r="N32" s="3">
        <v>337.26303648648701</v>
      </c>
      <c r="O32" s="3">
        <v>553.00234324324299</v>
      </c>
      <c r="P32" s="3">
        <v>604.81592702702699</v>
      </c>
      <c r="Q32" s="3">
        <v>634.44182027027</v>
      </c>
      <c r="R32" s="3">
        <v>354.34720833333301</v>
      </c>
      <c r="S32" s="3">
        <v>418.66433888888901</v>
      </c>
      <c r="T32" s="3">
        <v>490.38789444444501</v>
      </c>
      <c r="U32" s="3">
        <v>317.751916666667</v>
      </c>
      <c r="V32" s="3">
        <v>558.27587916666698</v>
      </c>
      <c r="W32" s="3">
        <v>614.18766111111097</v>
      </c>
      <c r="X32" s="3">
        <v>644.87856666666698</v>
      </c>
      <c r="Y32" s="3">
        <v>364.76321891891899</v>
      </c>
      <c r="Z32" s="3">
        <v>423.04360270270303</v>
      </c>
      <c r="AA32" s="3">
        <v>490.65250540540501</v>
      </c>
      <c r="AB32" s="3">
        <v>332.61898243243297</v>
      </c>
      <c r="AC32" s="3">
        <v>555.45232972972997</v>
      </c>
      <c r="AD32" s="3">
        <v>609.03695405405404</v>
      </c>
      <c r="AE32" s="3">
        <v>638.97582432432398</v>
      </c>
      <c r="AF32" s="3">
        <v>489.28664008627101</v>
      </c>
      <c r="AG32" s="3" t="s">
        <v>216</v>
      </c>
      <c r="AH32" s="3" t="s">
        <v>216</v>
      </c>
      <c r="AI32" s="3">
        <v>487.12599476255201</v>
      </c>
      <c r="AJ32" s="3" t="s">
        <v>216</v>
      </c>
      <c r="AK32" s="3" t="s">
        <v>216</v>
      </c>
      <c r="AL32" s="3">
        <v>488.662377484584</v>
      </c>
      <c r="AM32" s="3" t="s">
        <v>216</v>
      </c>
      <c r="AN32" s="3" t="s">
        <v>216</v>
      </c>
    </row>
    <row r="33" spans="1:40" x14ac:dyDescent="0.2">
      <c r="A33" s="3" t="s">
        <v>292</v>
      </c>
      <c r="B33" s="3" t="s">
        <v>209</v>
      </c>
      <c r="C33" s="3">
        <v>14.7634713438267</v>
      </c>
      <c r="D33" s="3">
        <v>22.913052995175999</v>
      </c>
      <c r="E33" s="3">
        <v>25.606464037272801</v>
      </c>
      <c r="F33" s="3">
        <v>18.118010926287401</v>
      </c>
      <c r="G33" s="3">
        <v>7.5270107281461298</v>
      </c>
      <c r="H33" s="3">
        <v>2.01216556423811</v>
      </c>
      <c r="I33" s="3">
        <v>0</v>
      </c>
      <c r="J33" s="3">
        <v>15</v>
      </c>
      <c r="K33" s="3">
        <v>363.30040000000002</v>
      </c>
      <c r="L33" s="3">
        <v>423.34820000000002</v>
      </c>
      <c r="M33" s="3">
        <v>490.2414</v>
      </c>
      <c r="N33" s="3">
        <v>326.9436</v>
      </c>
      <c r="O33" s="3">
        <v>551.96559999999999</v>
      </c>
      <c r="P33" s="3">
        <v>604.79949999999997</v>
      </c>
      <c r="Q33" s="3">
        <v>635.21500000000003</v>
      </c>
      <c r="R33" s="3">
        <v>345.11090000000002</v>
      </c>
      <c r="S33" s="3">
        <v>413.1422</v>
      </c>
      <c r="T33" s="3">
        <v>481.33909999999997</v>
      </c>
      <c r="U33" s="3">
        <v>306.17200000000003</v>
      </c>
      <c r="V33" s="3">
        <v>544.63379999999995</v>
      </c>
      <c r="W33" s="3">
        <v>598.1798</v>
      </c>
      <c r="X33" s="3">
        <v>627.99890000000005</v>
      </c>
      <c r="Y33" s="3">
        <v>347.96620000000001</v>
      </c>
      <c r="Z33" s="3">
        <v>406.84750000000003</v>
      </c>
      <c r="AA33" s="3">
        <v>470.11849999999998</v>
      </c>
      <c r="AB33" s="3">
        <v>315.92489999999998</v>
      </c>
      <c r="AC33" s="3">
        <v>531.56759999999997</v>
      </c>
      <c r="AD33" s="3">
        <v>582.8424</v>
      </c>
      <c r="AE33" s="3">
        <v>612.04600000000005</v>
      </c>
      <c r="AF33" s="3">
        <v>486.58985801290999</v>
      </c>
      <c r="AG33" s="3">
        <v>478.54868299010502</v>
      </c>
      <c r="AH33" s="3">
        <v>494.09067023188499</v>
      </c>
      <c r="AI33" s="3">
        <v>476.284679692667</v>
      </c>
      <c r="AJ33" s="3">
        <v>489.08270413751097</v>
      </c>
      <c r="AK33" s="3">
        <v>464.34667587327698</v>
      </c>
      <c r="AL33" s="3">
        <v>468.01172789151298</v>
      </c>
      <c r="AM33" s="3">
        <v>466.33148160284998</v>
      </c>
      <c r="AN33" s="3">
        <v>469.57906249835099</v>
      </c>
    </row>
    <row r="34" spans="1:40" x14ac:dyDescent="0.2">
      <c r="A34" s="3" t="s">
        <v>7</v>
      </c>
      <c r="B34" s="3" t="s">
        <v>14</v>
      </c>
      <c r="C34" s="3">
        <v>14.8892020385541</v>
      </c>
      <c r="D34" s="3">
        <v>24.994055879971601</v>
      </c>
      <c r="E34" s="3">
        <v>27.4790687509559</v>
      </c>
      <c r="F34" s="3">
        <v>17.830780460037499</v>
      </c>
      <c r="G34" s="3">
        <v>6.5686447836270201</v>
      </c>
      <c r="H34" s="3">
        <v>1.4846191049914801</v>
      </c>
      <c r="I34" s="3">
        <v>0</v>
      </c>
      <c r="J34" s="3">
        <v>15</v>
      </c>
      <c r="K34" s="3">
        <v>376.35629999999998</v>
      </c>
      <c r="L34" s="3">
        <v>429.7901</v>
      </c>
      <c r="M34" s="3">
        <v>489.351</v>
      </c>
      <c r="N34" s="3">
        <v>343.98039999999997</v>
      </c>
      <c r="O34" s="3">
        <v>547.06679999999994</v>
      </c>
      <c r="P34" s="3">
        <v>596.93740000000003</v>
      </c>
      <c r="Q34" s="3">
        <v>627.41499999999996</v>
      </c>
      <c r="R34" s="3">
        <v>356.67160000000001</v>
      </c>
      <c r="S34" s="3">
        <v>416.48649999999998</v>
      </c>
      <c r="T34" s="3">
        <v>479.73849999999999</v>
      </c>
      <c r="U34" s="3">
        <v>320.50040000000001</v>
      </c>
      <c r="V34" s="3">
        <v>543.09640000000002</v>
      </c>
      <c r="W34" s="3">
        <v>597.4556</v>
      </c>
      <c r="X34" s="3">
        <v>629.29769999999996</v>
      </c>
      <c r="Y34" s="3">
        <v>369.0548</v>
      </c>
      <c r="Z34" s="3">
        <v>420.3005</v>
      </c>
      <c r="AA34" s="3">
        <v>477.73579999999998</v>
      </c>
      <c r="AB34" s="3">
        <v>338.85629999999998</v>
      </c>
      <c r="AC34" s="3">
        <v>535.55560000000003</v>
      </c>
      <c r="AD34" s="3">
        <v>586.16409999999996</v>
      </c>
      <c r="AE34" s="3">
        <v>615.58079999999995</v>
      </c>
      <c r="AF34" s="3">
        <v>487.786538734327</v>
      </c>
      <c r="AG34" s="3">
        <v>485.45708905324602</v>
      </c>
      <c r="AH34" s="3">
        <v>490.15444832794998</v>
      </c>
      <c r="AI34" s="3">
        <v>478.50193399494401</v>
      </c>
      <c r="AJ34" s="3">
        <v>491.02151181496203</v>
      </c>
      <c r="AK34" s="3">
        <v>465.77565419208202</v>
      </c>
      <c r="AL34" s="3">
        <v>477.71767976295899</v>
      </c>
      <c r="AM34" s="3">
        <v>478.007691288123</v>
      </c>
      <c r="AN34" s="3">
        <v>477.42288006057601</v>
      </c>
    </row>
    <row r="35" spans="1:40" x14ac:dyDescent="0.2">
      <c r="A35" s="3" t="s">
        <v>146</v>
      </c>
      <c r="B35" s="3" t="s">
        <v>269</v>
      </c>
      <c r="C35" s="3">
        <v>16.357006820925299</v>
      </c>
      <c r="D35" s="3">
        <v>21.692081169160801</v>
      </c>
      <c r="E35" s="3">
        <v>22.608536117599002</v>
      </c>
      <c r="F35" s="3">
        <v>17.669795416090398</v>
      </c>
      <c r="G35" s="3">
        <v>8.5564341188661803</v>
      </c>
      <c r="H35" s="3">
        <v>2.2555584202871</v>
      </c>
      <c r="I35" s="3">
        <v>0</v>
      </c>
      <c r="J35" s="3">
        <v>18</v>
      </c>
      <c r="K35" s="3">
        <v>353.4812</v>
      </c>
      <c r="L35" s="3">
        <v>412.85559999999998</v>
      </c>
      <c r="M35" s="3">
        <v>485.37099999999998</v>
      </c>
      <c r="N35" s="3">
        <v>321.00659999999999</v>
      </c>
      <c r="O35" s="3">
        <v>554.79510000000005</v>
      </c>
      <c r="P35" s="3">
        <v>610.82460000000003</v>
      </c>
      <c r="Q35" s="3">
        <v>640.87139999999999</v>
      </c>
      <c r="R35" s="3">
        <v>325.25670000000002</v>
      </c>
      <c r="S35" s="3">
        <v>392.35770000000002</v>
      </c>
      <c r="T35" s="3">
        <v>471.54239999999999</v>
      </c>
      <c r="U35" s="3">
        <v>290.56689999999998</v>
      </c>
      <c r="V35" s="3">
        <v>547.94960000000003</v>
      </c>
      <c r="W35" s="3">
        <v>612.04589999999996</v>
      </c>
      <c r="X35" s="3">
        <v>645.58100000000002</v>
      </c>
      <c r="Y35" s="3">
        <v>347.39519999999999</v>
      </c>
      <c r="Z35" s="3">
        <v>403.72649999999999</v>
      </c>
      <c r="AA35" s="3">
        <v>477.09820000000002</v>
      </c>
      <c r="AB35" s="3">
        <v>316.74610000000001</v>
      </c>
      <c r="AC35" s="3">
        <v>548.75689999999997</v>
      </c>
      <c r="AD35" s="3">
        <v>605.7912</v>
      </c>
      <c r="AE35" s="3">
        <v>636.80449999999996</v>
      </c>
      <c r="AF35" s="3">
        <v>483.42148522271901</v>
      </c>
      <c r="AG35" s="3">
        <v>479.62447431912699</v>
      </c>
      <c r="AH35" s="3">
        <v>487.11445061088</v>
      </c>
      <c r="AI35" s="3">
        <v>469.98538936317902</v>
      </c>
      <c r="AJ35" s="3">
        <v>484.81384475723701</v>
      </c>
      <c r="AK35" s="3">
        <v>455.56326261123002</v>
      </c>
      <c r="AL35" s="3">
        <v>476.76940620882499</v>
      </c>
      <c r="AM35" s="3">
        <v>479.09317532729602</v>
      </c>
      <c r="AN35" s="3">
        <v>474.50931290320199</v>
      </c>
    </row>
    <row r="36" spans="1:40" x14ac:dyDescent="0.2">
      <c r="A36" s="3" t="s">
        <v>255</v>
      </c>
      <c r="B36" s="3" t="s">
        <v>249</v>
      </c>
      <c r="C36" s="3">
        <v>15.9948337354756</v>
      </c>
      <c r="D36" s="3">
        <v>24.4469298901641</v>
      </c>
      <c r="E36" s="3">
        <v>26.032564811349399</v>
      </c>
      <c r="F36" s="3">
        <v>17.544927418984798</v>
      </c>
      <c r="G36" s="3">
        <v>6.1812509969553302</v>
      </c>
      <c r="H36" s="3">
        <v>1.0988559850388799</v>
      </c>
      <c r="I36" s="3" t="s">
        <v>216</v>
      </c>
      <c r="J36" s="3" t="s">
        <v>216</v>
      </c>
      <c r="K36" s="3">
        <v>364.94159999999999</v>
      </c>
      <c r="L36" s="3">
        <v>420.99299999999999</v>
      </c>
      <c r="M36" s="3">
        <v>484.36759999999998</v>
      </c>
      <c r="N36" s="3">
        <v>331.21384999999998</v>
      </c>
      <c r="O36" s="3">
        <v>544.23869999999999</v>
      </c>
      <c r="P36" s="3">
        <v>593.49869999999999</v>
      </c>
      <c r="Q36" s="3">
        <v>621.34780000000001</v>
      </c>
      <c r="R36" s="3" t="s">
        <v>216</v>
      </c>
      <c r="S36" s="3" t="s">
        <v>216</v>
      </c>
      <c r="T36" s="3" t="s">
        <v>216</v>
      </c>
      <c r="U36" s="3" t="s">
        <v>216</v>
      </c>
      <c r="V36" s="3" t="s">
        <v>216</v>
      </c>
      <c r="W36" s="3" t="s">
        <v>216</v>
      </c>
      <c r="X36" s="3" t="s">
        <v>216</v>
      </c>
      <c r="Y36" s="3">
        <v>364.94979999999998</v>
      </c>
      <c r="Z36" s="3">
        <v>421.17680000000001</v>
      </c>
      <c r="AA36" s="3">
        <v>484.98599999999999</v>
      </c>
      <c r="AB36" s="3">
        <v>334.41149999999999</v>
      </c>
      <c r="AC36" s="3">
        <v>547.04729999999995</v>
      </c>
      <c r="AD36" s="3">
        <v>598.15729999999996</v>
      </c>
      <c r="AE36" s="3">
        <v>626.92570000000001</v>
      </c>
      <c r="AF36" s="3">
        <v>481.39261267547602</v>
      </c>
      <c r="AG36" s="3">
        <v>478.13591051717498</v>
      </c>
      <c r="AH36" s="3">
        <v>484.56819521404799</v>
      </c>
      <c r="AI36" s="3" t="s">
        <v>216</v>
      </c>
      <c r="AJ36" s="3" t="s">
        <v>216</v>
      </c>
      <c r="AK36" s="3" t="s">
        <v>216</v>
      </c>
      <c r="AL36" s="3">
        <v>483.25204272548802</v>
      </c>
      <c r="AM36" s="3">
        <v>482.03379413267697</v>
      </c>
      <c r="AN36" s="3">
        <v>484.43994655301901</v>
      </c>
    </row>
    <row r="37" spans="1:40" x14ac:dyDescent="0.2">
      <c r="A37" s="3" t="s">
        <v>319</v>
      </c>
      <c r="B37" s="3" t="s">
        <v>164</v>
      </c>
      <c r="C37" s="3">
        <v>16.053806054880901</v>
      </c>
      <c r="D37" s="3">
        <v>23.631190837494302</v>
      </c>
      <c r="E37" s="3">
        <v>25.2340026362799</v>
      </c>
      <c r="F37" s="3">
        <v>17.524723943264899</v>
      </c>
      <c r="G37" s="3">
        <v>6.53851790241945</v>
      </c>
      <c r="H37" s="3">
        <v>1.4286228685884299</v>
      </c>
      <c r="I37" s="3">
        <v>0</v>
      </c>
      <c r="J37" s="3">
        <v>17</v>
      </c>
      <c r="K37" s="3">
        <v>360.09449999999998</v>
      </c>
      <c r="L37" s="3">
        <v>417.89190000000002</v>
      </c>
      <c r="M37" s="3">
        <v>484.03210000000001</v>
      </c>
      <c r="N37" s="3">
        <v>327.93169999999998</v>
      </c>
      <c r="O37" s="3">
        <v>546.03420000000006</v>
      </c>
      <c r="P37" s="3">
        <v>597.29589999999996</v>
      </c>
      <c r="Q37" s="3">
        <v>626.38980000000004</v>
      </c>
      <c r="R37" s="3">
        <v>345.59879999999998</v>
      </c>
      <c r="S37" s="3">
        <v>406.6927</v>
      </c>
      <c r="T37" s="3">
        <v>479.05540000000002</v>
      </c>
      <c r="U37" s="3">
        <v>311.46210000000002</v>
      </c>
      <c r="V37" s="3">
        <v>547.24220000000003</v>
      </c>
      <c r="W37" s="3">
        <v>601.75530000000003</v>
      </c>
      <c r="X37" s="3">
        <v>630.74120000000005</v>
      </c>
      <c r="Y37" s="3">
        <v>356.37849999999997</v>
      </c>
      <c r="Z37" s="3">
        <v>412.2423</v>
      </c>
      <c r="AA37" s="3">
        <v>483.53269999999998</v>
      </c>
      <c r="AB37" s="3">
        <v>325.30590000000001</v>
      </c>
      <c r="AC37" s="3">
        <v>548.88789999999995</v>
      </c>
      <c r="AD37" s="3">
        <v>601.91729999999995</v>
      </c>
      <c r="AE37" s="3">
        <v>631.07939999999996</v>
      </c>
      <c r="AF37" s="3">
        <v>481.082636356244</v>
      </c>
      <c r="AG37" s="3">
        <v>476.71709401663099</v>
      </c>
      <c r="AH37" s="3">
        <v>485.53023617101098</v>
      </c>
      <c r="AI37" s="3">
        <v>475.98667224503299</v>
      </c>
      <c r="AJ37" s="3">
        <v>489.10789322076602</v>
      </c>
      <c r="AK37" s="3">
        <v>462.61881656038202</v>
      </c>
      <c r="AL37" s="3">
        <v>480.91169388228599</v>
      </c>
      <c r="AM37" s="3">
        <v>477.87995871972498</v>
      </c>
      <c r="AN37" s="3">
        <v>484.00041544273802</v>
      </c>
    </row>
    <row r="38" spans="1:40" x14ac:dyDescent="0.2">
      <c r="A38" s="3" t="s">
        <v>271</v>
      </c>
      <c r="B38" s="3" t="s">
        <v>313</v>
      </c>
      <c r="C38" s="3">
        <v>16.360667077594101</v>
      </c>
      <c r="D38" s="3">
        <v>24.185829160760601</v>
      </c>
      <c r="E38" s="3">
        <v>25.201090108420701</v>
      </c>
      <c r="F38" s="3">
        <v>16.5445138360352</v>
      </c>
      <c r="G38" s="3">
        <v>6.7519422295743698</v>
      </c>
      <c r="H38" s="3">
        <v>1.6801848380327999</v>
      </c>
      <c r="I38" s="3">
        <v>0</v>
      </c>
      <c r="J38" s="3">
        <v>17</v>
      </c>
      <c r="K38" s="3">
        <v>361.91770000000002</v>
      </c>
      <c r="L38" s="3">
        <v>418.23360000000002</v>
      </c>
      <c r="M38" s="3">
        <v>482.85570000000001</v>
      </c>
      <c r="N38" s="3">
        <v>329.67750000000001</v>
      </c>
      <c r="O38" s="3">
        <v>544.62699999999995</v>
      </c>
      <c r="P38" s="3">
        <v>598.36440000000005</v>
      </c>
      <c r="Q38" s="3">
        <v>629.74770000000001</v>
      </c>
      <c r="R38" s="3">
        <v>350.60219999999998</v>
      </c>
      <c r="S38" s="3">
        <v>409.61810000000003</v>
      </c>
      <c r="T38" s="3">
        <v>478.90710000000001</v>
      </c>
      <c r="U38" s="3">
        <v>315.834</v>
      </c>
      <c r="V38" s="3">
        <v>543.22130000000004</v>
      </c>
      <c r="W38" s="3">
        <v>597.072</v>
      </c>
      <c r="X38" s="3">
        <v>625.44579999999996</v>
      </c>
      <c r="Y38" s="3">
        <v>364.07339999999999</v>
      </c>
      <c r="Z38" s="3">
        <v>418.19170000000003</v>
      </c>
      <c r="AA38" s="3">
        <v>482.73840000000001</v>
      </c>
      <c r="AB38" s="3">
        <v>333.67394999999999</v>
      </c>
      <c r="AC38" s="3">
        <v>545.5009</v>
      </c>
      <c r="AD38" s="3">
        <v>598.83280000000002</v>
      </c>
      <c r="AE38" s="3">
        <v>628.93020000000001</v>
      </c>
      <c r="AF38" s="3">
        <v>481.19118829456301</v>
      </c>
      <c r="AG38" s="3">
        <v>482.45379907864901</v>
      </c>
      <c r="AH38" s="3">
        <v>479.98268824868302</v>
      </c>
      <c r="AI38" s="3">
        <v>475.87347960821199</v>
      </c>
      <c r="AJ38" s="3">
        <v>495.62834162199402</v>
      </c>
      <c r="AK38" s="3">
        <v>456.96523650518799</v>
      </c>
      <c r="AL38" s="3">
        <v>482.06701257046097</v>
      </c>
      <c r="AM38" s="3">
        <v>485.18108308390498</v>
      </c>
      <c r="AN38" s="3">
        <v>479.08639937928501</v>
      </c>
    </row>
    <row r="39" spans="1:40" x14ac:dyDescent="0.2">
      <c r="A39" s="3" t="s">
        <v>174</v>
      </c>
      <c r="B39" s="3" t="s">
        <v>34</v>
      </c>
      <c r="C39" s="3">
        <v>16.9387018338434</v>
      </c>
      <c r="D39" s="3">
        <v>24.2234132748432</v>
      </c>
      <c r="E39" s="3">
        <v>24.05944679389</v>
      </c>
      <c r="F39" s="3">
        <v>16.346690348141099</v>
      </c>
      <c r="G39" s="3">
        <v>6.7846467366541399</v>
      </c>
      <c r="H39" s="3">
        <v>1.4773577925432699</v>
      </c>
      <c r="I39" s="3">
        <v>0</v>
      </c>
      <c r="J39" s="3">
        <v>13</v>
      </c>
      <c r="K39" s="3">
        <v>356.90109999999999</v>
      </c>
      <c r="L39" s="3">
        <v>413.91340000000002</v>
      </c>
      <c r="M39" s="3">
        <v>479.23009999999999</v>
      </c>
      <c r="N39" s="3">
        <v>325.60480000000001</v>
      </c>
      <c r="O39" s="3">
        <v>543.49189999999999</v>
      </c>
      <c r="P39" s="3">
        <v>597.88840000000005</v>
      </c>
      <c r="Q39" s="3">
        <v>628.70460000000003</v>
      </c>
      <c r="R39" s="3">
        <v>360.5795</v>
      </c>
      <c r="S39" s="3">
        <v>429.81</v>
      </c>
      <c r="T39" s="3">
        <v>509.73989999999998</v>
      </c>
      <c r="U39" s="3">
        <v>321.32490000000001</v>
      </c>
      <c r="V39" s="3">
        <v>583.57219999999995</v>
      </c>
      <c r="W39" s="3">
        <v>642.59069999999997</v>
      </c>
      <c r="X39" s="3">
        <v>675.65110000000004</v>
      </c>
      <c r="Y39" s="3">
        <v>370.54320000000001</v>
      </c>
      <c r="Z39" s="3">
        <v>432.8734</v>
      </c>
      <c r="AA39" s="3">
        <v>504.55</v>
      </c>
      <c r="AB39" s="3">
        <v>335.85939999999999</v>
      </c>
      <c r="AC39" s="3">
        <v>574.47239999999999</v>
      </c>
      <c r="AD39" s="3">
        <v>629.11739999999998</v>
      </c>
      <c r="AE39" s="3">
        <v>659.66480000000001</v>
      </c>
      <c r="AF39" s="3">
        <v>478.24471737720501</v>
      </c>
      <c r="AG39" s="3">
        <v>473.84621441491498</v>
      </c>
      <c r="AH39" s="3">
        <v>482.45769044676399</v>
      </c>
      <c r="AI39" s="3">
        <v>505.35277105006799</v>
      </c>
      <c r="AJ39" s="3">
        <v>517.380864070499</v>
      </c>
      <c r="AK39" s="3">
        <v>493.83202583114797</v>
      </c>
      <c r="AL39" s="3">
        <v>502.38003200092101</v>
      </c>
      <c r="AM39" s="3">
        <v>502.00184493514598</v>
      </c>
      <c r="AN39" s="3">
        <v>502.74226704703301</v>
      </c>
    </row>
    <row r="40" spans="1:40" x14ac:dyDescent="0.2">
      <c r="A40" s="3" t="s">
        <v>155</v>
      </c>
      <c r="B40" s="3" t="s">
        <v>54</v>
      </c>
      <c r="C40" s="3">
        <v>15.908560668767</v>
      </c>
      <c r="D40" s="3">
        <v>21.533310527263001</v>
      </c>
      <c r="E40" s="3">
        <v>23.175332862978301</v>
      </c>
      <c r="F40" s="3">
        <v>16.551075516746799</v>
      </c>
      <c r="G40" s="3">
        <v>6.7099012570362202</v>
      </c>
      <c r="H40" s="3">
        <v>1.7829134804920199</v>
      </c>
      <c r="I40" s="3">
        <v>1</v>
      </c>
      <c r="J40" s="3">
        <v>19</v>
      </c>
      <c r="K40" s="3">
        <v>334.26850000000002</v>
      </c>
      <c r="L40" s="3">
        <v>401.0634</v>
      </c>
      <c r="M40" s="3">
        <v>477.69380000000001</v>
      </c>
      <c r="N40" s="3">
        <v>297.2423</v>
      </c>
      <c r="O40" s="3">
        <v>544.89099999999996</v>
      </c>
      <c r="P40" s="3">
        <v>598.89210000000003</v>
      </c>
      <c r="Q40" s="3">
        <v>629.75980000000004</v>
      </c>
      <c r="R40" s="3">
        <v>294.82549999999998</v>
      </c>
      <c r="S40" s="3">
        <v>368.97300000000001</v>
      </c>
      <c r="T40" s="3">
        <v>451.66120000000001</v>
      </c>
      <c r="U40" s="3">
        <v>257.77420000000001</v>
      </c>
      <c r="V40" s="3">
        <v>528.54399999999998</v>
      </c>
      <c r="W40" s="3">
        <v>593.1404</v>
      </c>
      <c r="X40" s="3">
        <v>628.29229999999995</v>
      </c>
      <c r="Y40" s="3">
        <v>313.7124</v>
      </c>
      <c r="Z40" s="3">
        <v>379.9486</v>
      </c>
      <c r="AA40" s="3">
        <v>459.72730000000001</v>
      </c>
      <c r="AB40" s="3">
        <v>277.74009999999998</v>
      </c>
      <c r="AC40" s="3">
        <v>533.96990000000005</v>
      </c>
      <c r="AD40" s="3">
        <v>593.58669999999995</v>
      </c>
      <c r="AE40" s="3">
        <v>628.07770000000005</v>
      </c>
      <c r="AF40" s="3">
        <v>471.724415048656</v>
      </c>
      <c r="AG40" s="3">
        <v>478.415380853535</v>
      </c>
      <c r="AH40" s="3">
        <v>465.58583863463701</v>
      </c>
      <c r="AI40" s="3">
        <v>448.23476010986798</v>
      </c>
      <c r="AJ40" s="3">
        <v>473.55017171486497</v>
      </c>
      <c r="AK40" s="3">
        <v>425.00932552816499</v>
      </c>
      <c r="AL40" s="3">
        <v>456.59032278179899</v>
      </c>
      <c r="AM40" s="3">
        <v>467.52684059657798</v>
      </c>
      <c r="AN40" s="3">
        <v>446.55669650614902</v>
      </c>
    </row>
    <row r="41" spans="1:40" x14ac:dyDescent="0.2">
      <c r="A41" s="3" t="s">
        <v>298</v>
      </c>
      <c r="B41" s="3" t="s">
        <v>309</v>
      </c>
      <c r="C41" s="3">
        <v>17.989150778586801</v>
      </c>
      <c r="D41" s="3">
        <v>24.707071003332299</v>
      </c>
      <c r="E41" s="3">
        <v>23.408530713535999</v>
      </c>
      <c r="F41" s="3">
        <v>15.224264306764001</v>
      </c>
      <c r="G41" s="3">
        <v>6.0567723848934998</v>
      </c>
      <c r="H41" s="3">
        <v>1.2407771364011899</v>
      </c>
      <c r="I41" s="3">
        <v>0</v>
      </c>
      <c r="J41" s="3">
        <v>17</v>
      </c>
      <c r="K41" s="3">
        <v>350.88589999999999</v>
      </c>
      <c r="L41" s="3">
        <v>407.34010000000001</v>
      </c>
      <c r="M41" s="3">
        <v>472.80889999999999</v>
      </c>
      <c r="N41" s="3">
        <v>317.72699999999998</v>
      </c>
      <c r="O41" s="3">
        <v>537.19479999999999</v>
      </c>
      <c r="P41" s="3">
        <v>592.02739999999994</v>
      </c>
      <c r="Q41" s="3">
        <v>623.2441</v>
      </c>
      <c r="R41" s="3">
        <v>355.2106</v>
      </c>
      <c r="S41" s="3">
        <v>412.02249999999998</v>
      </c>
      <c r="T41" s="3">
        <v>475.42959999999999</v>
      </c>
      <c r="U41" s="3">
        <v>322.40055000000001</v>
      </c>
      <c r="V41" s="3">
        <v>537.93470000000002</v>
      </c>
      <c r="W41" s="3">
        <v>588.76239999999996</v>
      </c>
      <c r="X41" s="3">
        <v>617.10299999999995</v>
      </c>
      <c r="Y41" s="3">
        <v>360.55059999999997</v>
      </c>
      <c r="Z41" s="3">
        <v>411.85039999999998</v>
      </c>
      <c r="AA41" s="3">
        <v>471.69630000000001</v>
      </c>
      <c r="AB41" s="3">
        <v>331.14109999999999</v>
      </c>
      <c r="AC41" s="3">
        <v>531.23689999999999</v>
      </c>
      <c r="AD41" s="3">
        <v>581.19330000000002</v>
      </c>
      <c r="AE41" s="3">
        <v>609.62249999999995</v>
      </c>
      <c r="AF41" s="3">
        <v>471.86514427741099</v>
      </c>
      <c r="AG41" s="3">
        <v>468.608845369959</v>
      </c>
      <c r="AH41" s="3">
        <v>474.87044628759497</v>
      </c>
      <c r="AI41" s="3">
        <v>473.78844693315199</v>
      </c>
      <c r="AJ41" s="3">
        <v>485.61804719489697</v>
      </c>
      <c r="AK41" s="3">
        <v>462.87067726374801</v>
      </c>
      <c r="AL41" s="3">
        <v>471.26368079345201</v>
      </c>
      <c r="AM41" s="3">
        <v>469.73981599357398</v>
      </c>
      <c r="AN41" s="3">
        <v>472.67008544992899</v>
      </c>
    </row>
    <row r="42" spans="1:40" x14ac:dyDescent="0.2">
      <c r="A42" s="3" t="s">
        <v>125</v>
      </c>
      <c r="B42" s="3" t="s">
        <v>281</v>
      </c>
      <c r="C42" s="3">
        <v>16.367407471088601</v>
      </c>
      <c r="D42" s="3">
        <v>20.694931325015499</v>
      </c>
      <c r="E42" s="3">
        <v>21.049428073153098</v>
      </c>
      <c r="F42" s="3">
        <v>15.3537116455482</v>
      </c>
      <c r="G42" s="3">
        <v>6.9948327286763199</v>
      </c>
      <c r="H42" s="3">
        <v>1.81187277458477</v>
      </c>
      <c r="I42" s="3">
        <v>1</v>
      </c>
      <c r="J42" s="3">
        <v>15</v>
      </c>
      <c r="K42" s="3">
        <v>315.33010000000002</v>
      </c>
      <c r="L42" s="3">
        <v>387.95429999999999</v>
      </c>
      <c r="M42" s="3">
        <v>468.29320000000001</v>
      </c>
      <c r="N42" s="3">
        <v>275.9796</v>
      </c>
      <c r="O42" s="3">
        <v>542.05899999999997</v>
      </c>
      <c r="P42" s="3">
        <v>600.38990000000001</v>
      </c>
      <c r="Q42" s="3">
        <v>632.44219999999996</v>
      </c>
      <c r="R42" s="3">
        <v>295.95030000000003</v>
      </c>
      <c r="S42" s="3">
        <v>381.18889999999999</v>
      </c>
      <c r="T42" s="3">
        <v>478.59840000000003</v>
      </c>
      <c r="U42" s="3">
        <v>255.60939999999999</v>
      </c>
      <c r="V42" s="3">
        <v>563.3931</v>
      </c>
      <c r="W42" s="3">
        <v>627.80290000000002</v>
      </c>
      <c r="X42" s="3">
        <v>662.58609999999999</v>
      </c>
      <c r="Y42" s="3">
        <v>313.88069999999999</v>
      </c>
      <c r="Z42" s="3">
        <v>381.29469999999998</v>
      </c>
      <c r="AA42" s="3">
        <v>464.40339999999998</v>
      </c>
      <c r="AB42" s="3">
        <v>278.83690000000001</v>
      </c>
      <c r="AC42" s="3">
        <v>544.49919999999997</v>
      </c>
      <c r="AD42" s="3">
        <v>607.07460000000003</v>
      </c>
      <c r="AE42" s="3">
        <v>639.79989999999998</v>
      </c>
      <c r="AF42" s="3">
        <v>463.03454892045499</v>
      </c>
      <c r="AG42" s="3">
        <v>467.38636224644603</v>
      </c>
      <c r="AH42" s="3">
        <v>458.193635285558</v>
      </c>
      <c r="AI42" s="3">
        <v>470.41517797924502</v>
      </c>
      <c r="AJ42" s="3">
        <v>493.20375716413002</v>
      </c>
      <c r="AK42" s="3">
        <v>445.06539033160101</v>
      </c>
      <c r="AL42" s="3">
        <v>462.19663275373301</v>
      </c>
      <c r="AM42" s="3">
        <v>471.33158428993403</v>
      </c>
      <c r="AN42" s="3">
        <v>452.03500399506999</v>
      </c>
    </row>
    <row r="43" spans="1:40" x14ac:dyDescent="0.2">
      <c r="A43" s="3" t="s">
        <v>344</v>
      </c>
      <c r="B43" s="3" t="s">
        <v>2</v>
      </c>
      <c r="C43" s="3">
        <v>20.180659213409999</v>
      </c>
      <c r="D43" s="3">
        <v>27.3790674759118</v>
      </c>
      <c r="E43" s="3">
        <v>23.298991971047599</v>
      </c>
      <c r="F43" s="3">
        <v>13.0205597362656</v>
      </c>
      <c r="G43" s="3">
        <v>4.3151086427847796</v>
      </c>
      <c r="H43" s="3">
        <v>0.82553241852680903</v>
      </c>
      <c r="I43" s="3">
        <v>0</v>
      </c>
      <c r="J43" s="3">
        <v>16</v>
      </c>
      <c r="K43" s="3">
        <v>353.50650000000002</v>
      </c>
      <c r="L43" s="3">
        <v>404.6481</v>
      </c>
      <c r="M43" s="3">
        <v>463.10599999999999</v>
      </c>
      <c r="N43" s="3">
        <v>323.1404</v>
      </c>
      <c r="O43" s="3">
        <v>523.09360000000004</v>
      </c>
      <c r="P43" s="3">
        <v>576.88049999999998</v>
      </c>
      <c r="Q43" s="3">
        <v>607.87959999999998</v>
      </c>
      <c r="R43" s="3">
        <v>362.01139999999998</v>
      </c>
      <c r="S43" s="3">
        <v>417.95179999999999</v>
      </c>
      <c r="T43" s="3">
        <v>480.4821</v>
      </c>
      <c r="U43" s="3">
        <v>329.08879999999999</v>
      </c>
      <c r="V43" s="3">
        <v>541.9579</v>
      </c>
      <c r="W43" s="3">
        <v>594.32889999999998</v>
      </c>
      <c r="X43" s="3">
        <v>623.02750000000003</v>
      </c>
      <c r="Y43" s="3">
        <v>355.8039</v>
      </c>
      <c r="Z43" s="3">
        <v>408.50409999999999</v>
      </c>
      <c r="AA43" s="3">
        <v>471.32310000000001</v>
      </c>
      <c r="AB43" s="3">
        <v>326.64229999999998</v>
      </c>
      <c r="AC43" s="3">
        <v>535.54700000000003</v>
      </c>
      <c r="AD43" s="3">
        <v>590.44449999999995</v>
      </c>
      <c r="AE43" s="3">
        <v>621.50519999999995</v>
      </c>
      <c r="AF43" s="3">
        <v>464.204272711969</v>
      </c>
      <c r="AG43" s="3">
        <v>459.922041827557</v>
      </c>
      <c r="AH43" s="3">
        <v>468.54350983166103</v>
      </c>
      <c r="AI43" s="3">
        <v>478.98915239507602</v>
      </c>
      <c r="AJ43" s="3">
        <v>495.32200824777601</v>
      </c>
      <c r="AK43" s="3">
        <v>462.438869073219</v>
      </c>
      <c r="AL43" s="3">
        <v>472.362619572977</v>
      </c>
      <c r="AM43" s="3">
        <v>474.32352997129698</v>
      </c>
      <c r="AN43" s="3">
        <v>470.375604996123</v>
      </c>
    </row>
    <row r="44" spans="1:40" x14ac:dyDescent="0.2">
      <c r="A44" s="3" t="s">
        <v>129</v>
      </c>
      <c r="B44" s="3" t="s">
        <v>316</v>
      </c>
      <c r="C44" s="3">
        <v>19.653454324620601</v>
      </c>
      <c r="D44" s="3">
        <v>24.695005378093999</v>
      </c>
      <c r="E44" s="3">
        <v>21.975585085060601</v>
      </c>
      <c r="F44" s="3">
        <v>12.0923779019402</v>
      </c>
      <c r="G44" s="3">
        <v>3.7260509244570499</v>
      </c>
      <c r="H44" s="3">
        <v>0.655626971110985</v>
      </c>
      <c r="I44" s="3">
        <v>0</v>
      </c>
      <c r="J44" s="3">
        <v>24</v>
      </c>
      <c r="K44" s="3">
        <v>325.3082</v>
      </c>
      <c r="L44" s="3">
        <v>385.10599999999999</v>
      </c>
      <c r="M44" s="3">
        <v>454.1925</v>
      </c>
      <c r="N44" s="3">
        <v>292.14850000000001</v>
      </c>
      <c r="O44" s="3">
        <v>517.25</v>
      </c>
      <c r="P44" s="3">
        <v>571.25739999999996</v>
      </c>
      <c r="Q44" s="3">
        <v>601.26919999999996</v>
      </c>
      <c r="R44" s="3">
        <v>294.83240000000001</v>
      </c>
      <c r="S44" s="3">
        <v>352.96710000000002</v>
      </c>
      <c r="T44" s="3">
        <v>424.20780000000002</v>
      </c>
      <c r="U44" s="3">
        <v>265.28660000000002</v>
      </c>
      <c r="V44" s="3">
        <v>493.63850000000002</v>
      </c>
      <c r="W44" s="3">
        <v>553.83019999999999</v>
      </c>
      <c r="X44" s="3">
        <v>587.10810000000004</v>
      </c>
      <c r="Y44" s="3">
        <v>318.73590000000002</v>
      </c>
      <c r="Z44" s="3">
        <v>371.6705</v>
      </c>
      <c r="AA44" s="3">
        <v>437.07799999999997</v>
      </c>
      <c r="AB44" s="3">
        <v>290.56580000000002</v>
      </c>
      <c r="AC44" s="3">
        <v>505.04829999999998</v>
      </c>
      <c r="AD44" s="3">
        <v>562.25040000000001</v>
      </c>
      <c r="AE44" s="3">
        <v>592.21379999999999</v>
      </c>
      <c r="AF44" s="3">
        <v>450.68299442684099</v>
      </c>
      <c r="AG44" s="3">
        <v>454.95996757633299</v>
      </c>
      <c r="AH44" s="3">
        <v>446.56717816678901</v>
      </c>
      <c r="AI44" s="3">
        <v>424.358247216819</v>
      </c>
      <c r="AJ44" s="3">
        <v>448.35971408348598</v>
      </c>
      <c r="AK44" s="3">
        <v>401.26115865860402</v>
      </c>
      <c r="AL44" s="3">
        <v>439.00824979790701</v>
      </c>
      <c r="AM44" s="3">
        <v>449.78688767896</v>
      </c>
      <c r="AN44" s="3">
        <v>428.63575235603798</v>
      </c>
    </row>
    <row r="45" spans="1:40" x14ac:dyDescent="0.2">
      <c r="A45" s="3" t="s">
        <v>103</v>
      </c>
      <c r="B45" s="3" t="s">
        <v>213</v>
      </c>
      <c r="C45" s="3">
        <v>20.291493206054501</v>
      </c>
      <c r="D45" s="3">
        <v>26.1635767890096</v>
      </c>
      <c r="E45" s="3">
        <v>21.451321802281502</v>
      </c>
      <c r="F45" s="3">
        <v>11.4762315601089</v>
      </c>
      <c r="G45" s="3">
        <v>4.0350077322708104</v>
      </c>
      <c r="H45" s="3">
        <v>0.95320218880614704</v>
      </c>
      <c r="I45" s="3">
        <v>0</v>
      </c>
      <c r="J45" s="3">
        <v>17</v>
      </c>
      <c r="K45" s="3">
        <v>331.02760000000001</v>
      </c>
      <c r="L45" s="3">
        <v>390.1832</v>
      </c>
      <c r="M45" s="3">
        <v>454.06360000000001</v>
      </c>
      <c r="N45" s="3">
        <v>297.11810000000003</v>
      </c>
      <c r="O45" s="3">
        <v>516.95740000000001</v>
      </c>
      <c r="P45" s="3">
        <v>573.03340000000003</v>
      </c>
      <c r="Q45" s="3">
        <v>606.83879999999999</v>
      </c>
      <c r="R45" s="3">
        <v>339.59840000000003</v>
      </c>
      <c r="S45" s="3">
        <v>404.41980000000001</v>
      </c>
      <c r="T45" s="3">
        <v>471.78379999999999</v>
      </c>
      <c r="U45" s="3">
        <v>302.41230000000002</v>
      </c>
      <c r="V45" s="3">
        <v>531.82399999999996</v>
      </c>
      <c r="W45" s="3">
        <v>582.17430000000002</v>
      </c>
      <c r="X45" s="3">
        <v>612.08240000000001</v>
      </c>
      <c r="Y45" s="3">
        <v>350.73379999999997</v>
      </c>
      <c r="Z45" s="3">
        <v>405.84</v>
      </c>
      <c r="AA45" s="3">
        <v>468.78699999999998</v>
      </c>
      <c r="AB45" s="3">
        <v>318.7287</v>
      </c>
      <c r="AC45" s="3">
        <v>532.29399999999998</v>
      </c>
      <c r="AD45" s="3">
        <v>587.86839999999995</v>
      </c>
      <c r="AE45" s="3">
        <v>618.8809</v>
      </c>
      <c r="AF45" s="3">
        <v>453.11749892793398</v>
      </c>
      <c r="AG45" s="3">
        <v>449.43590190669602</v>
      </c>
      <c r="AH45" s="3">
        <v>456.43172341339999</v>
      </c>
      <c r="AI45" s="3">
        <v>465.95014814029201</v>
      </c>
      <c r="AJ45" s="3">
        <v>483.55851181231901</v>
      </c>
      <c r="AK45" s="3">
        <v>450.09885597165197</v>
      </c>
      <c r="AL45" s="3">
        <v>468.98774261240402</v>
      </c>
      <c r="AM45" s="3">
        <v>468.07180780999801</v>
      </c>
      <c r="AN45" s="3">
        <v>469.81227977160802</v>
      </c>
    </row>
    <row r="46" spans="1:40" x14ac:dyDescent="0.2">
      <c r="A46" s="3" t="s">
        <v>245</v>
      </c>
      <c r="B46" s="3" t="s">
        <v>277</v>
      </c>
      <c r="C46" s="3">
        <v>20.522115519403801</v>
      </c>
      <c r="D46" s="3">
        <v>26.8271380108574</v>
      </c>
      <c r="E46" s="3">
        <v>22.492989375032</v>
      </c>
      <c r="F46" s="3">
        <v>11.0969521217064</v>
      </c>
      <c r="G46" s="3">
        <v>3.2055751859711301</v>
      </c>
      <c r="H46" s="3">
        <v>0.53842665120730104</v>
      </c>
      <c r="I46" s="3">
        <v>0</v>
      </c>
      <c r="J46" s="3">
        <v>19</v>
      </c>
      <c r="K46" s="3">
        <v>333.84829999999999</v>
      </c>
      <c r="L46" s="3">
        <v>390.59660000000002</v>
      </c>
      <c r="M46" s="3">
        <v>453.55399999999997</v>
      </c>
      <c r="N46" s="3">
        <v>301.53570000000002</v>
      </c>
      <c r="O46" s="3">
        <v>513.25800000000004</v>
      </c>
      <c r="P46" s="3">
        <v>564.9289</v>
      </c>
      <c r="Q46" s="3">
        <v>595.21190000000001</v>
      </c>
      <c r="R46" s="3">
        <v>326.1755</v>
      </c>
      <c r="S46" s="3">
        <v>390.19810000000001</v>
      </c>
      <c r="T46" s="3">
        <v>459.73050000000001</v>
      </c>
      <c r="U46" s="3">
        <v>291.6345</v>
      </c>
      <c r="V46" s="3">
        <v>526.45569999999998</v>
      </c>
      <c r="W46" s="3">
        <v>582.85889999999995</v>
      </c>
      <c r="X46" s="3">
        <v>613.69079999999997</v>
      </c>
      <c r="Y46" s="3">
        <v>338.2405</v>
      </c>
      <c r="Z46" s="3">
        <v>391.62090000000001</v>
      </c>
      <c r="AA46" s="3">
        <v>453.17849999999999</v>
      </c>
      <c r="AB46" s="3">
        <v>308.82069999999999</v>
      </c>
      <c r="AC46" s="3">
        <v>512.84580000000005</v>
      </c>
      <c r="AD46" s="3">
        <v>561.33069999999998</v>
      </c>
      <c r="AE46" s="3">
        <v>590.53790000000004</v>
      </c>
      <c r="AF46" s="3">
        <v>451.37034377028198</v>
      </c>
      <c r="AG46" s="3">
        <v>451.20688820073002</v>
      </c>
      <c r="AH46" s="3">
        <v>451.52921782773501</v>
      </c>
      <c r="AI46" s="3">
        <v>457.41439470369301</v>
      </c>
      <c r="AJ46" s="3">
        <v>478.78628229037503</v>
      </c>
      <c r="AK46" s="3">
        <v>436.641541838411</v>
      </c>
      <c r="AL46" s="3">
        <v>451.63274164662897</v>
      </c>
      <c r="AM46" s="3">
        <v>457.35981927973</v>
      </c>
      <c r="AN46" s="3">
        <v>446.066188831023</v>
      </c>
    </row>
    <row r="47" spans="1:40" x14ac:dyDescent="0.2">
      <c r="A47" s="3" t="s">
        <v>291</v>
      </c>
      <c r="B47" s="3" t="s">
        <v>212</v>
      </c>
      <c r="C47" s="3">
        <v>22.862974269961899</v>
      </c>
      <c r="D47" s="3">
        <v>27.3066479814056</v>
      </c>
      <c r="E47" s="3">
        <v>20.366240142226602</v>
      </c>
      <c r="F47" s="3">
        <v>10.902103089850399</v>
      </c>
      <c r="G47" s="3">
        <v>3.8777539368512799</v>
      </c>
      <c r="H47" s="3">
        <v>0.88803434358479505</v>
      </c>
      <c r="I47" s="3">
        <v>0</v>
      </c>
      <c r="J47" s="3">
        <v>19</v>
      </c>
      <c r="K47" s="3">
        <v>342.5591</v>
      </c>
      <c r="L47" s="3">
        <v>391.97539999999998</v>
      </c>
      <c r="M47" s="3">
        <v>450.1891</v>
      </c>
      <c r="N47" s="3">
        <v>314.4631</v>
      </c>
      <c r="O47" s="3">
        <v>512.01750000000004</v>
      </c>
      <c r="P47" s="3">
        <v>570.62779999999998</v>
      </c>
      <c r="Q47" s="3">
        <v>604.72630000000004</v>
      </c>
      <c r="R47" s="3">
        <v>350.92959999999999</v>
      </c>
      <c r="S47" s="3">
        <v>404.36720000000003</v>
      </c>
      <c r="T47" s="3">
        <v>465.85899999999998</v>
      </c>
      <c r="U47" s="3">
        <v>321.0462</v>
      </c>
      <c r="V47" s="3">
        <v>526.71960000000001</v>
      </c>
      <c r="W47" s="3">
        <v>581.00660000000005</v>
      </c>
      <c r="X47" s="3">
        <v>610.00649999999996</v>
      </c>
      <c r="Y47" s="3">
        <v>361.1431</v>
      </c>
      <c r="Z47" s="3">
        <v>408.9753</v>
      </c>
      <c r="AA47" s="3">
        <v>466.23779999999999</v>
      </c>
      <c r="AB47" s="3">
        <v>334.86829999999998</v>
      </c>
      <c r="AC47" s="3">
        <v>526.22130000000004</v>
      </c>
      <c r="AD47" s="3">
        <v>578.81960000000004</v>
      </c>
      <c r="AE47" s="3">
        <v>607.90279999999996</v>
      </c>
      <c r="AF47" s="3">
        <v>453.50777794614601</v>
      </c>
      <c r="AG47" s="3">
        <v>451.01509644049497</v>
      </c>
      <c r="AH47" s="3">
        <v>455.95795300530898</v>
      </c>
      <c r="AI47" s="3">
        <v>465.63166649860898</v>
      </c>
      <c r="AJ47" s="3">
        <v>478.38032482102301</v>
      </c>
      <c r="AK47" s="3">
        <v>453.10040464724801</v>
      </c>
      <c r="AL47" s="3">
        <v>468.29961869569303</v>
      </c>
      <c r="AM47" s="3">
        <v>472.03511023724502</v>
      </c>
      <c r="AN47" s="3">
        <v>464.62782661633003</v>
      </c>
    </row>
    <row r="48" spans="1:40" x14ac:dyDescent="0.2">
      <c r="A48" s="3" t="s">
        <v>352</v>
      </c>
      <c r="B48" s="3" t="s">
        <v>126</v>
      </c>
      <c r="C48" s="3">
        <v>21.636635969554099</v>
      </c>
      <c r="D48" s="3">
        <v>24.0819584001175</v>
      </c>
      <c r="E48" s="3">
        <v>19.2080724169722</v>
      </c>
      <c r="F48" s="3">
        <v>11.7327325665843</v>
      </c>
      <c r="G48" s="3">
        <v>4.21096754595062</v>
      </c>
      <c r="H48" s="3">
        <v>1.0165422439530301</v>
      </c>
      <c r="I48" s="3">
        <v>0</v>
      </c>
      <c r="J48" s="3">
        <v>23</v>
      </c>
      <c r="K48" s="3">
        <v>324.37119999999999</v>
      </c>
      <c r="L48" s="3">
        <v>379.87470000000002</v>
      </c>
      <c r="M48" s="3">
        <v>445.91930000000002</v>
      </c>
      <c r="N48" s="3">
        <v>293.49110000000002</v>
      </c>
      <c r="O48" s="3">
        <v>516.10640000000001</v>
      </c>
      <c r="P48" s="3">
        <v>575.54600000000005</v>
      </c>
      <c r="Q48" s="3">
        <v>608.92229999999995</v>
      </c>
      <c r="R48" s="3">
        <v>312.47859999999997</v>
      </c>
      <c r="S48" s="3">
        <v>369.5652</v>
      </c>
      <c r="T48" s="3">
        <v>439.86829999999998</v>
      </c>
      <c r="U48" s="3">
        <v>282.00709999999998</v>
      </c>
      <c r="V48" s="3">
        <v>507.57049999999998</v>
      </c>
      <c r="W48" s="3">
        <v>565.822</v>
      </c>
      <c r="X48" s="3">
        <v>599.34649999999999</v>
      </c>
      <c r="Y48" s="3">
        <v>321.7518</v>
      </c>
      <c r="Z48" s="3">
        <v>374.55520000000001</v>
      </c>
      <c r="AA48" s="3">
        <v>437.77820000000003</v>
      </c>
      <c r="AB48" s="3">
        <v>292.91239999999999</v>
      </c>
      <c r="AC48" s="3">
        <v>503.95549999999997</v>
      </c>
      <c r="AD48" s="3">
        <v>562.16520000000003</v>
      </c>
      <c r="AE48" s="3">
        <v>592.76769999999999</v>
      </c>
      <c r="AF48" s="3">
        <v>448.28305629828401</v>
      </c>
      <c r="AG48" s="3">
        <v>446.80273225937998</v>
      </c>
      <c r="AH48" s="3">
        <v>449.70825229995103</v>
      </c>
      <c r="AI48" s="3">
        <v>439.46634120605898</v>
      </c>
      <c r="AJ48" s="3">
        <v>457.91009072369002</v>
      </c>
      <c r="AK48" s="3">
        <v>421.70944651444199</v>
      </c>
      <c r="AL48" s="3">
        <v>439.87388946262303</v>
      </c>
      <c r="AM48" s="3">
        <v>442.42451935650303</v>
      </c>
      <c r="AN48" s="3">
        <v>437.418246352766</v>
      </c>
    </row>
    <row r="49" spans="1:40" x14ac:dyDescent="0.2">
      <c r="A49" s="3" t="s">
        <v>170</v>
      </c>
      <c r="B49" s="3" t="s">
        <v>347</v>
      </c>
      <c r="C49" s="3">
        <v>25.438280089491599</v>
      </c>
      <c r="D49" s="3">
        <v>28.264959776730102</v>
      </c>
      <c r="E49" s="3">
        <v>19.2728391438547</v>
      </c>
      <c r="F49" s="3">
        <v>8.5033136169495602</v>
      </c>
      <c r="G49" s="3">
        <v>2.1703810173249098</v>
      </c>
      <c r="H49" s="3">
        <v>0.29072196291587599</v>
      </c>
      <c r="I49" s="3">
        <v>0</v>
      </c>
      <c r="J49" s="3">
        <v>28</v>
      </c>
      <c r="K49" s="3">
        <v>335.31939999999997</v>
      </c>
      <c r="L49" s="3">
        <v>383.20299999999997</v>
      </c>
      <c r="M49" s="3">
        <v>438.15050000000002</v>
      </c>
      <c r="N49" s="3">
        <v>307.23719999999997</v>
      </c>
      <c r="O49" s="3">
        <v>496.0369</v>
      </c>
      <c r="P49" s="3">
        <v>549.5068</v>
      </c>
      <c r="Q49" s="3">
        <v>580.28639999999996</v>
      </c>
      <c r="R49" s="3">
        <v>302.28620000000001</v>
      </c>
      <c r="S49" s="3">
        <v>356.64499999999998</v>
      </c>
      <c r="T49" s="3">
        <v>416.65199999999999</v>
      </c>
      <c r="U49" s="3">
        <v>272.55290000000002</v>
      </c>
      <c r="V49" s="3">
        <v>474.04199999999997</v>
      </c>
      <c r="W49" s="3">
        <v>523.74220000000003</v>
      </c>
      <c r="X49" s="3">
        <v>551.67269999999996</v>
      </c>
      <c r="Y49" s="3">
        <v>338.85469999999998</v>
      </c>
      <c r="Z49" s="3">
        <v>384.1925</v>
      </c>
      <c r="AA49" s="3">
        <v>436.40559999999999</v>
      </c>
      <c r="AB49" s="3">
        <v>313.17779999999999</v>
      </c>
      <c r="AC49" s="3">
        <v>490.26870000000002</v>
      </c>
      <c r="AD49" s="3">
        <v>537.85670000000005</v>
      </c>
      <c r="AE49" s="3">
        <v>565.12710000000004</v>
      </c>
      <c r="AF49" s="3">
        <v>440.207536711111</v>
      </c>
      <c r="AG49" s="3">
        <v>443.48121557478999</v>
      </c>
      <c r="AH49" s="3">
        <v>436.76040085954298</v>
      </c>
      <c r="AI49" s="3">
        <v>414.97951420628601</v>
      </c>
      <c r="AJ49" s="3">
        <v>427.70697945563802</v>
      </c>
      <c r="AK49" s="3">
        <v>401.577679882398</v>
      </c>
      <c r="AL49" s="3">
        <v>437.61807367156001</v>
      </c>
      <c r="AM49" s="3">
        <v>440.70148901067699</v>
      </c>
      <c r="AN49" s="3">
        <v>434.37128252210698</v>
      </c>
    </row>
    <row r="50" spans="1:40" x14ac:dyDescent="0.2">
      <c r="A50" s="3" t="s">
        <v>234</v>
      </c>
      <c r="B50" s="3" t="s">
        <v>90</v>
      </c>
      <c r="C50" s="3">
        <v>25.458750480538701</v>
      </c>
      <c r="D50" s="3">
        <v>28.562373233822399</v>
      </c>
      <c r="E50" s="3">
        <v>19.272073367787598</v>
      </c>
      <c r="F50" s="3">
        <v>7.4965417739832301</v>
      </c>
      <c r="G50" s="3">
        <v>1.9734969122713899</v>
      </c>
      <c r="H50" s="3">
        <v>0.32266486508977099</v>
      </c>
      <c r="I50" s="3">
        <v>0</v>
      </c>
      <c r="J50" s="3">
        <v>33</v>
      </c>
      <c r="K50" s="3">
        <v>332.45179999999999</v>
      </c>
      <c r="L50" s="3">
        <v>380.60410000000002</v>
      </c>
      <c r="M50" s="3">
        <v>436.1977</v>
      </c>
      <c r="N50" s="3">
        <v>303.07760000000002</v>
      </c>
      <c r="O50" s="3">
        <v>492.97710000000001</v>
      </c>
      <c r="P50" s="3">
        <v>543.60829999999999</v>
      </c>
      <c r="Q50" s="3">
        <v>575.26620000000003</v>
      </c>
      <c r="R50" s="3">
        <v>303.31869999999998</v>
      </c>
      <c r="S50" s="3">
        <v>349.16539999999998</v>
      </c>
      <c r="T50" s="3">
        <v>403.10430000000002</v>
      </c>
      <c r="U50" s="3">
        <v>276.89240000000001</v>
      </c>
      <c r="V50" s="3">
        <v>459.27030000000002</v>
      </c>
      <c r="W50" s="3">
        <v>510.35469999999998</v>
      </c>
      <c r="X50" s="3">
        <v>542.26805000000002</v>
      </c>
      <c r="Y50" s="3">
        <v>323.03440000000001</v>
      </c>
      <c r="Z50" s="3">
        <v>365.79230000000001</v>
      </c>
      <c r="AA50" s="3">
        <v>415.50420000000003</v>
      </c>
      <c r="AB50" s="3">
        <v>297.73250000000002</v>
      </c>
      <c r="AC50" s="3">
        <v>466.45679999999999</v>
      </c>
      <c r="AD50" s="3">
        <v>513.53060000000005</v>
      </c>
      <c r="AE50" s="3">
        <v>540.95159999999998</v>
      </c>
      <c r="AF50" s="3">
        <v>437.22199116135403</v>
      </c>
      <c r="AG50" s="3">
        <v>439.72777683011401</v>
      </c>
      <c r="AH50" s="3">
        <v>434.81739423931901</v>
      </c>
      <c r="AI50" s="3">
        <v>405.429366278381</v>
      </c>
      <c r="AJ50" s="3">
        <v>424.62269289304197</v>
      </c>
      <c r="AK50" s="3">
        <v>387.011105420474</v>
      </c>
      <c r="AL50" s="3">
        <v>416.72625758012202</v>
      </c>
      <c r="AM50" s="3">
        <v>425.06088570879598</v>
      </c>
      <c r="AN50" s="3">
        <v>408.72819876991599</v>
      </c>
    </row>
    <row r="51" spans="1:40" x14ac:dyDescent="0.2">
      <c r="A51" s="3" t="s">
        <v>52</v>
      </c>
      <c r="B51" s="3" t="s">
        <v>210</v>
      </c>
      <c r="C51" s="3">
        <v>22.492253961622001</v>
      </c>
      <c r="D51" s="3">
        <v>23.724762954383799</v>
      </c>
      <c r="E51" s="3">
        <v>18.203794998336502</v>
      </c>
      <c r="F51" s="3">
        <v>9.4449319872256208</v>
      </c>
      <c r="G51" s="3">
        <v>3.3331489098812002</v>
      </c>
      <c r="H51" s="3">
        <v>0.88051904528471603</v>
      </c>
      <c r="I51" s="3">
        <v>0</v>
      </c>
      <c r="J51" s="3">
        <v>25</v>
      </c>
      <c r="K51" s="3">
        <v>311.44929999999999</v>
      </c>
      <c r="L51" s="3">
        <v>367.55410000000001</v>
      </c>
      <c r="M51" s="3">
        <v>434.37990000000002</v>
      </c>
      <c r="N51" s="3">
        <v>280.17910000000001</v>
      </c>
      <c r="O51" s="3">
        <v>502.69369999999998</v>
      </c>
      <c r="P51" s="3">
        <v>562.85339999999997</v>
      </c>
      <c r="Q51" s="3">
        <v>599.0874</v>
      </c>
      <c r="R51" s="3">
        <v>289.7346</v>
      </c>
      <c r="S51" s="3">
        <v>344.2319</v>
      </c>
      <c r="T51" s="3">
        <v>415.53530000000001</v>
      </c>
      <c r="U51" s="3">
        <v>262.5154</v>
      </c>
      <c r="V51" s="3">
        <v>490.89280000000002</v>
      </c>
      <c r="W51" s="3">
        <v>557.14390000000003</v>
      </c>
      <c r="X51" s="3">
        <v>593.77149999999995</v>
      </c>
      <c r="Y51" s="3">
        <v>305.44459999999998</v>
      </c>
      <c r="Z51" s="3">
        <v>354.8143</v>
      </c>
      <c r="AA51" s="3">
        <v>418.33249999999998</v>
      </c>
      <c r="AB51" s="3">
        <v>278.61950000000002</v>
      </c>
      <c r="AC51" s="3">
        <v>490.18599999999998</v>
      </c>
      <c r="AD51" s="3">
        <v>552.25369999999998</v>
      </c>
      <c r="AE51" s="3">
        <v>587.21595000000002</v>
      </c>
      <c r="AF51" s="3">
        <v>436.04057099732</v>
      </c>
      <c r="AG51" s="3">
        <v>436.90426590404201</v>
      </c>
      <c r="AH51" s="3">
        <v>435.27723796101799</v>
      </c>
      <c r="AI51" s="3">
        <v>419.84400596424899</v>
      </c>
      <c r="AJ51" s="3">
        <v>441.25678335401699</v>
      </c>
      <c r="AK51" s="3">
        <v>400.919406255051</v>
      </c>
      <c r="AL51" s="3">
        <v>424.07358287521799</v>
      </c>
      <c r="AM51" s="3">
        <v>432.16817261831801</v>
      </c>
      <c r="AN51" s="3">
        <v>416.91958935490402</v>
      </c>
    </row>
    <row r="52" spans="1:40" x14ac:dyDescent="0.2">
      <c r="A52" s="3" t="s">
        <v>29</v>
      </c>
      <c r="B52" s="3" t="s">
        <v>152</v>
      </c>
      <c r="C52" s="3">
        <v>21.265926705091498</v>
      </c>
      <c r="D52" s="3">
        <v>21.5015615165897</v>
      </c>
      <c r="E52" s="3">
        <v>17.190656152863099</v>
      </c>
      <c r="F52" s="3">
        <v>10.3545850095079</v>
      </c>
      <c r="G52" s="3">
        <v>4.20859188608702</v>
      </c>
      <c r="H52" s="3">
        <v>1.2349197385322099</v>
      </c>
      <c r="I52" s="3">
        <v>1</v>
      </c>
      <c r="J52" s="3">
        <v>22</v>
      </c>
      <c r="K52" s="3">
        <v>299.1927</v>
      </c>
      <c r="L52" s="3">
        <v>360.28989999999999</v>
      </c>
      <c r="M52" s="3">
        <v>432.68610000000001</v>
      </c>
      <c r="N52" s="3">
        <v>265.11799999999999</v>
      </c>
      <c r="O52" s="3">
        <v>508.62130000000002</v>
      </c>
      <c r="P52" s="3">
        <v>574.38260000000002</v>
      </c>
      <c r="Q52" s="3">
        <v>611.05349999999999</v>
      </c>
      <c r="R52" s="3">
        <v>283.91079999999999</v>
      </c>
      <c r="S52" s="3">
        <v>348.15679999999998</v>
      </c>
      <c r="T52" s="3">
        <v>428.50009999999997</v>
      </c>
      <c r="U52" s="3">
        <v>250.86539999999999</v>
      </c>
      <c r="V52" s="3">
        <v>511.30149999999998</v>
      </c>
      <c r="W52" s="3">
        <v>584.15769999999998</v>
      </c>
      <c r="X52" s="3">
        <v>623.67370000000005</v>
      </c>
      <c r="Y52" s="3">
        <v>302.25259999999997</v>
      </c>
      <c r="Z52" s="3">
        <v>357.65339999999998</v>
      </c>
      <c r="AA52" s="3">
        <v>429.56180000000001</v>
      </c>
      <c r="AB52" s="3">
        <v>272.036</v>
      </c>
      <c r="AC52" s="3">
        <v>506.46390000000002</v>
      </c>
      <c r="AD52" s="3">
        <v>572.25409999999999</v>
      </c>
      <c r="AE52" s="3">
        <v>608.86400000000003</v>
      </c>
      <c r="AF52" s="3">
        <v>434.94725186532099</v>
      </c>
      <c r="AG52" s="3">
        <v>439.32026955952102</v>
      </c>
      <c r="AH52" s="3">
        <v>430.45342031396501</v>
      </c>
      <c r="AI52" s="3">
        <v>431.78176943111998</v>
      </c>
      <c r="AJ52" s="3">
        <v>459.76728191286998</v>
      </c>
      <c r="AK52" s="3">
        <v>403.02309801339999</v>
      </c>
      <c r="AL52" s="3">
        <v>433.63680266746798</v>
      </c>
      <c r="AM52" s="3">
        <v>446.52126727237101</v>
      </c>
      <c r="AN52" s="3">
        <v>420.396377493648</v>
      </c>
    </row>
    <row r="53" spans="1:40" x14ac:dyDescent="0.2">
      <c r="A53" s="3" t="s">
        <v>38</v>
      </c>
      <c r="B53" s="3" t="s">
        <v>253</v>
      </c>
      <c r="C53" s="3">
        <v>26.270071816866</v>
      </c>
      <c r="D53" s="3">
        <v>27.2566610408029</v>
      </c>
      <c r="E53" s="3">
        <v>17.899098203667702</v>
      </c>
      <c r="F53" s="3">
        <v>6.9099402190426096</v>
      </c>
      <c r="G53" s="3">
        <v>1.6226286268261101</v>
      </c>
      <c r="H53" s="3">
        <v>0.15098562004081301</v>
      </c>
      <c r="I53" s="3">
        <v>0</v>
      </c>
      <c r="J53" s="3">
        <v>28</v>
      </c>
      <c r="K53" s="3">
        <v>323.51659999999998</v>
      </c>
      <c r="L53" s="3">
        <v>371.33789999999999</v>
      </c>
      <c r="M53" s="3">
        <v>428.7192</v>
      </c>
      <c r="N53" s="3">
        <v>294.80509999999998</v>
      </c>
      <c r="O53" s="3">
        <v>486.56990000000002</v>
      </c>
      <c r="P53" s="3">
        <v>537.94989999999996</v>
      </c>
      <c r="Q53" s="3">
        <v>569.25670000000002</v>
      </c>
      <c r="R53" s="3">
        <v>309.85509999999999</v>
      </c>
      <c r="S53" s="3">
        <v>360.44880000000001</v>
      </c>
      <c r="T53" s="3">
        <v>419.9982</v>
      </c>
      <c r="U53" s="3">
        <v>281.46519999999998</v>
      </c>
      <c r="V53" s="3">
        <v>480.43360000000001</v>
      </c>
      <c r="W53" s="3">
        <v>534.17579999999998</v>
      </c>
      <c r="X53" s="3">
        <v>565.65369999999996</v>
      </c>
      <c r="Y53" s="3">
        <v>311.08049999999997</v>
      </c>
      <c r="Z53" s="3">
        <v>357.89920000000001</v>
      </c>
      <c r="AA53" s="3">
        <v>413.2063</v>
      </c>
      <c r="AB53" s="3">
        <v>284.8331</v>
      </c>
      <c r="AC53" s="3">
        <v>470.49669999999998</v>
      </c>
      <c r="AD53" s="3">
        <v>523.25940000000003</v>
      </c>
      <c r="AE53" s="3">
        <v>553.51599999999996</v>
      </c>
      <c r="AF53" s="3">
        <v>429.61154242607898</v>
      </c>
      <c r="AG53" s="3">
        <v>425.31608932274202</v>
      </c>
      <c r="AH53" s="3">
        <v>433.55598087094103</v>
      </c>
      <c r="AI53" s="3">
        <v>421.05757319802098</v>
      </c>
      <c r="AJ53" s="3">
        <v>436.82639854533301</v>
      </c>
      <c r="AK53" s="3">
        <v>406.57734039512002</v>
      </c>
      <c r="AL53" s="3">
        <v>415.17223115627201</v>
      </c>
      <c r="AM53" s="3">
        <v>417.51953030283403</v>
      </c>
      <c r="AN53" s="3">
        <v>413.01674795751399</v>
      </c>
    </row>
    <row r="54" spans="1:40" x14ac:dyDescent="0.2">
      <c r="A54" s="3" t="s">
        <v>254</v>
      </c>
      <c r="B54" s="3" t="s">
        <v>24</v>
      </c>
      <c r="C54" s="3">
        <v>23.946205600315</v>
      </c>
      <c r="D54" s="3">
        <v>24.495394629432901</v>
      </c>
      <c r="E54" s="3">
        <v>17.283666938417799</v>
      </c>
      <c r="F54" s="3">
        <v>8.5193178430320096</v>
      </c>
      <c r="G54" s="3">
        <v>2.7315851170544199</v>
      </c>
      <c r="H54" s="3">
        <v>0.41875428233744399</v>
      </c>
      <c r="I54" s="3">
        <v>1</v>
      </c>
      <c r="J54" s="3">
        <v>23</v>
      </c>
      <c r="K54" s="3">
        <v>309.56290000000001</v>
      </c>
      <c r="L54" s="3">
        <v>364.82139999999998</v>
      </c>
      <c r="M54" s="3">
        <v>428.2801</v>
      </c>
      <c r="N54" s="3">
        <v>277.40120000000002</v>
      </c>
      <c r="O54" s="3">
        <v>494.5086</v>
      </c>
      <c r="P54" s="3">
        <v>553.51530000000002</v>
      </c>
      <c r="Q54" s="3">
        <v>587.83630000000005</v>
      </c>
      <c r="R54" s="3">
        <v>297.36520000000002</v>
      </c>
      <c r="S54" s="3">
        <v>360.6499</v>
      </c>
      <c r="T54" s="3">
        <v>431.24400000000003</v>
      </c>
      <c r="U54" s="3">
        <v>260.67599999999999</v>
      </c>
      <c r="V54" s="3">
        <v>497.25259999999997</v>
      </c>
      <c r="W54" s="3">
        <v>553.55999999999995</v>
      </c>
      <c r="X54" s="3">
        <v>583.75570000000005</v>
      </c>
      <c r="Y54" s="3">
        <v>311.50479999999999</v>
      </c>
      <c r="Z54" s="3">
        <v>362.3168</v>
      </c>
      <c r="AA54" s="3">
        <v>423.94189999999998</v>
      </c>
      <c r="AB54" s="3">
        <v>281.85640000000001</v>
      </c>
      <c r="AC54" s="3">
        <v>487.66789999999997</v>
      </c>
      <c r="AD54" s="3">
        <v>544.51139999999998</v>
      </c>
      <c r="AE54" s="3">
        <v>576.77689999999996</v>
      </c>
      <c r="AF54" s="3">
        <v>429.91682707446603</v>
      </c>
      <c r="AG54" s="3">
        <v>427.21989978671297</v>
      </c>
      <c r="AH54" s="3">
        <v>432.455805222621</v>
      </c>
      <c r="AI54" s="3">
        <v>427.703145850645</v>
      </c>
      <c r="AJ54" s="3">
        <v>445.164070095542</v>
      </c>
      <c r="AK54" s="3">
        <v>411.264843896522</v>
      </c>
      <c r="AL54" s="3">
        <v>425.76122708517198</v>
      </c>
      <c r="AM54" s="3">
        <v>426.053675139429</v>
      </c>
      <c r="AN54" s="3">
        <v>425.48590664082798</v>
      </c>
    </row>
    <row r="55" spans="1:40" x14ac:dyDescent="0.2">
      <c r="A55" s="3" t="s">
        <v>142</v>
      </c>
      <c r="B55" s="3" t="s">
        <v>121</v>
      </c>
      <c r="C55" s="3">
        <v>25.719863526150199</v>
      </c>
      <c r="D55" s="3">
        <v>24.037420311594399</v>
      </c>
      <c r="E55" s="3">
        <v>16.168698681454401</v>
      </c>
      <c r="F55" s="3">
        <v>8.8935797501377802</v>
      </c>
      <c r="G55" s="3">
        <v>2.6767152676997599</v>
      </c>
      <c r="H55" s="3">
        <v>0.35533407916790899</v>
      </c>
      <c r="I55" s="3">
        <v>0</v>
      </c>
      <c r="J55" s="3">
        <v>27</v>
      </c>
      <c r="K55" s="3">
        <v>315.83769999999998</v>
      </c>
      <c r="L55" s="3">
        <v>365.47179999999997</v>
      </c>
      <c r="M55" s="3">
        <v>425.13900000000001</v>
      </c>
      <c r="N55" s="3">
        <v>286.70620000000002</v>
      </c>
      <c r="O55" s="3">
        <v>492.18419999999998</v>
      </c>
      <c r="P55" s="3">
        <v>555.11670000000004</v>
      </c>
      <c r="Q55" s="3">
        <v>587.85059999999999</v>
      </c>
      <c r="R55" s="3">
        <v>283.78530000000001</v>
      </c>
      <c r="S55" s="3">
        <v>335.20139999999998</v>
      </c>
      <c r="T55" s="3">
        <v>402.755</v>
      </c>
      <c r="U55" s="3">
        <v>257.9579</v>
      </c>
      <c r="V55" s="3">
        <v>475.79140000000001</v>
      </c>
      <c r="W55" s="3">
        <v>541.5213</v>
      </c>
      <c r="X55" s="3">
        <v>577.99779999999998</v>
      </c>
      <c r="Y55" s="3">
        <v>314.70659999999998</v>
      </c>
      <c r="Z55" s="3">
        <v>359.21300000000002</v>
      </c>
      <c r="AA55" s="3">
        <v>420.71499999999997</v>
      </c>
      <c r="AB55" s="3">
        <v>290.06119999999999</v>
      </c>
      <c r="AC55" s="3">
        <v>496.93770000000001</v>
      </c>
      <c r="AD55" s="3">
        <v>566.36289999999997</v>
      </c>
      <c r="AE55" s="3">
        <v>603.49639999999999</v>
      </c>
      <c r="AF55" s="3">
        <v>430.11296226737602</v>
      </c>
      <c r="AG55" s="3">
        <v>433.94756215845399</v>
      </c>
      <c r="AH55" s="3">
        <v>426.35212760086199</v>
      </c>
      <c r="AI55" s="3">
        <v>408.069944019334</v>
      </c>
      <c r="AJ55" s="3">
        <v>423.08261036725901</v>
      </c>
      <c r="AK55" s="3">
        <v>393.34607252247599</v>
      </c>
      <c r="AL55" s="3">
        <v>430.98437661665901</v>
      </c>
      <c r="AM55" s="3">
        <v>434.55417765435902</v>
      </c>
      <c r="AN55" s="3">
        <v>427.48324693520698</v>
      </c>
    </row>
    <row r="56" spans="1:40" x14ac:dyDescent="0.2">
      <c r="A56" s="3" t="s">
        <v>321</v>
      </c>
      <c r="B56" s="3" t="s">
        <v>1</v>
      </c>
      <c r="C56" s="3">
        <v>26.788075957021299</v>
      </c>
      <c r="D56" s="3">
        <v>26.642677961287198</v>
      </c>
      <c r="E56" s="3">
        <v>16.0253204070363</v>
      </c>
      <c r="F56" s="3">
        <v>6.2820786305006298</v>
      </c>
      <c r="G56" s="3">
        <v>1.6240505989748899</v>
      </c>
      <c r="H56" s="3">
        <v>0.32584929135881602</v>
      </c>
      <c r="I56" s="3">
        <v>0</v>
      </c>
      <c r="J56" s="3">
        <v>38</v>
      </c>
      <c r="K56" s="3">
        <v>313.8039</v>
      </c>
      <c r="L56" s="3">
        <v>365.14280000000002</v>
      </c>
      <c r="M56" s="3">
        <v>422.01459999999997</v>
      </c>
      <c r="N56" s="3">
        <v>282.27670000000001</v>
      </c>
      <c r="O56" s="3">
        <v>480.26310000000001</v>
      </c>
      <c r="P56" s="3">
        <v>534.89189999999996</v>
      </c>
      <c r="Q56" s="3">
        <v>567.9117</v>
      </c>
      <c r="R56" s="3">
        <v>293.69810000000001</v>
      </c>
      <c r="S56" s="3">
        <v>332.99180000000001</v>
      </c>
      <c r="T56" s="3">
        <v>380.34800000000001</v>
      </c>
      <c r="U56" s="3">
        <v>270.93110000000001</v>
      </c>
      <c r="V56" s="3">
        <v>433.11770000000001</v>
      </c>
      <c r="W56" s="3">
        <v>490.202</v>
      </c>
      <c r="X56" s="3">
        <v>527.1241</v>
      </c>
      <c r="Y56" s="3">
        <v>306.68700000000001</v>
      </c>
      <c r="Z56" s="3">
        <v>345.73140000000001</v>
      </c>
      <c r="AA56" s="3">
        <v>390.73349999999999</v>
      </c>
      <c r="AB56" s="3">
        <v>283.53870000000001</v>
      </c>
      <c r="AC56" s="3">
        <v>442.28960000000001</v>
      </c>
      <c r="AD56" s="3">
        <v>497.91469999999998</v>
      </c>
      <c r="AE56" s="3">
        <v>533.39739999999995</v>
      </c>
      <c r="AF56" s="3">
        <v>423.14613302815599</v>
      </c>
      <c r="AG56" s="3">
        <v>422.48200286295099</v>
      </c>
      <c r="AH56" s="3">
        <v>423.77393187276903</v>
      </c>
      <c r="AI56" s="3">
        <v>386.90927469955602</v>
      </c>
      <c r="AJ56" s="3">
        <v>400.72859891184402</v>
      </c>
      <c r="AK56" s="3">
        <v>373.84593828100299</v>
      </c>
      <c r="AL56" s="3">
        <v>397.10483528103498</v>
      </c>
      <c r="AM56" s="3">
        <v>400.90118747645897</v>
      </c>
      <c r="AN56" s="3">
        <v>393.51616298922698</v>
      </c>
    </row>
    <row r="57" spans="1:40" x14ac:dyDescent="0.2">
      <c r="A57" s="3" t="s">
        <v>116</v>
      </c>
      <c r="B57" s="3" t="s">
        <v>339</v>
      </c>
      <c r="C57" s="3">
        <v>24.191204616781398</v>
      </c>
      <c r="D57" s="3">
        <v>23.456517783075999</v>
      </c>
      <c r="E57" s="3">
        <v>16.491231227906699</v>
      </c>
      <c r="F57" s="3">
        <v>7.2832591471409902</v>
      </c>
      <c r="G57" s="3">
        <v>2.0466818088579801</v>
      </c>
      <c r="H57" s="3">
        <v>0.38916772839671099</v>
      </c>
      <c r="I57" s="3">
        <v>0</v>
      </c>
      <c r="J57" s="3">
        <v>25</v>
      </c>
      <c r="K57" s="3">
        <v>299.57190000000003</v>
      </c>
      <c r="L57" s="3">
        <v>354.36799999999999</v>
      </c>
      <c r="M57" s="3">
        <v>419.28570000000002</v>
      </c>
      <c r="N57" s="3">
        <v>267.95330000000001</v>
      </c>
      <c r="O57" s="3">
        <v>485.96949999999998</v>
      </c>
      <c r="P57" s="3">
        <v>543.17200000000003</v>
      </c>
      <c r="Q57" s="3">
        <v>577.70420000000001</v>
      </c>
      <c r="R57" s="3">
        <v>301.18869999999998</v>
      </c>
      <c r="S57" s="3">
        <v>358.13189999999997</v>
      </c>
      <c r="T57" s="3">
        <v>425.25920000000002</v>
      </c>
      <c r="U57" s="3">
        <v>267.62880000000001</v>
      </c>
      <c r="V57" s="3">
        <v>491.49950000000001</v>
      </c>
      <c r="W57" s="3">
        <v>543.80010000000004</v>
      </c>
      <c r="X57" s="3">
        <v>573.40620000000001</v>
      </c>
      <c r="Y57" s="3">
        <v>313.77690000000001</v>
      </c>
      <c r="Z57" s="3">
        <v>365.02210000000002</v>
      </c>
      <c r="AA57" s="3">
        <v>426.96179999999998</v>
      </c>
      <c r="AB57" s="3">
        <v>284.84109999999998</v>
      </c>
      <c r="AC57" s="3">
        <v>491.8646</v>
      </c>
      <c r="AD57" s="3">
        <v>545.7894</v>
      </c>
      <c r="AE57" s="3">
        <v>575.41880000000003</v>
      </c>
      <c r="AF57" s="3">
        <v>420.60399887257</v>
      </c>
      <c r="AG57" s="3">
        <v>421.67005102976702</v>
      </c>
      <c r="AH57" s="3">
        <v>419.59512202987497</v>
      </c>
      <c r="AI57" s="3">
        <v>423.992965737887</v>
      </c>
      <c r="AJ57" s="3">
        <v>444.598528320843</v>
      </c>
      <c r="AK57" s="3">
        <v>404.49253625110703</v>
      </c>
      <c r="AL57" s="3">
        <v>428.48526680661701</v>
      </c>
      <c r="AM57" s="3">
        <v>434.10248270777498</v>
      </c>
      <c r="AN57" s="3">
        <v>423.16931767144803</v>
      </c>
    </row>
    <row r="58" spans="1:40" x14ac:dyDescent="0.2">
      <c r="A58" s="3" t="s">
        <v>110</v>
      </c>
      <c r="B58" s="3" t="s">
        <v>127</v>
      </c>
      <c r="C58" s="3">
        <v>26.100425445365801</v>
      </c>
      <c r="D58" s="3">
        <v>26.4584195918912</v>
      </c>
      <c r="E58" s="3">
        <v>15.7941287356853</v>
      </c>
      <c r="F58" s="3">
        <v>6.0121896830600399</v>
      </c>
      <c r="G58" s="3">
        <v>0.97069925304938098</v>
      </c>
      <c r="H58" s="3">
        <v>5.89357039806876E-2</v>
      </c>
      <c r="I58" s="3">
        <v>0</v>
      </c>
      <c r="J58" s="3">
        <v>24</v>
      </c>
      <c r="K58" s="3">
        <v>307.3725</v>
      </c>
      <c r="L58" s="3">
        <v>358.76240000000001</v>
      </c>
      <c r="M58" s="3">
        <v>418.51990000000001</v>
      </c>
      <c r="N58" s="3">
        <v>276.37189999999998</v>
      </c>
      <c r="O58" s="3">
        <v>476.52550000000002</v>
      </c>
      <c r="P58" s="3">
        <v>528.68520000000001</v>
      </c>
      <c r="Q58" s="3">
        <v>558.02589999999998</v>
      </c>
      <c r="R58" s="3">
        <v>299.21749999999997</v>
      </c>
      <c r="S58" s="3">
        <v>360.05900000000003</v>
      </c>
      <c r="T58" s="3">
        <v>427.3886</v>
      </c>
      <c r="U58" s="3">
        <v>267.48160000000001</v>
      </c>
      <c r="V58" s="3">
        <v>495.03890000000001</v>
      </c>
      <c r="W58" s="3">
        <v>552.26480000000004</v>
      </c>
      <c r="X58" s="3">
        <v>585.05510000000004</v>
      </c>
      <c r="Y58" s="3">
        <v>314.14019999999999</v>
      </c>
      <c r="Z58" s="3">
        <v>364.04399999999998</v>
      </c>
      <c r="AA58" s="3">
        <v>423.32780000000002</v>
      </c>
      <c r="AB58" s="3">
        <v>287.02690000000001</v>
      </c>
      <c r="AC58" s="3">
        <v>485.92329999999998</v>
      </c>
      <c r="AD58" s="3">
        <v>540.36260000000004</v>
      </c>
      <c r="AE58" s="3">
        <v>572.56610000000001</v>
      </c>
      <c r="AF58" s="3">
        <v>417.66161727969001</v>
      </c>
      <c r="AG58" s="3">
        <v>413.67341733225601</v>
      </c>
      <c r="AH58" s="3">
        <v>422.00606266995499</v>
      </c>
      <c r="AI58" s="3">
        <v>427.11761819835101</v>
      </c>
      <c r="AJ58" s="3">
        <v>438.12508901123903</v>
      </c>
      <c r="AK58" s="3">
        <v>415.12690648333199</v>
      </c>
      <c r="AL58" s="3">
        <v>425.81267662409101</v>
      </c>
      <c r="AM58" s="3">
        <v>424.21061231225298</v>
      </c>
      <c r="AN58" s="3">
        <v>427.55784512271299</v>
      </c>
    </row>
    <row r="59" spans="1:40" x14ac:dyDescent="0.2">
      <c r="A59" s="3" t="s">
        <v>350</v>
      </c>
      <c r="B59" s="3" t="s">
        <v>159</v>
      </c>
      <c r="C59" s="3">
        <v>27.231242086154602</v>
      </c>
      <c r="D59" s="3">
        <v>25.528043884475998</v>
      </c>
      <c r="E59" s="3">
        <v>15.622269740610999</v>
      </c>
      <c r="F59" s="3">
        <v>5.7148663521926197</v>
      </c>
      <c r="G59" s="3">
        <v>1.0979946285676101</v>
      </c>
      <c r="H59" s="3">
        <v>0.12826665764171699</v>
      </c>
      <c r="I59" s="3">
        <v>0</v>
      </c>
      <c r="J59" s="3">
        <v>21</v>
      </c>
      <c r="K59" s="3">
        <v>310.70850000000002</v>
      </c>
      <c r="L59" s="3">
        <v>358.56569999999999</v>
      </c>
      <c r="M59" s="3">
        <v>415.88440000000003</v>
      </c>
      <c r="N59" s="3">
        <v>282.24489999999997</v>
      </c>
      <c r="O59" s="3">
        <v>475.31659999999999</v>
      </c>
      <c r="P59" s="3">
        <v>528.27049999999997</v>
      </c>
      <c r="Q59" s="3">
        <v>558.59810000000004</v>
      </c>
      <c r="R59" s="3">
        <v>331.25139999999999</v>
      </c>
      <c r="S59" s="3">
        <v>388.6755</v>
      </c>
      <c r="T59" s="3">
        <v>453.09219999999999</v>
      </c>
      <c r="U59" s="3">
        <v>298.41269999999997</v>
      </c>
      <c r="V59" s="3">
        <v>517.24969999999996</v>
      </c>
      <c r="W59" s="3">
        <v>571.85040000000004</v>
      </c>
      <c r="X59" s="3">
        <v>602.38340000000005</v>
      </c>
      <c r="Y59" s="3">
        <v>335.75290000000001</v>
      </c>
      <c r="Z59" s="3">
        <v>384.50630000000001</v>
      </c>
      <c r="AA59" s="3">
        <v>442.13380000000001</v>
      </c>
      <c r="AB59" s="3">
        <v>308.89080000000001</v>
      </c>
      <c r="AC59" s="3">
        <v>501.63869999999997</v>
      </c>
      <c r="AD59" s="3">
        <v>553.37570000000005</v>
      </c>
      <c r="AE59" s="3">
        <v>583.52549999999997</v>
      </c>
      <c r="AF59" s="3">
        <v>417.40655623356503</v>
      </c>
      <c r="AG59" s="3">
        <v>413.62675754931399</v>
      </c>
      <c r="AH59" s="3">
        <v>421.09179181027798</v>
      </c>
      <c r="AI59" s="3">
        <v>452.27255409198</v>
      </c>
      <c r="AJ59" s="3">
        <v>462.302439817638</v>
      </c>
      <c r="AK59" s="3">
        <v>442.49359632352201</v>
      </c>
      <c r="AL59" s="3">
        <v>443.582563387665</v>
      </c>
      <c r="AM59" s="3">
        <v>441.81122579413898</v>
      </c>
      <c r="AN59" s="3">
        <v>445.30958560851298</v>
      </c>
    </row>
    <row r="60" spans="1:40" x14ac:dyDescent="0.2">
      <c r="A60" s="3" t="s">
        <v>348</v>
      </c>
      <c r="B60" s="3" t="s">
        <v>220</v>
      </c>
      <c r="C60" s="3">
        <v>27.6882396890793</v>
      </c>
      <c r="D60" s="3">
        <v>24.640467301821801</v>
      </c>
      <c r="E60" s="3">
        <v>14.2819444067337</v>
      </c>
      <c r="F60" s="3">
        <v>6.10964134714688</v>
      </c>
      <c r="G60" s="3">
        <v>1.9265495679954601</v>
      </c>
      <c r="H60" s="3">
        <v>0.34164371387498699</v>
      </c>
      <c r="I60" s="3">
        <v>0</v>
      </c>
      <c r="J60" s="3">
        <v>35</v>
      </c>
      <c r="K60" s="3">
        <v>309.84719999999999</v>
      </c>
      <c r="L60" s="3">
        <v>357.7715</v>
      </c>
      <c r="M60" s="3">
        <v>414.33929999999998</v>
      </c>
      <c r="N60" s="3">
        <v>281.50220000000002</v>
      </c>
      <c r="O60" s="3">
        <v>475.01409999999998</v>
      </c>
      <c r="P60" s="3">
        <v>535.49379999999996</v>
      </c>
      <c r="Q60" s="3">
        <v>571.68799999999999</v>
      </c>
      <c r="R60" s="3">
        <v>295.06310000000002</v>
      </c>
      <c r="S60" s="3">
        <v>336.52370000000002</v>
      </c>
      <c r="T60" s="3">
        <v>387.95280000000002</v>
      </c>
      <c r="U60" s="3">
        <v>271.05779999999999</v>
      </c>
      <c r="V60" s="3">
        <v>444.73</v>
      </c>
      <c r="W60" s="3">
        <v>500.57350000000002</v>
      </c>
      <c r="X60" s="3">
        <v>532.57410000000004</v>
      </c>
      <c r="Y60" s="3">
        <v>324.15879999999999</v>
      </c>
      <c r="Z60" s="3">
        <v>367.32170000000002</v>
      </c>
      <c r="AA60" s="3">
        <v>421.02760000000001</v>
      </c>
      <c r="AB60" s="3">
        <v>299.0899</v>
      </c>
      <c r="AC60" s="3">
        <v>481.05189999999999</v>
      </c>
      <c r="AD60" s="3">
        <v>535.36300000000006</v>
      </c>
      <c r="AE60" s="3">
        <v>567.20780000000002</v>
      </c>
      <c r="AF60" s="3">
        <v>418.55550167960001</v>
      </c>
      <c r="AG60" s="3">
        <v>426.031218434408</v>
      </c>
      <c r="AH60" s="3">
        <v>410.06018087329801</v>
      </c>
      <c r="AI60" s="3">
        <v>392.88864098808102</v>
      </c>
      <c r="AJ60" s="3">
        <v>411.10862023276297</v>
      </c>
      <c r="AK60" s="3">
        <v>372.18366060366702</v>
      </c>
      <c r="AL60" s="3">
        <v>425.81344997713597</v>
      </c>
      <c r="AM60" s="3">
        <v>435.15157375153001</v>
      </c>
      <c r="AN60" s="3">
        <v>415.20171068920598</v>
      </c>
    </row>
    <row r="61" spans="1:40" x14ac:dyDescent="0.2">
      <c r="A61" s="3" t="s">
        <v>203</v>
      </c>
      <c r="B61" s="3" t="s">
        <v>202</v>
      </c>
      <c r="C61" s="3">
        <v>23.984377097955601</v>
      </c>
      <c r="D61" s="3">
        <v>21.898250412982598</v>
      </c>
      <c r="E61" s="3">
        <v>14.6149206834175</v>
      </c>
      <c r="F61" s="3">
        <v>6.88076164026306</v>
      </c>
      <c r="G61" s="3">
        <v>2.3825642324187202</v>
      </c>
      <c r="H61" s="3">
        <v>0.56251449333084202</v>
      </c>
      <c r="I61" s="3">
        <v>1</v>
      </c>
      <c r="J61" s="3">
        <v>24</v>
      </c>
      <c r="K61" s="3">
        <v>290.21379999999999</v>
      </c>
      <c r="L61" s="3">
        <v>344.64859999999999</v>
      </c>
      <c r="M61" s="3">
        <v>410.61169999999998</v>
      </c>
      <c r="N61" s="3">
        <v>259.09160000000003</v>
      </c>
      <c r="O61" s="3">
        <v>480.56439999999998</v>
      </c>
      <c r="P61" s="3">
        <v>543.62220000000002</v>
      </c>
      <c r="Q61" s="3">
        <v>582.08050000000003</v>
      </c>
      <c r="R61" s="3">
        <v>263.60849999999999</v>
      </c>
      <c r="S61" s="3">
        <v>326.35789999999997</v>
      </c>
      <c r="T61" s="3">
        <v>404.83890000000002</v>
      </c>
      <c r="U61" s="3">
        <v>232.88069999999999</v>
      </c>
      <c r="V61" s="3">
        <v>482.67419999999998</v>
      </c>
      <c r="W61" s="3">
        <v>552.28070000000002</v>
      </c>
      <c r="X61" s="3">
        <v>592.35450000000003</v>
      </c>
      <c r="Y61" s="3">
        <v>289.6234</v>
      </c>
      <c r="Z61" s="3">
        <v>344.63459999999998</v>
      </c>
      <c r="AA61" s="3">
        <v>414.04239999999999</v>
      </c>
      <c r="AB61" s="3">
        <v>258.60340000000002</v>
      </c>
      <c r="AC61" s="3">
        <v>490.13470000000001</v>
      </c>
      <c r="AD61" s="3">
        <v>557.14729999999997</v>
      </c>
      <c r="AE61" s="3">
        <v>595.74969999999996</v>
      </c>
      <c r="AF61" s="3">
        <v>414.22871767426801</v>
      </c>
      <c r="AG61" s="3">
        <v>426.39581144303799</v>
      </c>
      <c r="AH61" s="3">
        <v>402.40974688085799</v>
      </c>
      <c r="AI61" s="3">
        <v>407.091792090257</v>
      </c>
      <c r="AJ61" s="3">
        <v>440.249474196226</v>
      </c>
      <c r="AK61" s="3">
        <v>374.88281237535602</v>
      </c>
      <c r="AL61" s="3">
        <v>419.12715488324898</v>
      </c>
      <c r="AM61" s="3">
        <v>439.05424849214103</v>
      </c>
      <c r="AN61" s="3">
        <v>399.77021214598301</v>
      </c>
    </row>
    <row r="62" spans="1:40" x14ac:dyDescent="0.2">
      <c r="A62" s="3" t="s">
        <v>332</v>
      </c>
      <c r="B62" s="3" t="s">
        <v>305</v>
      </c>
      <c r="C62" s="3">
        <v>30.284749231379099</v>
      </c>
      <c r="D62" s="3">
        <v>26.412415120854199</v>
      </c>
      <c r="E62" s="3">
        <v>13.1191969210746</v>
      </c>
      <c r="F62" s="3">
        <v>3.7142062314896802</v>
      </c>
      <c r="G62" s="3">
        <v>0.468942685639473</v>
      </c>
      <c r="H62" s="3">
        <v>3.8795045217653798E-2</v>
      </c>
      <c r="I62" s="3">
        <v>0</v>
      </c>
      <c r="J62" s="3">
        <v>29</v>
      </c>
      <c r="K62" s="3">
        <v>311.07659999999998</v>
      </c>
      <c r="L62" s="3">
        <v>355.68709999999999</v>
      </c>
      <c r="M62" s="3">
        <v>407.81990000000002</v>
      </c>
      <c r="N62" s="3">
        <v>283.51330000000002</v>
      </c>
      <c r="O62" s="3">
        <v>461.03289999999998</v>
      </c>
      <c r="P62" s="3">
        <v>509.59629999999999</v>
      </c>
      <c r="Q62" s="3">
        <v>538.67629999999997</v>
      </c>
      <c r="R62" s="3">
        <v>313.7835</v>
      </c>
      <c r="S62" s="3">
        <v>362.43810000000002</v>
      </c>
      <c r="T62" s="3">
        <v>418.62639999999999</v>
      </c>
      <c r="U62" s="3">
        <v>285.83350000000002</v>
      </c>
      <c r="V62" s="3">
        <v>476.35340000000002</v>
      </c>
      <c r="W62" s="3">
        <v>530.22119999999995</v>
      </c>
      <c r="X62" s="3">
        <v>562.24609999999996</v>
      </c>
      <c r="Y62" s="3">
        <v>326.01839999999999</v>
      </c>
      <c r="Z62" s="3">
        <v>366.90089999999998</v>
      </c>
      <c r="AA62" s="3">
        <v>415.56569999999999</v>
      </c>
      <c r="AB62" s="3">
        <v>302.5659</v>
      </c>
      <c r="AC62" s="3">
        <v>468.58359999999999</v>
      </c>
      <c r="AD62" s="3">
        <v>517.61300000000006</v>
      </c>
      <c r="AE62" s="3">
        <v>548.38480000000004</v>
      </c>
      <c r="AF62" s="3">
        <v>408.80147375476099</v>
      </c>
      <c r="AG62" s="3">
        <v>403.16562910716902</v>
      </c>
      <c r="AH62" s="3">
        <v>414.91780870693401</v>
      </c>
      <c r="AI62" s="3">
        <v>420.46889277117202</v>
      </c>
      <c r="AJ62" s="3">
        <v>425.80046267764902</v>
      </c>
      <c r="AK62" s="3">
        <v>414.68277384703299</v>
      </c>
      <c r="AL62" s="3">
        <v>419.20471958248402</v>
      </c>
      <c r="AM62" s="3">
        <v>414.70414826330699</v>
      </c>
      <c r="AN62" s="3">
        <v>424.08899219563898</v>
      </c>
    </row>
    <row r="63" spans="1:40" x14ac:dyDescent="0.2">
      <c r="A63" s="3" t="s">
        <v>238</v>
      </c>
      <c r="B63" s="3" t="s">
        <v>320</v>
      </c>
      <c r="C63" s="3">
        <v>28.854789292815902</v>
      </c>
      <c r="D63" s="3">
        <v>24.1928207477347</v>
      </c>
      <c r="E63" s="3">
        <v>13.137133456390901</v>
      </c>
      <c r="F63" s="3">
        <v>4.3143570777246696</v>
      </c>
      <c r="G63" s="3">
        <v>0.738068392943241</v>
      </c>
      <c r="H63" s="3">
        <v>5.4209550202930598E-2</v>
      </c>
      <c r="I63" s="3">
        <v>0</v>
      </c>
      <c r="J63" s="3">
        <v>33</v>
      </c>
      <c r="K63" s="3">
        <v>303.29989999999998</v>
      </c>
      <c r="L63" s="3">
        <v>348.92219999999998</v>
      </c>
      <c r="M63" s="3">
        <v>403.86489999999998</v>
      </c>
      <c r="N63" s="3">
        <v>276.29360000000003</v>
      </c>
      <c r="O63" s="3">
        <v>462.13330000000002</v>
      </c>
      <c r="P63" s="3">
        <v>514.20190000000002</v>
      </c>
      <c r="Q63" s="3">
        <v>545.44550000000004</v>
      </c>
      <c r="R63" s="3">
        <v>302.89780000000002</v>
      </c>
      <c r="S63" s="3">
        <v>345.62619999999998</v>
      </c>
      <c r="T63" s="3">
        <v>399.52519999999998</v>
      </c>
      <c r="U63" s="3">
        <v>278.44940000000003</v>
      </c>
      <c r="V63" s="3">
        <v>457.99709999999999</v>
      </c>
      <c r="W63" s="3">
        <v>508.72239999999999</v>
      </c>
      <c r="X63" s="3">
        <v>537.11829999999998</v>
      </c>
      <c r="Y63" s="3">
        <v>302.0412</v>
      </c>
      <c r="Z63" s="3">
        <v>343.8374</v>
      </c>
      <c r="AA63" s="3">
        <v>395.86630000000002</v>
      </c>
      <c r="AB63" s="3">
        <v>277.63619999999997</v>
      </c>
      <c r="AC63" s="3">
        <v>450.86329999999998</v>
      </c>
      <c r="AD63" s="3">
        <v>499.49430000000001</v>
      </c>
      <c r="AE63" s="3">
        <v>528.19119999999998</v>
      </c>
      <c r="AF63" s="3">
        <v>406.38440791443298</v>
      </c>
      <c r="AG63" s="3">
        <v>405.05710335560798</v>
      </c>
      <c r="AH63" s="3">
        <v>407.64790342319401</v>
      </c>
      <c r="AI63" s="3">
        <v>402.977821260903</v>
      </c>
      <c r="AJ63" s="3">
        <v>418.17613023497</v>
      </c>
      <c r="AK63" s="3">
        <v>388.51015820511299</v>
      </c>
      <c r="AL63" s="3">
        <v>398.49766269909799</v>
      </c>
      <c r="AM63" s="3">
        <v>398.79829219776298</v>
      </c>
      <c r="AN63" s="3">
        <v>398.21148571067602</v>
      </c>
    </row>
    <row r="64" spans="1:40" x14ac:dyDescent="0.2">
      <c r="A64" s="3" t="s">
        <v>208</v>
      </c>
      <c r="B64" s="3" t="s">
        <v>41</v>
      </c>
      <c r="C64" s="3">
        <v>32.180080938633999</v>
      </c>
      <c r="D64" s="3">
        <v>25.6452726527347</v>
      </c>
      <c r="E64" s="3">
        <v>11.193970868774301</v>
      </c>
      <c r="F64" s="3">
        <v>2.84192118555388</v>
      </c>
      <c r="G64" s="3">
        <v>0.31307642845351802</v>
      </c>
      <c r="H64" s="3">
        <v>7.6710723253348998E-3</v>
      </c>
      <c r="I64" s="3">
        <v>0</v>
      </c>
      <c r="J64" s="3">
        <v>29</v>
      </c>
      <c r="K64" s="3">
        <v>308.28390000000002</v>
      </c>
      <c r="L64" s="3">
        <v>351.55680000000001</v>
      </c>
      <c r="M64" s="3">
        <v>400.84289999999999</v>
      </c>
      <c r="N64" s="3">
        <v>281.71129999999999</v>
      </c>
      <c r="O64" s="3">
        <v>452.30849999999998</v>
      </c>
      <c r="P64" s="3">
        <v>498.84120000000001</v>
      </c>
      <c r="Q64" s="3">
        <v>528.024</v>
      </c>
      <c r="R64" s="3">
        <v>322.60840000000002</v>
      </c>
      <c r="S64" s="3">
        <v>369.76339999999999</v>
      </c>
      <c r="T64" s="3">
        <v>424.33199999999999</v>
      </c>
      <c r="U64" s="3">
        <v>294.87880000000001</v>
      </c>
      <c r="V64" s="3">
        <v>482.5822</v>
      </c>
      <c r="W64" s="3">
        <v>533.63570000000004</v>
      </c>
      <c r="X64" s="3">
        <v>563.32600000000002</v>
      </c>
      <c r="Y64" s="3">
        <v>323.63319999999999</v>
      </c>
      <c r="Z64" s="3">
        <v>364.32339999999999</v>
      </c>
      <c r="AA64" s="3">
        <v>413.73320000000001</v>
      </c>
      <c r="AB64" s="3">
        <v>299.92860000000002</v>
      </c>
      <c r="AC64" s="3">
        <v>465.53949999999998</v>
      </c>
      <c r="AD64" s="3">
        <v>511.83069999999998</v>
      </c>
      <c r="AE64" s="3">
        <v>539.89689999999996</v>
      </c>
      <c r="AF64" s="3">
        <v>402.33055860721203</v>
      </c>
      <c r="AG64" s="3">
        <v>393.60271597552799</v>
      </c>
      <c r="AH64" s="3">
        <v>411.26994768074201</v>
      </c>
      <c r="AI64" s="3">
        <v>426.49822500736099</v>
      </c>
      <c r="AJ64" s="3">
        <v>433.60307553238601</v>
      </c>
      <c r="AK64" s="3">
        <v>419.22116630766499</v>
      </c>
      <c r="AL64" s="3">
        <v>415.62246211057601</v>
      </c>
      <c r="AM64" s="3">
        <v>410.98099170865902</v>
      </c>
      <c r="AN64" s="3">
        <v>420.37643299971398</v>
      </c>
    </row>
    <row r="65" spans="1:40" x14ac:dyDescent="0.2">
      <c r="A65" s="3" t="s">
        <v>310</v>
      </c>
      <c r="B65" s="3" t="s">
        <v>239</v>
      </c>
      <c r="C65" s="3">
        <v>28.577892390660999</v>
      </c>
      <c r="D65" s="3">
        <v>24.029755133568301</v>
      </c>
      <c r="E65" s="3">
        <v>12.4107076816129</v>
      </c>
      <c r="F65" s="3">
        <v>3.57059455577122</v>
      </c>
      <c r="G65" s="3">
        <v>0.59895980590935505</v>
      </c>
      <c r="H65" s="3">
        <v>6.4293316893452607E-2</v>
      </c>
      <c r="I65" s="3">
        <v>1</v>
      </c>
      <c r="J65" s="3">
        <v>25</v>
      </c>
      <c r="K65" s="3">
        <v>291.4948</v>
      </c>
      <c r="L65" s="3">
        <v>343.06939999999997</v>
      </c>
      <c r="M65" s="3">
        <v>400.25420000000003</v>
      </c>
      <c r="N65" s="3">
        <v>259.02280000000002</v>
      </c>
      <c r="O65" s="3">
        <v>457.66430000000003</v>
      </c>
      <c r="P65" s="3">
        <v>508.18430000000001</v>
      </c>
      <c r="Q65" s="3">
        <v>538.65139999999997</v>
      </c>
      <c r="R65" s="3">
        <v>303.15030000000002</v>
      </c>
      <c r="S65" s="3">
        <v>366.28579999999999</v>
      </c>
      <c r="T65" s="3">
        <v>426.22730000000001</v>
      </c>
      <c r="U65" s="3">
        <v>261.25720000000001</v>
      </c>
      <c r="V65" s="3">
        <v>480.18799999999999</v>
      </c>
      <c r="W65" s="3">
        <v>524.2559</v>
      </c>
      <c r="X65" s="3">
        <v>549.61490000000003</v>
      </c>
      <c r="Y65" s="3">
        <v>315.94479999999999</v>
      </c>
      <c r="Z65" s="3">
        <v>370.22300000000001</v>
      </c>
      <c r="AA65" s="3">
        <v>431.48820000000001</v>
      </c>
      <c r="AB65" s="3">
        <v>281.96460000000002</v>
      </c>
      <c r="AC65" s="3">
        <v>490.15899999999999</v>
      </c>
      <c r="AD65" s="3">
        <v>540.83730000000003</v>
      </c>
      <c r="AE65" s="3">
        <v>569.53189999999995</v>
      </c>
      <c r="AF65" s="3">
        <v>399.76190925923902</v>
      </c>
      <c r="AG65" s="3">
        <v>402.78327307637198</v>
      </c>
      <c r="AH65" s="3">
        <v>396.63126940091502</v>
      </c>
      <c r="AI65" s="3">
        <v>419.06366071019397</v>
      </c>
      <c r="AJ65" s="3">
        <v>444.155644400536</v>
      </c>
      <c r="AK65" s="3">
        <v>393.06415551326103</v>
      </c>
      <c r="AL65" s="3">
        <v>429.25207373367601</v>
      </c>
      <c r="AM65" s="3">
        <v>443.659661272959</v>
      </c>
      <c r="AN65" s="3">
        <v>414.32339564565899</v>
      </c>
    </row>
    <row r="66" spans="1:40" x14ac:dyDescent="0.2">
      <c r="A66" s="3" t="s">
        <v>43</v>
      </c>
      <c r="B66" s="3" t="s">
        <v>60</v>
      </c>
      <c r="C66" s="3">
        <v>28.294995754078201</v>
      </c>
      <c r="D66" s="3">
        <v>23.062582052060002</v>
      </c>
      <c r="E66" s="3">
        <v>11.6217285399569</v>
      </c>
      <c r="F66" s="3">
        <v>4.1187355658054603</v>
      </c>
      <c r="G66" s="3">
        <v>0.78959645217959795</v>
      </c>
      <c r="H66" s="3">
        <v>7.0878972456888803E-2</v>
      </c>
      <c r="I66" s="3">
        <v>0</v>
      </c>
      <c r="J66" s="3">
        <v>29</v>
      </c>
      <c r="K66" s="3">
        <v>293.46859999999998</v>
      </c>
      <c r="L66" s="3">
        <v>340.63639999999998</v>
      </c>
      <c r="M66" s="3">
        <v>397.20370000000003</v>
      </c>
      <c r="N66" s="3">
        <v>265.68729999999999</v>
      </c>
      <c r="O66" s="3">
        <v>455.93329999999997</v>
      </c>
      <c r="P66" s="3">
        <v>510.93509999999998</v>
      </c>
      <c r="Q66" s="3">
        <v>544.34169999999995</v>
      </c>
      <c r="R66" s="3">
        <v>283.42129999999997</v>
      </c>
      <c r="S66" s="3">
        <v>333.58179999999999</v>
      </c>
      <c r="T66" s="3">
        <v>397.08449999999999</v>
      </c>
      <c r="U66" s="3">
        <v>256.35860000000002</v>
      </c>
      <c r="V66" s="3">
        <v>462.77699999999999</v>
      </c>
      <c r="W66" s="3">
        <v>522.98850000000004</v>
      </c>
      <c r="X66" s="3">
        <v>558.1037</v>
      </c>
      <c r="Y66" s="3">
        <v>304.24560000000002</v>
      </c>
      <c r="Z66" s="3">
        <v>347.09969999999998</v>
      </c>
      <c r="AA66" s="3">
        <v>400.1934</v>
      </c>
      <c r="AB66" s="3">
        <v>279.54329999999999</v>
      </c>
      <c r="AC66" s="3">
        <v>457.82639999999998</v>
      </c>
      <c r="AD66" s="3">
        <v>510.96879999999999</v>
      </c>
      <c r="AE66" s="3">
        <v>543.45830000000001</v>
      </c>
      <c r="AF66" s="3">
        <v>399.837674812822</v>
      </c>
      <c r="AG66" s="3">
        <v>391.50813814993103</v>
      </c>
      <c r="AH66" s="3">
        <v>407.83723415071802</v>
      </c>
      <c r="AI66" s="3">
        <v>400.51370593416999</v>
      </c>
      <c r="AJ66" s="3">
        <v>405.878946949625</v>
      </c>
      <c r="AK66" s="3">
        <v>395.36101070005702</v>
      </c>
      <c r="AL66" s="3">
        <v>404.21560133019602</v>
      </c>
      <c r="AM66" s="3">
        <v>397.44407131027202</v>
      </c>
      <c r="AN66" s="3">
        <v>410.71887496894101</v>
      </c>
    </row>
    <row r="67" spans="1:40" x14ac:dyDescent="0.2">
      <c r="A67" s="3" t="s">
        <v>141</v>
      </c>
      <c r="B67" s="3" t="s">
        <v>153</v>
      </c>
      <c r="C67" s="3">
        <v>27.323289430421902</v>
      </c>
      <c r="D67" s="3">
        <v>21.554277584292599</v>
      </c>
      <c r="E67" s="3">
        <v>11.946677796734001</v>
      </c>
      <c r="F67" s="3">
        <v>4.4209303707219902</v>
      </c>
      <c r="G67" s="3">
        <v>0.91455205543469398</v>
      </c>
      <c r="H67" s="3">
        <v>0.109073915293081</v>
      </c>
      <c r="I67" s="3">
        <v>0</v>
      </c>
      <c r="J67" s="3">
        <v>33</v>
      </c>
      <c r="K67" s="3">
        <v>286.30130000000003</v>
      </c>
      <c r="L67" s="3">
        <v>336.05650000000003</v>
      </c>
      <c r="M67" s="3">
        <v>394.21850000000001</v>
      </c>
      <c r="N67" s="3">
        <v>256.96589999999998</v>
      </c>
      <c r="O67" s="3">
        <v>456.68</v>
      </c>
      <c r="P67" s="3">
        <v>514.57979999999998</v>
      </c>
      <c r="Q67" s="3">
        <v>548.452</v>
      </c>
      <c r="R67" s="3">
        <v>274.41160000000002</v>
      </c>
      <c r="S67" s="3">
        <v>319.19589999999999</v>
      </c>
      <c r="T67" s="3">
        <v>374.28160000000003</v>
      </c>
      <c r="U67" s="3">
        <v>249.0299</v>
      </c>
      <c r="V67" s="3">
        <v>435.94959999999998</v>
      </c>
      <c r="W67" s="3">
        <v>493.25830000000002</v>
      </c>
      <c r="X67" s="3">
        <v>526.38509999999997</v>
      </c>
      <c r="Y67" s="3">
        <v>281.14690000000002</v>
      </c>
      <c r="Z67" s="3">
        <v>326.19200000000001</v>
      </c>
      <c r="AA67" s="3">
        <v>378.52640000000002</v>
      </c>
      <c r="AB67" s="3">
        <v>255.27610000000001</v>
      </c>
      <c r="AC67" s="3">
        <v>436.7346</v>
      </c>
      <c r="AD67" s="3">
        <v>490.56270000000001</v>
      </c>
      <c r="AE67" s="3">
        <v>522.4538</v>
      </c>
      <c r="AF67" s="3">
        <v>397.58635524417701</v>
      </c>
      <c r="AG67" s="3">
        <v>399.81143229650098</v>
      </c>
      <c r="AH67" s="3">
        <v>395.54624857109098</v>
      </c>
      <c r="AI67" s="3">
        <v>379.75254064634601</v>
      </c>
      <c r="AJ67" s="3">
        <v>399.47208489240501</v>
      </c>
      <c r="AK67" s="3">
        <v>361.67227966635397</v>
      </c>
      <c r="AL67" s="3">
        <v>382.66360635191199</v>
      </c>
      <c r="AM67" s="3">
        <v>390.02039269805101</v>
      </c>
      <c r="AN67" s="3">
        <v>375.91838874178302</v>
      </c>
    </row>
    <row r="68" spans="1:40" x14ac:dyDescent="0.2">
      <c r="A68" s="3" t="s">
        <v>154</v>
      </c>
      <c r="B68" s="3" t="s">
        <v>104</v>
      </c>
      <c r="C68" s="3">
        <v>25.795332642550601</v>
      </c>
      <c r="D68" s="3">
        <v>21.3378097861846</v>
      </c>
      <c r="E68" s="3">
        <v>12.053776125929099</v>
      </c>
      <c r="F68" s="3">
        <v>4.4752375091124801</v>
      </c>
      <c r="G68" s="3">
        <v>0.95679260194307103</v>
      </c>
      <c r="H68" s="3">
        <v>0.14030907651844199</v>
      </c>
      <c r="I68" s="3">
        <v>2</v>
      </c>
      <c r="J68" s="3">
        <v>28</v>
      </c>
      <c r="K68" s="3">
        <v>275.02199999999999</v>
      </c>
      <c r="L68" s="3">
        <v>330.17860000000002</v>
      </c>
      <c r="M68" s="3">
        <v>393.5609</v>
      </c>
      <c r="N68" s="3">
        <v>243.02549999999999</v>
      </c>
      <c r="O68" s="3">
        <v>458.02589999999998</v>
      </c>
      <c r="P68" s="3">
        <v>515.82389999999998</v>
      </c>
      <c r="Q68" s="3">
        <v>549.59929999999997</v>
      </c>
      <c r="R68" s="3">
        <v>267.91419999999999</v>
      </c>
      <c r="S68" s="3">
        <v>328.35899999999998</v>
      </c>
      <c r="T68" s="3">
        <v>394.75459999999998</v>
      </c>
      <c r="U68" s="3">
        <v>232.97479999999999</v>
      </c>
      <c r="V68" s="3">
        <v>459.82729999999998</v>
      </c>
      <c r="W68" s="3">
        <v>513.40009999999995</v>
      </c>
      <c r="X68" s="3">
        <v>543.447</v>
      </c>
      <c r="Y68" s="3">
        <v>295.55349999999999</v>
      </c>
      <c r="Z68" s="3">
        <v>349.21620000000001</v>
      </c>
      <c r="AA68" s="3">
        <v>410.91219999999998</v>
      </c>
      <c r="AB68" s="3">
        <v>264.97179999999997</v>
      </c>
      <c r="AC68" s="3">
        <v>476.12599999999998</v>
      </c>
      <c r="AD68" s="3">
        <v>533.25729999999999</v>
      </c>
      <c r="AE68" s="3">
        <v>566.4769</v>
      </c>
      <c r="AF68" s="3">
        <v>394.446829905941</v>
      </c>
      <c r="AG68" s="3">
        <v>398.32958939218003</v>
      </c>
      <c r="AH68" s="3">
        <v>390.93326861961799</v>
      </c>
      <c r="AI68" s="3">
        <v>392.66776940308301</v>
      </c>
      <c r="AJ68" s="3">
        <v>419.77974583821702</v>
      </c>
      <c r="AK68" s="3">
        <v>368.13377724214502</v>
      </c>
      <c r="AL68" s="3">
        <v>413.04467363207402</v>
      </c>
      <c r="AM68" s="3">
        <v>422.95515517433699</v>
      </c>
      <c r="AN68" s="3">
        <v>404.07654557801101</v>
      </c>
    </row>
    <row r="69" spans="1:40" x14ac:dyDescent="0.2">
      <c r="A69" s="3" t="s">
        <v>21</v>
      </c>
      <c r="B69" s="3" t="s">
        <v>338</v>
      </c>
      <c r="C69" s="3">
        <v>21.7511612172474</v>
      </c>
      <c r="D69" s="3">
        <v>19.095964183098499</v>
      </c>
      <c r="E69" s="3">
        <v>13.057387512305599</v>
      </c>
      <c r="F69" s="3">
        <v>6.02821855567925</v>
      </c>
      <c r="G69" s="3">
        <v>1.7402666193188701</v>
      </c>
      <c r="H69" s="3">
        <v>0.29313028531739499</v>
      </c>
      <c r="I69" s="3">
        <v>6</v>
      </c>
      <c r="J69" s="3">
        <v>22</v>
      </c>
      <c r="K69" s="3">
        <v>256.35359999999997</v>
      </c>
      <c r="L69" s="3">
        <v>317.29910000000001</v>
      </c>
      <c r="M69" s="3">
        <v>391.41789999999997</v>
      </c>
      <c r="N69" s="3">
        <v>223.7132</v>
      </c>
      <c r="O69" s="3">
        <v>468.67809999999997</v>
      </c>
      <c r="P69" s="3">
        <v>532.76300000000003</v>
      </c>
      <c r="Q69" s="3">
        <v>568.6277</v>
      </c>
      <c r="R69" s="3">
        <v>211.05779999999999</v>
      </c>
      <c r="S69" s="3">
        <v>268.2029</v>
      </c>
      <c r="T69" s="3">
        <v>346.99360000000001</v>
      </c>
      <c r="U69" s="3">
        <v>180.03129999999999</v>
      </c>
      <c r="V69" s="3">
        <v>434.37959999999998</v>
      </c>
      <c r="W69" s="3">
        <v>507.25220000000002</v>
      </c>
      <c r="X69" s="3">
        <v>546.22140000000002</v>
      </c>
      <c r="Y69" s="3">
        <v>265.24189999999999</v>
      </c>
      <c r="Z69" s="3">
        <v>315.18549999999999</v>
      </c>
      <c r="AA69" s="3">
        <v>376.87900000000002</v>
      </c>
      <c r="AB69" s="3">
        <v>236.98500000000001</v>
      </c>
      <c r="AC69" s="3">
        <v>448.62180000000001</v>
      </c>
      <c r="AD69" s="3">
        <v>513.12139999999999</v>
      </c>
      <c r="AE69" s="3">
        <v>549.01170000000002</v>
      </c>
      <c r="AF69" s="3">
        <v>393.45005421045198</v>
      </c>
      <c r="AG69" s="3">
        <v>393.30518398039902</v>
      </c>
      <c r="AH69" s="3">
        <v>393.61881561812697</v>
      </c>
      <c r="AI69" s="3">
        <v>353.35531643001099</v>
      </c>
      <c r="AJ69" s="3">
        <v>366.32568352988102</v>
      </c>
      <c r="AK69" s="3">
        <v>338.24594986765499</v>
      </c>
      <c r="AL69" s="3">
        <v>383.71699371008998</v>
      </c>
      <c r="AM69" s="3">
        <v>385.84851110667</v>
      </c>
      <c r="AN69" s="3">
        <v>381.23395853992298</v>
      </c>
    </row>
    <row r="70" spans="1:40" x14ac:dyDescent="0.2">
      <c r="A70" s="3" t="s">
        <v>276</v>
      </c>
      <c r="B70" s="3" t="s">
        <v>192</v>
      </c>
      <c r="C70" s="3">
        <v>29.8860462008527</v>
      </c>
      <c r="D70" s="3">
        <v>21.088514134641699</v>
      </c>
      <c r="E70" s="3">
        <v>9.95015859514106</v>
      </c>
      <c r="F70" s="3">
        <v>3.0586964157801502</v>
      </c>
      <c r="G70" s="3">
        <v>0.48672442176216002</v>
      </c>
      <c r="H70" s="3">
        <v>2.91110606357631E-2</v>
      </c>
      <c r="I70" s="3">
        <v>0</v>
      </c>
      <c r="J70" s="3">
        <v>30</v>
      </c>
      <c r="K70" s="3">
        <v>290.07580000000002</v>
      </c>
      <c r="L70" s="3">
        <v>334.73939999999999</v>
      </c>
      <c r="M70" s="3">
        <v>387.41739999999999</v>
      </c>
      <c r="N70" s="3">
        <v>262.36419999999998</v>
      </c>
      <c r="O70" s="3">
        <v>444.51760000000002</v>
      </c>
      <c r="P70" s="3">
        <v>498.80889999999999</v>
      </c>
      <c r="Q70" s="3">
        <v>531.10919999999999</v>
      </c>
      <c r="R70" s="3">
        <v>300.01330000000002</v>
      </c>
      <c r="S70" s="3">
        <v>349.88470000000001</v>
      </c>
      <c r="T70" s="3">
        <v>407.67169999999999</v>
      </c>
      <c r="U70" s="3">
        <v>271.51100000000002</v>
      </c>
      <c r="V70" s="3">
        <v>472.26600000000002</v>
      </c>
      <c r="W70" s="3">
        <v>531.50319999999999</v>
      </c>
      <c r="X70" s="3">
        <v>565.8329</v>
      </c>
      <c r="Y70" s="3">
        <v>310.70650000000001</v>
      </c>
      <c r="Z70" s="3">
        <v>354.56779999999998</v>
      </c>
      <c r="AA70" s="3">
        <v>408.78059999999999</v>
      </c>
      <c r="AB70" s="3">
        <v>286.55349999999999</v>
      </c>
      <c r="AC70" s="3">
        <v>468.96519999999998</v>
      </c>
      <c r="AD70" s="3">
        <v>523.95150000000001</v>
      </c>
      <c r="AE70" s="3">
        <v>555.49760000000003</v>
      </c>
      <c r="AF70" s="3">
        <v>390.93227374034598</v>
      </c>
      <c r="AG70" s="3">
        <v>381.36527504906002</v>
      </c>
      <c r="AH70" s="3">
        <v>400.887169388085</v>
      </c>
      <c r="AI70" s="3">
        <v>412.29508567556297</v>
      </c>
      <c r="AJ70" s="3">
        <v>417.35622207850503</v>
      </c>
      <c r="AK70" s="3">
        <v>407.02874391300497</v>
      </c>
      <c r="AL70" s="3">
        <v>413.32299297387698</v>
      </c>
      <c r="AM70" s="3">
        <v>407.28540637769498</v>
      </c>
      <c r="AN70" s="3">
        <v>419.605375408393</v>
      </c>
    </row>
    <row r="71" spans="1:40" x14ac:dyDescent="0.2">
      <c r="A71" s="3" t="s">
        <v>128</v>
      </c>
      <c r="B71" s="3" t="s">
        <v>114</v>
      </c>
      <c r="C71" s="3">
        <v>28.4937771456378</v>
      </c>
      <c r="D71" s="3">
        <v>19.618680118738599</v>
      </c>
      <c r="E71" s="3">
        <v>8.8199876908460606</v>
      </c>
      <c r="F71" s="3">
        <v>2.25656421394488</v>
      </c>
      <c r="G71" s="3">
        <v>0.327543059663636</v>
      </c>
      <c r="H71" s="3">
        <v>1.0105846265170301E-2</v>
      </c>
      <c r="I71" s="3">
        <v>1</v>
      </c>
      <c r="J71" s="3">
        <v>27</v>
      </c>
      <c r="K71" s="3">
        <v>272.12740000000002</v>
      </c>
      <c r="L71" s="3">
        <v>321.54700000000003</v>
      </c>
      <c r="M71" s="3">
        <v>378.27379999999999</v>
      </c>
      <c r="N71" s="3">
        <v>243.32730000000001</v>
      </c>
      <c r="O71" s="3">
        <v>436.23059999999998</v>
      </c>
      <c r="P71" s="3">
        <v>489.00700000000001</v>
      </c>
      <c r="Q71" s="3">
        <v>520.48800000000006</v>
      </c>
      <c r="R71" s="3">
        <v>274.08969999999999</v>
      </c>
      <c r="S71" s="3">
        <v>333.45609999999999</v>
      </c>
      <c r="T71" s="3">
        <v>402.06914999999998</v>
      </c>
      <c r="U71" s="3">
        <v>239.7714</v>
      </c>
      <c r="V71" s="3">
        <v>470.85390000000001</v>
      </c>
      <c r="W71" s="3">
        <v>529.3057</v>
      </c>
      <c r="X71" s="3">
        <v>560.97360000000003</v>
      </c>
      <c r="Y71" s="3">
        <v>291.04590000000002</v>
      </c>
      <c r="Z71" s="3">
        <v>340.03190000000001</v>
      </c>
      <c r="AA71" s="3">
        <v>401.16430000000003</v>
      </c>
      <c r="AB71" s="3">
        <v>261.42570000000001</v>
      </c>
      <c r="AC71" s="3">
        <v>466.3725</v>
      </c>
      <c r="AD71" s="3">
        <v>523.00530000000003</v>
      </c>
      <c r="AE71" s="3">
        <v>554.98900000000003</v>
      </c>
      <c r="AF71" s="3">
        <v>379.45381660292901</v>
      </c>
      <c r="AG71" s="3">
        <v>371.84836838366698</v>
      </c>
      <c r="AH71" s="3">
        <v>387.27935956779299</v>
      </c>
      <c r="AI71" s="3">
        <v>401.50310880731701</v>
      </c>
      <c r="AJ71" s="3">
        <v>409.41408088078202</v>
      </c>
      <c r="AK71" s="3">
        <v>393.36320040613202</v>
      </c>
      <c r="AL71" s="3">
        <v>404.07144482169298</v>
      </c>
      <c r="AM71" s="3">
        <v>399.23101021729701</v>
      </c>
      <c r="AN71" s="3">
        <v>409.05195719562101</v>
      </c>
    </row>
    <row r="72" spans="1:40" x14ac:dyDescent="0.2">
      <c r="A72" s="3" t="s">
        <v>297</v>
      </c>
      <c r="B72" s="3" t="s">
        <v>123</v>
      </c>
      <c r="C72" s="3">
        <v>27.068589369709098</v>
      </c>
      <c r="D72" s="3">
        <v>18.2366749963861</v>
      </c>
      <c r="E72" s="3">
        <v>9.2843776517344505</v>
      </c>
      <c r="F72" s="3">
        <v>3.44581801461069</v>
      </c>
      <c r="G72" s="3">
        <v>0.80972719426578099</v>
      </c>
      <c r="H72" s="3">
        <v>0.129535552899739</v>
      </c>
      <c r="I72" s="3">
        <v>0</v>
      </c>
      <c r="J72" s="3">
        <v>27</v>
      </c>
      <c r="K72" s="3">
        <v>276.5052</v>
      </c>
      <c r="L72" s="3">
        <v>321.76</v>
      </c>
      <c r="M72" s="3">
        <v>376.86239999999998</v>
      </c>
      <c r="N72" s="3">
        <v>250.8056</v>
      </c>
      <c r="O72" s="3">
        <v>439.98099999999999</v>
      </c>
      <c r="P72" s="3">
        <v>500.64729999999997</v>
      </c>
      <c r="Q72" s="3">
        <v>538.24649999999997</v>
      </c>
      <c r="R72" s="3">
        <v>285.86579999999998</v>
      </c>
      <c r="S72" s="3">
        <v>339.85070000000002</v>
      </c>
      <c r="T72" s="3">
        <v>407.6026</v>
      </c>
      <c r="U72" s="3">
        <v>258.05799999999999</v>
      </c>
      <c r="V72" s="3">
        <v>482.12869999999998</v>
      </c>
      <c r="W72" s="3">
        <v>548.13189999999997</v>
      </c>
      <c r="X72" s="3">
        <v>583.81769999999995</v>
      </c>
      <c r="Y72" s="3">
        <v>292.46789999999999</v>
      </c>
      <c r="Z72" s="3">
        <v>337.6071</v>
      </c>
      <c r="AA72" s="3">
        <v>396.327</v>
      </c>
      <c r="AB72" s="3">
        <v>267.78500000000003</v>
      </c>
      <c r="AC72" s="3">
        <v>464.2448</v>
      </c>
      <c r="AD72" s="3">
        <v>526.68309999999997</v>
      </c>
      <c r="AE72" s="3">
        <v>562.71140000000003</v>
      </c>
      <c r="AF72" s="3">
        <v>383.56912410618003</v>
      </c>
      <c r="AG72" s="3">
        <v>379.26945613693402</v>
      </c>
      <c r="AH72" s="3">
        <v>387.87167040891899</v>
      </c>
      <c r="AI72" s="3">
        <v>412.87331668525002</v>
      </c>
      <c r="AJ72" s="3">
        <v>425.71064817308002</v>
      </c>
      <c r="AK72" s="3">
        <v>400.02739148240897</v>
      </c>
      <c r="AL72" s="3">
        <v>403.62094203924102</v>
      </c>
      <c r="AM72" s="3">
        <v>404.38910201381702</v>
      </c>
      <c r="AN72" s="3">
        <v>402.85226783412497</v>
      </c>
    </row>
    <row r="73" spans="1:40" x14ac:dyDescent="0.2">
      <c r="A73" s="3" t="s">
        <v>185</v>
      </c>
      <c r="B73" s="3" t="s">
        <v>268</v>
      </c>
      <c r="C73" s="3">
        <v>31.296016271984499</v>
      </c>
      <c r="D73" s="3">
        <v>18.568063127020402</v>
      </c>
      <c r="E73" s="3">
        <v>6.8036272307249002</v>
      </c>
      <c r="F73" s="3">
        <v>2.2718674564342898</v>
      </c>
      <c r="G73" s="3">
        <v>0.449608698442931</v>
      </c>
      <c r="H73" s="3">
        <v>4.3131417106583497E-2</v>
      </c>
      <c r="I73" s="3">
        <v>0</v>
      </c>
      <c r="J73" s="3">
        <v>37</v>
      </c>
      <c r="K73" s="3">
        <v>281.43849999999998</v>
      </c>
      <c r="L73" s="3">
        <v>325.36660000000001</v>
      </c>
      <c r="M73" s="3">
        <v>375.70650000000001</v>
      </c>
      <c r="N73" s="3">
        <v>255.21610000000001</v>
      </c>
      <c r="O73" s="3">
        <v>427.3664</v>
      </c>
      <c r="P73" s="3">
        <v>479.82990000000001</v>
      </c>
      <c r="Q73" s="3">
        <v>516.61530000000005</v>
      </c>
      <c r="R73" s="3">
        <v>276.63810000000001</v>
      </c>
      <c r="S73" s="3">
        <v>317.88330000000002</v>
      </c>
      <c r="T73" s="3">
        <v>366.78230000000002</v>
      </c>
      <c r="U73" s="3">
        <v>253.77090000000001</v>
      </c>
      <c r="V73" s="3">
        <v>419.88249999999999</v>
      </c>
      <c r="W73" s="3">
        <v>471.56540000000001</v>
      </c>
      <c r="X73" s="3">
        <v>502.29410000000001</v>
      </c>
      <c r="Y73" s="3">
        <v>311.5102</v>
      </c>
      <c r="Z73" s="3">
        <v>348.20089999999999</v>
      </c>
      <c r="AA73" s="3">
        <v>391.87650000000002</v>
      </c>
      <c r="AB73" s="3">
        <v>289.26519999999999</v>
      </c>
      <c r="AC73" s="3">
        <v>440.34640000000002</v>
      </c>
      <c r="AD73" s="3">
        <v>487.786</v>
      </c>
      <c r="AE73" s="3">
        <v>517.27049999999997</v>
      </c>
      <c r="AF73" s="3">
        <v>378.66813229902999</v>
      </c>
      <c r="AG73" s="3">
        <v>383.446724963073</v>
      </c>
      <c r="AH73" s="3">
        <v>373.73452679727302</v>
      </c>
      <c r="AI73" s="3">
        <v>370.96538184622602</v>
      </c>
      <c r="AJ73" s="3">
        <v>383.43273114339797</v>
      </c>
      <c r="AK73" s="3">
        <v>358.09360402183302</v>
      </c>
      <c r="AL73" s="3">
        <v>396.07005465060098</v>
      </c>
      <c r="AM73" s="3">
        <v>399.476850447326</v>
      </c>
      <c r="AN73" s="3">
        <v>392.55274575491899</v>
      </c>
    </row>
    <row r="74" spans="1:40" x14ac:dyDescent="0.2">
      <c r="A74" s="3" t="s">
        <v>278</v>
      </c>
      <c r="B74" s="3" t="s">
        <v>225</v>
      </c>
      <c r="C74" s="3">
        <v>29.887337187627502</v>
      </c>
      <c r="D74" s="3">
        <v>18.8158654601528</v>
      </c>
      <c r="E74" s="3">
        <v>6.7521915726292603</v>
      </c>
      <c r="F74" s="3">
        <v>1.53207670512042</v>
      </c>
      <c r="G74" s="3">
        <v>0.15891969615586299</v>
      </c>
      <c r="H74" s="3">
        <v>1.7130985877411398E-2</v>
      </c>
      <c r="I74" s="3">
        <v>1</v>
      </c>
      <c r="J74" s="3">
        <v>29</v>
      </c>
      <c r="K74" s="3">
        <v>272.69819999999999</v>
      </c>
      <c r="L74" s="3">
        <v>318.85149999999999</v>
      </c>
      <c r="M74" s="3">
        <v>372.12819999999999</v>
      </c>
      <c r="N74" s="3">
        <v>245.78899999999999</v>
      </c>
      <c r="O74" s="3">
        <v>425.97219999999999</v>
      </c>
      <c r="P74" s="3">
        <v>475.05439999999999</v>
      </c>
      <c r="Q74" s="3">
        <v>505.4862</v>
      </c>
      <c r="R74" s="3">
        <v>286.39859999999999</v>
      </c>
      <c r="S74" s="3">
        <v>341.21839999999997</v>
      </c>
      <c r="T74" s="3">
        <v>402.20060000000001</v>
      </c>
      <c r="U74" s="3">
        <v>255.56989999999999</v>
      </c>
      <c r="V74" s="3">
        <v>459.19940000000003</v>
      </c>
      <c r="W74" s="3">
        <v>506.74470000000002</v>
      </c>
      <c r="X74" s="3">
        <v>533.55780000000004</v>
      </c>
      <c r="Y74" s="3">
        <v>286.50580000000002</v>
      </c>
      <c r="Z74" s="3">
        <v>331.25099999999998</v>
      </c>
      <c r="AA74" s="3">
        <v>383.62060000000002</v>
      </c>
      <c r="AB74" s="3">
        <v>260.92419999999998</v>
      </c>
      <c r="AC74" s="3">
        <v>439.89030000000002</v>
      </c>
      <c r="AD74" s="3">
        <v>489.37880000000001</v>
      </c>
      <c r="AE74" s="3">
        <v>519.42870000000005</v>
      </c>
      <c r="AF74" s="3">
        <v>373.23880574054198</v>
      </c>
      <c r="AG74" s="3">
        <v>379.96778773792403</v>
      </c>
      <c r="AH74" s="3">
        <v>366.91977922798299</v>
      </c>
      <c r="AI74" s="3">
        <v>399.15165857859199</v>
      </c>
      <c r="AJ74" s="3">
        <v>427.166081521644</v>
      </c>
      <c r="AK74" s="3">
        <v>372.843982115779</v>
      </c>
      <c r="AL74" s="3">
        <v>386.24614496617301</v>
      </c>
      <c r="AM74" s="3">
        <v>401.08651831780702</v>
      </c>
      <c r="AN74" s="3">
        <v>372.30990428344398</v>
      </c>
    </row>
    <row r="75" spans="1:40" x14ac:dyDescent="0.2">
      <c r="A75" s="3" t="s">
        <v>11</v>
      </c>
      <c r="B75" s="3" t="s">
        <v>45</v>
      </c>
      <c r="C75" s="3">
        <v>29.580887472843401</v>
      </c>
      <c r="D75" s="3">
        <v>16.535345223896499</v>
      </c>
      <c r="E75" s="3">
        <v>5.36730307110314</v>
      </c>
      <c r="F75" s="3">
        <v>1.3987322242556901</v>
      </c>
      <c r="G75" s="3">
        <v>0.135230590961394</v>
      </c>
      <c r="H75" s="3">
        <v>1.2093374797535901E-2</v>
      </c>
      <c r="I75" s="3">
        <v>0</v>
      </c>
      <c r="J75" s="3">
        <v>38</v>
      </c>
      <c r="K75" s="3">
        <v>268.5453</v>
      </c>
      <c r="L75" s="3">
        <v>313.49360000000001</v>
      </c>
      <c r="M75" s="3">
        <v>363.91860000000003</v>
      </c>
      <c r="N75" s="3">
        <v>242.86590000000001</v>
      </c>
      <c r="O75" s="3">
        <v>415.85550000000001</v>
      </c>
      <c r="P75" s="3">
        <v>465.45049999999998</v>
      </c>
      <c r="Q75" s="3">
        <v>497.29149999999998</v>
      </c>
      <c r="R75" s="3">
        <v>265.37459999999999</v>
      </c>
      <c r="S75" s="3">
        <v>303.8229</v>
      </c>
      <c r="T75" s="3">
        <v>351.61180000000002</v>
      </c>
      <c r="U75" s="3">
        <v>245.4392</v>
      </c>
      <c r="V75" s="3">
        <v>398.48599999999999</v>
      </c>
      <c r="W75" s="3">
        <v>442.42259999999999</v>
      </c>
      <c r="X75" s="3">
        <v>470.17669999999998</v>
      </c>
      <c r="Y75" s="3">
        <v>285.25069999999999</v>
      </c>
      <c r="Z75" s="3">
        <v>319.91500000000002</v>
      </c>
      <c r="AA75" s="3">
        <v>360.76609999999999</v>
      </c>
      <c r="AB75" s="3">
        <v>265.16410000000002</v>
      </c>
      <c r="AC75" s="3">
        <v>405.91030000000001</v>
      </c>
      <c r="AD75" s="3">
        <v>449.84140000000002</v>
      </c>
      <c r="AE75" s="3">
        <v>477.97309999999999</v>
      </c>
      <c r="AF75" s="3">
        <v>365.88494667786102</v>
      </c>
      <c r="AG75" s="3">
        <v>363.77653247877203</v>
      </c>
      <c r="AH75" s="3">
        <v>367.99393319290101</v>
      </c>
      <c r="AI75" s="3">
        <v>353.065432540458</v>
      </c>
      <c r="AJ75" s="3">
        <v>365.67739009142002</v>
      </c>
      <c r="AK75" s="3">
        <v>340.45005155188397</v>
      </c>
      <c r="AL75" s="3">
        <v>364.88240773795798</v>
      </c>
      <c r="AM75" s="3">
        <v>367.67692709993503</v>
      </c>
      <c r="AN75" s="3">
        <v>362.08712982104299</v>
      </c>
    </row>
    <row r="76" spans="1:40" x14ac:dyDescent="0.2">
      <c r="A76" s="3" t="s">
        <v>335</v>
      </c>
      <c r="B76" s="3" t="s">
        <v>35</v>
      </c>
      <c r="C76" s="3">
        <v>28.4985357657187</v>
      </c>
      <c r="D76" s="3">
        <v>16.868999895067599</v>
      </c>
      <c r="E76" s="3">
        <v>6.2013397393405096</v>
      </c>
      <c r="F76" s="3">
        <v>1.16383896310909</v>
      </c>
      <c r="G76" s="3">
        <v>0.130733132015244</v>
      </c>
      <c r="H76" s="3">
        <v>3.1504151817381399E-3</v>
      </c>
      <c r="I76" s="3">
        <v>0</v>
      </c>
      <c r="J76" s="3">
        <v>33</v>
      </c>
      <c r="K76" s="3">
        <v>273.41300000000001</v>
      </c>
      <c r="L76" s="3">
        <v>314.23750000000001</v>
      </c>
      <c r="M76" s="3">
        <v>363.2355</v>
      </c>
      <c r="N76" s="3">
        <v>248.53469999999999</v>
      </c>
      <c r="O76" s="3">
        <v>418.34730000000002</v>
      </c>
      <c r="P76" s="3">
        <v>469.48739999999998</v>
      </c>
      <c r="Q76" s="3">
        <v>499.25560000000002</v>
      </c>
      <c r="R76" s="3">
        <v>264.84589999999997</v>
      </c>
      <c r="S76" s="3">
        <v>303.95850000000002</v>
      </c>
      <c r="T76" s="3">
        <v>355.18689999999998</v>
      </c>
      <c r="U76" s="3">
        <v>244.45359999999999</v>
      </c>
      <c r="V76" s="3">
        <v>411.70890000000003</v>
      </c>
      <c r="W76" s="3">
        <v>459.69670000000002</v>
      </c>
      <c r="X76" s="3">
        <v>487.54899999999998</v>
      </c>
      <c r="Y76" s="3">
        <v>293.08080000000001</v>
      </c>
      <c r="Z76" s="3">
        <v>327.93430000000001</v>
      </c>
      <c r="AA76" s="3">
        <v>372.00150000000002</v>
      </c>
      <c r="AB76" s="3">
        <v>274.52879999999999</v>
      </c>
      <c r="AC76" s="3">
        <v>421.8596</v>
      </c>
      <c r="AD76" s="3">
        <v>467.63099999999997</v>
      </c>
      <c r="AE76" s="3">
        <v>493.1739</v>
      </c>
      <c r="AF76" s="3">
        <v>367.72735266586602</v>
      </c>
      <c r="AG76" s="3">
        <v>367.278386077557</v>
      </c>
      <c r="AH76" s="3">
        <v>368.13737772855302</v>
      </c>
      <c r="AI76" s="3">
        <v>359.38788621668601</v>
      </c>
      <c r="AJ76" s="3">
        <v>372.93083098814702</v>
      </c>
      <c r="AK76" s="3">
        <v>347.01960108480898</v>
      </c>
      <c r="AL76" s="3">
        <v>376.596889264975</v>
      </c>
      <c r="AM76" s="3">
        <v>381.30726326137801</v>
      </c>
      <c r="AN76" s="3">
        <v>372.29507384384999</v>
      </c>
    </row>
    <row r="77" spans="1:40" x14ac:dyDescent="0.2">
      <c r="A77" s="3" t="s">
        <v>81</v>
      </c>
      <c r="B77" s="3" t="s">
        <v>111</v>
      </c>
      <c r="C77" s="3">
        <v>27.518002693544201</v>
      </c>
      <c r="D77" s="3">
        <v>13.499964444300501</v>
      </c>
      <c r="E77" s="3">
        <v>4.3079468032599104</v>
      </c>
      <c r="F77" s="3">
        <v>0.93899302827646403</v>
      </c>
      <c r="G77" s="3">
        <v>7.1824523981336694E-2</v>
      </c>
      <c r="H77" s="3">
        <v>6.8715971618991999E-4</v>
      </c>
      <c r="I77" s="3">
        <v>1</v>
      </c>
      <c r="J77" s="3">
        <v>32</v>
      </c>
      <c r="K77" s="3">
        <v>255.1806</v>
      </c>
      <c r="L77" s="3">
        <v>300.21350000000001</v>
      </c>
      <c r="M77" s="3">
        <v>350.76130000000001</v>
      </c>
      <c r="N77" s="3">
        <v>228.48779999999999</v>
      </c>
      <c r="O77" s="3">
        <v>403.08819999999997</v>
      </c>
      <c r="P77" s="3">
        <v>453.75830000000002</v>
      </c>
      <c r="Q77" s="3">
        <v>484.93819999999999</v>
      </c>
      <c r="R77" s="3">
        <v>264.67239999999998</v>
      </c>
      <c r="S77" s="3">
        <v>315.06959999999998</v>
      </c>
      <c r="T77" s="3">
        <v>374.22800000000001</v>
      </c>
      <c r="U77" s="3">
        <v>236.86439999999999</v>
      </c>
      <c r="V77" s="3">
        <v>435.73129999999998</v>
      </c>
      <c r="W77" s="3">
        <v>493.3689</v>
      </c>
      <c r="X77" s="3">
        <v>528.40940000000001</v>
      </c>
      <c r="Y77" s="3">
        <v>258.5677</v>
      </c>
      <c r="Z77" s="3">
        <v>305.20940000000002</v>
      </c>
      <c r="AA77" s="3">
        <v>360.73950000000002</v>
      </c>
      <c r="AB77" s="3">
        <v>230.39920000000001</v>
      </c>
      <c r="AC77" s="3">
        <v>419.68630000000002</v>
      </c>
      <c r="AD77" s="3">
        <v>477.97489999999999</v>
      </c>
      <c r="AE77" s="3">
        <v>513.73530000000005</v>
      </c>
      <c r="AF77" s="3">
        <v>352.84625573702903</v>
      </c>
      <c r="AG77" s="3">
        <v>349.04643702825803</v>
      </c>
      <c r="AH77" s="3">
        <v>356.70453884370198</v>
      </c>
      <c r="AI77" s="3">
        <v>376.971316661976</v>
      </c>
      <c r="AJ77" s="3">
        <v>384.10380597238498</v>
      </c>
      <c r="AK77" s="3">
        <v>369.72908614414899</v>
      </c>
      <c r="AL77" s="3">
        <v>364.62377248553202</v>
      </c>
      <c r="AM77" s="3">
        <v>364.41382683753898</v>
      </c>
      <c r="AN77" s="3">
        <v>364.83694837866102</v>
      </c>
    </row>
    <row r="78" spans="1:40" x14ac:dyDescent="0.2">
      <c r="A78" s="3" t="s">
        <v>244</v>
      </c>
      <c r="B78" s="3" t="s">
        <v>181</v>
      </c>
      <c r="C78" s="3">
        <v>26.276725991683399</v>
      </c>
      <c r="D78" s="3">
        <v>13.619831310127401</v>
      </c>
      <c r="E78" s="3">
        <v>4.6695804292723997</v>
      </c>
      <c r="F78" s="3">
        <v>0.91092312728717295</v>
      </c>
      <c r="G78" s="3">
        <v>7.60513010588766E-2</v>
      </c>
      <c r="H78" s="3">
        <v>3.0539243751023198E-3</v>
      </c>
      <c r="I78" s="3">
        <v>1</v>
      </c>
      <c r="J78" s="3">
        <v>27</v>
      </c>
      <c r="K78" s="3">
        <v>255.33750000000001</v>
      </c>
      <c r="L78" s="3">
        <v>299.30169999999998</v>
      </c>
      <c r="M78" s="3">
        <v>349.05070000000001</v>
      </c>
      <c r="N78" s="3">
        <v>229.26130000000001</v>
      </c>
      <c r="O78" s="3">
        <v>403.39859999999999</v>
      </c>
      <c r="P78" s="3">
        <v>455.93509999999998</v>
      </c>
      <c r="Q78" s="3">
        <v>487.5181</v>
      </c>
      <c r="R78" s="3">
        <v>248.09909999999999</v>
      </c>
      <c r="S78" s="3">
        <v>281.1103</v>
      </c>
      <c r="T78" s="3">
        <v>327.05619999999999</v>
      </c>
      <c r="U78" s="3">
        <v>229.95660000000001</v>
      </c>
      <c r="V78" s="3">
        <v>387.67349999999999</v>
      </c>
      <c r="W78" s="3">
        <v>452.94260000000003</v>
      </c>
      <c r="X78" s="3">
        <v>491.17959999999999</v>
      </c>
      <c r="Y78" s="3">
        <v>269.49709999999999</v>
      </c>
      <c r="Z78" s="3">
        <v>304.13440000000003</v>
      </c>
      <c r="AA78" s="3">
        <v>347.27769999999998</v>
      </c>
      <c r="AB78" s="3">
        <v>249.58420000000001</v>
      </c>
      <c r="AC78" s="3">
        <v>400.66800000000001</v>
      </c>
      <c r="AD78" s="3">
        <v>461.13420000000002</v>
      </c>
      <c r="AE78" s="3">
        <v>499.53269999999998</v>
      </c>
      <c r="AF78" s="3">
        <v>352.56706710002601</v>
      </c>
      <c r="AG78" s="3">
        <v>358.03673007775302</v>
      </c>
      <c r="AH78" s="3">
        <v>346.38917307212802</v>
      </c>
      <c r="AI78" s="3">
        <v>339.691589979014</v>
      </c>
      <c r="AJ78" s="3">
        <v>352.31948426137501</v>
      </c>
      <c r="AK78" s="3">
        <v>325.428591876643</v>
      </c>
      <c r="AL78" s="3">
        <v>356.93332361925599</v>
      </c>
      <c r="AM78" s="3">
        <v>358.51428424325502</v>
      </c>
      <c r="AN78" s="3">
        <v>355.14765469648597</v>
      </c>
    </row>
    <row r="79" spans="1:40" x14ac:dyDescent="0.2">
      <c r="A79" s="3" t="s">
        <v>147</v>
      </c>
      <c r="B79" s="3" t="s">
        <v>77</v>
      </c>
      <c r="C79" s="3">
        <v>21.277873881499001</v>
      </c>
      <c r="D79" s="3">
        <v>7.2908841528454502</v>
      </c>
      <c r="E79" s="3">
        <v>1.84388383895566</v>
      </c>
      <c r="F79" s="3">
        <v>0.27932496597325202</v>
      </c>
      <c r="G79" s="3">
        <v>2.7999789715694601E-2</v>
      </c>
      <c r="H79" s="3">
        <v>0</v>
      </c>
      <c r="I79" s="3">
        <v>1</v>
      </c>
      <c r="J79" s="3">
        <v>29</v>
      </c>
      <c r="K79" s="3">
        <v>236.42760000000001</v>
      </c>
      <c r="L79" s="3">
        <v>276.02159999999998</v>
      </c>
      <c r="M79" s="3">
        <v>321.8082</v>
      </c>
      <c r="N79" s="3">
        <v>214.36060000000001</v>
      </c>
      <c r="O79" s="3">
        <v>370.17320000000001</v>
      </c>
      <c r="P79" s="3">
        <v>417.40120000000002</v>
      </c>
      <c r="Q79" s="3">
        <v>448.6354</v>
      </c>
      <c r="R79" s="3">
        <v>241.0438</v>
      </c>
      <c r="S79" s="3">
        <v>281.00319999999999</v>
      </c>
      <c r="T79" s="3">
        <v>334.0727</v>
      </c>
      <c r="U79" s="3">
        <v>221.18969999999999</v>
      </c>
      <c r="V79" s="3">
        <v>394.73869999999999</v>
      </c>
      <c r="W79" s="3">
        <v>453.35599999999999</v>
      </c>
      <c r="X79" s="3">
        <v>488.36410000000001</v>
      </c>
      <c r="Y79" s="3">
        <v>250.28219999999999</v>
      </c>
      <c r="Z79" s="3">
        <v>285.7516</v>
      </c>
      <c r="AA79" s="3">
        <v>329.2346</v>
      </c>
      <c r="AB79" s="3">
        <v>230.92869999999999</v>
      </c>
      <c r="AC79" s="3">
        <v>379.2448</v>
      </c>
      <c r="AD79" s="3">
        <v>430.94959999999998</v>
      </c>
      <c r="AE79" s="3">
        <v>462.87380000000002</v>
      </c>
      <c r="AF79" s="3">
        <v>325.10054663957101</v>
      </c>
      <c r="AG79" s="3">
        <v>326.66842055163602</v>
      </c>
      <c r="AH79" s="3">
        <v>323.52256527169698</v>
      </c>
      <c r="AI79" s="3">
        <v>341.62562074396402</v>
      </c>
      <c r="AJ79" s="3">
        <v>357.11497128806201</v>
      </c>
      <c r="AK79" s="3">
        <v>326.03641655415697</v>
      </c>
      <c r="AL79" s="3">
        <v>335.62994655771899</v>
      </c>
      <c r="AM79" s="3">
        <v>340.39308511484802</v>
      </c>
      <c r="AN79" s="3">
        <v>330.83610195203198</v>
      </c>
    </row>
    <row r="80" spans="1:40" x14ac:dyDescent="0.2">
      <c r="B80" s="1"/>
    </row>
    <row r="81" spans="2:2" x14ac:dyDescent="0.2">
      <c r="B81" s="1"/>
    </row>
    <row r="82" spans="2:2" x14ac:dyDescent="0.2">
      <c r="B82" s="1"/>
    </row>
    <row r="83" spans="2:2" x14ac:dyDescent="0.2">
      <c r="B83"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4477F-8956-5A42-87FC-EDD6EDA32887}">
  <dimension ref="A1:E211"/>
  <sheetViews>
    <sheetView zoomScale="75" zoomScaleNormal="195" workbookViewId="0">
      <selection activeCell="K181" sqref="K181"/>
    </sheetView>
  </sheetViews>
  <sheetFormatPr baseColWidth="10" defaultRowHeight="15" x14ac:dyDescent="0.2"/>
  <cols>
    <col min="1" max="1" width="10.83203125" style="5"/>
  </cols>
  <sheetData>
    <row r="1" spans="1:5" x14ac:dyDescent="0.2">
      <c r="B1" s="4" t="s">
        <v>358</v>
      </c>
      <c r="C1" t="s">
        <v>357</v>
      </c>
      <c r="D1" t="s">
        <v>356</v>
      </c>
    </row>
    <row r="2" spans="1:5" x14ac:dyDescent="0.2">
      <c r="A2" s="6" t="e">
        <f t="shared" ref="A2:A48" si="0">VLOOKUP(B2,$C$2:$D$79,2,)</f>
        <v>#N/A</v>
      </c>
      <c r="B2" t="s">
        <v>359</v>
      </c>
      <c r="C2" t="s">
        <v>234</v>
      </c>
      <c r="D2" t="s">
        <v>90</v>
      </c>
      <c r="E2" t="s">
        <v>449</v>
      </c>
    </row>
    <row r="3" spans="1:5" x14ac:dyDescent="0.2">
      <c r="A3" s="6" t="str">
        <f t="shared" si="0"/>
        <v>ALB</v>
      </c>
      <c r="B3" t="s">
        <v>234</v>
      </c>
      <c r="C3" t="s">
        <v>128</v>
      </c>
      <c r="D3" t="s">
        <v>114</v>
      </c>
      <c r="E3" t="s">
        <v>449</v>
      </c>
    </row>
    <row r="4" spans="1:5" x14ac:dyDescent="0.2">
      <c r="A4" s="6" t="e">
        <f t="shared" si="0"/>
        <v>#N/A</v>
      </c>
      <c r="B4" t="s">
        <v>113</v>
      </c>
      <c r="C4" t="s">
        <v>279</v>
      </c>
      <c r="D4" t="s">
        <v>285</v>
      </c>
      <c r="E4" t="s">
        <v>449</v>
      </c>
    </row>
    <row r="5" spans="1:5" x14ac:dyDescent="0.2">
      <c r="A5" s="6" t="e">
        <f t="shared" si="0"/>
        <v>#N/A</v>
      </c>
      <c r="B5" t="s">
        <v>360</v>
      </c>
      <c r="C5" t="s">
        <v>167</v>
      </c>
      <c r="D5" t="s">
        <v>199</v>
      </c>
      <c r="E5" t="s">
        <v>449</v>
      </c>
    </row>
    <row r="6" spans="1:5" x14ac:dyDescent="0.2">
      <c r="A6" s="6" t="e">
        <f t="shared" si="0"/>
        <v>#N/A</v>
      </c>
      <c r="B6" t="s">
        <v>361</v>
      </c>
      <c r="C6" t="s">
        <v>298</v>
      </c>
      <c r="D6" t="s">
        <v>309</v>
      </c>
      <c r="E6" t="s">
        <v>449</v>
      </c>
    </row>
    <row r="7" spans="1:5" x14ac:dyDescent="0.2">
      <c r="A7" s="6" t="str">
        <f t="shared" si="0"/>
        <v>ARG</v>
      </c>
      <c r="B7" t="s">
        <v>128</v>
      </c>
      <c r="C7" t="s">
        <v>304</v>
      </c>
      <c r="D7" t="s">
        <v>302</v>
      </c>
      <c r="E7" t="s">
        <v>449</v>
      </c>
    </row>
    <row r="8" spans="1:5" x14ac:dyDescent="0.2">
      <c r="A8" s="6" t="e">
        <f t="shared" si="0"/>
        <v>#N/A</v>
      </c>
      <c r="B8" t="s">
        <v>137</v>
      </c>
      <c r="C8" t="s">
        <v>238</v>
      </c>
      <c r="D8" t="s">
        <v>320</v>
      </c>
      <c r="E8" t="s">
        <v>449</v>
      </c>
    </row>
    <row r="9" spans="1:5" x14ac:dyDescent="0.2">
      <c r="A9" s="6" t="e">
        <f t="shared" si="0"/>
        <v>#N/A</v>
      </c>
      <c r="B9" t="s">
        <v>362</v>
      </c>
      <c r="C9" t="s">
        <v>297</v>
      </c>
      <c r="D9" t="s">
        <v>123</v>
      </c>
      <c r="E9" t="s">
        <v>449</v>
      </c>
    </row>
    <row r="10" spans="1:5" x14ac:dyDescent="0.2">
      <c r="A10" s="6" t="str">
        <f t="shared" si="0"/>
        <v>AUS</v>
      </c>
      <c r="B10" t="s">
        <v>279</v>
      </c>
      <c r="C10" t="s">
        <v>142</v>
      </c>
      <c r="D10" t="s">
        <v>121</v>
      </c>
      <c r="E10" t="s">
        <v>449</v>
      </c>
    </row>
    <row r="11" spans="1:5" x14ac:dyDescent="0.2">
      <c r="A11" s="6" t="str">
        <f t="shared" si="0"/>
        <v>AUT</v>
      </c>
      <c r="B11" t="s">
        <v>167</v>
      </c>
      <c r="C11" t="s">
        <v>52</v>
      </c>
      <c r="D11" t="s">
        <v>210</v>
      </c>
      <c r="E11" t="s">
        <v>449</v>
      </c>
    </row>
    <row r="12" spans="1:5" x14ac:dyDescent="0.2">
      <c r="A12" s="6" t="e">
        <f t="shared" si="0"/>
        <v>#N/A</v>
      </c>
      <c r="B12" t="s">
        <v>294</v>
      </c>
      <c r="C12" t="s">
        <v>263</v>
      </c>
      <c r="D12" t="s">
        <v>84</v>
      </c>
      <c r="E12" t="s">
        <v>449</v>
      </c>
    </row>
    <row r="13" spans="1:5" x14ac:dyDescent="0.2">
      <c r="A13" s="6" t="e">
        <f t="shared" si="0"/>
        <v>#N/A</v>
      </c>
      <c r="B13" t="s">
        <v>363</v>
      </c>
      <c r="C13" t="s">
        <v>350</v>
      </c>
      <c r="D13" t="s">
        <v>159</v>
      </c>
      <c r="E13" t="s">
        <v>449</v>
      </c>
    </row>
    <row r="14" spans="1:5" x14ac:dyDescent="0.2">
      <c r="A14" s="6" t="e">
        <f t="shared" si="0"/>
        <v>#N/A</v>
      </c>
      <c r="B14" t="s">
        <v>296</v>
      </c>
      <c r="C14" t="s">
        <v>227</v>
      </c>
      <c r="D14" t="s">
        <v>120</v>
      </c>
      <c r="E14" t="s">
        <v>449</v>
      </c>
    </row>
    <row r="15" spans="1:5" x14ac:dyDescent="0.2">
      <c r="A15" s="6" t="e">
        <f t="shared" si="0"/>
        <v>#N/A</v>
      </c>
      <c r="B15" t="s">
        <v>364</v>
      </c>
      <c r="C15" t="s">
        <v>276</v>
      </c>
      <c r="D15" t="s">
        <v>192</v>
      </c>
      <c r="E15" t="s">
        <v>449</v>
      </c>
    </row>
    <row r="16" spans="1:5" x14ac:dyDescent="0.2">
      <c r="A16" s="6" t="e">
        <f t="shared" si="0"/>
        <v>#N/A</v>
      </c>
      <c r="B16" t="s">
        <v>365</v>
      </c>
      <c r="C16" t="s">
        <v>208</v>
      </c>
      <c r="D16" t="s">
        <v>41</v>
      </c>
      <c r="E16" t="s">
        <v>449</v>
      </c>
    </row>
    <row r="17" spans="1:5" x14ac:dyDescent="0.2">
      <c r="A17" s="6" t="str">
        <f t="shared" si="0"/>
        <v>BLR</v>
      </c>
      <c r="B17" t="s">
        <v>298</v>
      </c>
      <c r="C17" t="s">
        <v>344</v>
      </c>
      <c r="D17" t="s">
        <v>2</v>
      </c>
      <c r="E17" t="s">
        <v>449</v>
      </c>
    </row>
    <row r="18" spans="1:5" x14ac:dyDescent="0.2">
      <c r="A18" s="6" t="str">
        <f t="shared" si="0"/>
        <v>BEL</v>
      </c>
      <c r="B18" t="s">
        <v>304</v>
      </c>
      <c r="C18" t="s">
        <v>129</v>
      </c>
      <c r="D18" t="s">
        <v>316</v>
      </c>
      <c r="E18" t="s">
        <v>449</v>
      </c>
    </row>
    <row r="19" spans="1:5" x14ac:dyDescent="0.2">
      <c r="A19" s="6" t="e">
        <f t="shared" si="0"/>
        <v>#N/A</v>
      </c>
      <c r="B19" t="s">
        <v>312</v>
      </c>
      <c r="C19" t="s">
        <v>122</v>
      </c>
      <c r="D19" t="s">
        <v>226</v>
      </c>
      <c r="E19" t="s">
        <v>449</v>
      </c>
    </row>
    <row r="20" spans="1:5" x14ac:dyDescent="0.2">
      <c r="A20" s="6" t="e">
        <f t="shared" si="0"/>
        <v>#N/A</v>
      </c>
      <c r="B20" t="s">
        <v>160</v>
      </c>
      <c r="C20" t="s">
        <v>232</v>
      </c>
      <c r="D20" t="s">
        <v>183</v>
      </c>
      <c r="E20" t="s">
        <v>449</v>
      </c>
    </row>
    <row r="21" spans="1:5" x14ac:dyDescent="0.2">
      <c r="A21" s="6" t="e">
        <f t="shared" si="0"/>
        <v>#N/A</v>
      </c>
      <c r="B21" t="s">
        <v>366</v>
      </c>
      <c r="C21" t="s">
        <v>147</v>
      </c>
      <c r="D21" t="s">
        <v>77</v>
      </c>
      <c r="E21" t="s">
        <v>449</v>
      </c>
    </row>
    <row r="22" spans="1:5" x14ac:dyDescent="0.2">
      <c r="A22" s="6" t="e">
        <f t="shared" si="0"/>
        <v>#N/A</v>
      </c>
      <c r="B22" t="s">
        <v>367</v>
      </c>
      <c r="C22" t="s">
        <v>108</v>
      </c>
      <c r="D22" t="s">
        <v>30</v>
      </c>
      <c r="E22" t="s">
        <v>449</v>
      </c>
    </row>
    <row r="23" spans="1:5" x14ac:dyDescent="0.2">
      <c r="A23" s="6" t="e">
        <f t="shared" si="0"/>
        <v>#N/A</v>
      </c>
      <c r="B23" t="s">
        <v>261</v>
      </c>
      <c r="C23" t="s">
        <v>92</v>
      </c>
      <c r="D23" t="s">
        <v>283</v>
      </c>
      <c r="E23" t="s">
        <v>449</v>
      </c>
    </row>
    <row r="24" spans="1:5" x14ac:dyDescent="0.2">
      <c r="A24" s="6" t="str">
        <f t="shared" si="0"/>
        <v>BIH</v>
      </c>
      <c r="B24" t="s">
        <v>238</v>
      </c>
      <c r="C24" t="s">
        <v>266</v>
      </c>
      <c r="D24" t="s">
        <v>326</v>
      </c>
      <c r="E24" t="s">
        <v>449</v>
      </c>
    </row>
    <row r="25" spans="1:5" x14ac:dyDescent="0.2">
      <c r="A25" s="6" t="e">
        <f t="shared" si="0"/>
        <v>#N/A</v>
      </c>
      <c r="B25" t="s">
        <v>49</v>
      </c>
      <c r="C25" t="s">
        <v>141</v>
      </c>
      <c r="D25" t="s">
        <v>153</v>
      </c>
      <c r="E25" t="s">
        <v>449</v>
      </c>
    </row>
    <row r="26" spans="1:5" x14ac:dyDescent="0.2">
      <c r="A26" s="6" t="str">
        <f t="shared" si="0"/>
        <v>BRA</v>
      </c>
      <c r="B26" t="s">
        <v>297</v>
      </c>
      <c r="C26" t="s">
        <v>3</v>
      </c>
      <c r="D26" t="s">
        <v>36</v>
      </c>
      <c r="E26" t="s">
        <v>449</v>
      </c>
    </row>
    <row r="27" spans="1:5" x14ac:dyDescent="0.2">
      <c r="A27" s="6" t="str">
        <f t="shared" si="0"/>
        <v>BRN</v>
      </c>
      <c r="B27" t="s">
        <v>142</v>
      </c>
      <c r="C27" t="s">
        <v>245</v>
      </c>
      <c r="D27" t="s">
        <v>277</v>
      </c>
      <c r="E27" t="s">
        <v>449</v>
      </c>
    </row>
    <row r="28" spans="1:5" x14ac:dyDescent="0.2">
      <c r="A28" s="6" t="str">
        <f t="shared" si="0"/>
        <v>BGR</v>
      </c>
      <c r="B28" t="s">
        <v>52</v>
      </c>
      <c r="C28" t="s">
        <v>242</v>
      </c>
      <c r="D28" t="s">
        <v>156</v>
      </c>
      <c r="E28" t="s">
        <v>449</v>
      </c>
    </row>
    <row r="29" spans="1:5" x14ac:dyDescent="0.2">
      <c r="A29" s="6" t="e">
        <f t="shared" si="0"/>
        <v>#N/A</v>
      </c>
      <c r="B29" t="s">
        <v>182</v>
      </c>
      <c r="C29" t="s">
        <v>319</v>
      </c>
      <c r="D29" t="s">
        <v>164</v>
      </c>
      <c r="E29" t="s">
        <v>449</v>
      </c>
    </row>
    <row r="30" spans="1:5" x14ac:dyDescent="0.2">
      <c r="A30" s="6" t="e">
        <f t="shared" si="0"/>
        <v>#N/A</v>
      </c>
      <c r="B30" t="s">
        <v>343</v>
      </c>
      <c r="C30" t="s">
        <v>46</v>
      </c>
      <c r="D30" t="s">
        <v>299</v>
      </c>
      <c r="E30" t="s">
        <v>449</v>
      </c>
    </row>
    <row r="31" spans="1:5" x14ac:dyDescent="0.2">
      <c r="A31" s="6" t="e">
        <f t="shared" si="0"/>
        <v>#N/A</v>
      </c>
      <c r="B31" t="s">
        <v>368</v>
      </c>
      <c r="C31" t="s">
        <v>185</v>
      </c>
      <c r="D31" t="s">
        <v>268</v>
      </c>
      <c r="E31" t="s">
        <v>449</v>
      </c>
    </row>
    <row r="32" spans="1:5" x14ac:dyDescent="0.2">
      <c r="A32" s="6" t="e">
        <f t="shared" si="0"/>
        <v>#N/A</v>
      </c>
      <c r="B32" t="s">
        <v>59</v>
      </c>
      <c r="C32" t="s">
        <v>119</v>
      </c>
      <c r="D32" t="s">
        <v>233</v>
      </c>
      <c r="E32" t="s">
        <v>449</v>
      </c>
    </row>
    <row r="33" spans="1:5" x14ac:dyDescent="0.2">
      <c r="A33" s="6" t="str">
        <f t="shared" si="0"/>
        <v>CAN</v>
      </c>
      <c r="B33" t="s">
        <v>263</v>
      </c>
      <c r="C33" t="s">
        <v>125</v>
      </c>
      <c r="D33" t="s">
        <v>281</v>
      </c>
      <c r="E33" t="s">
        <v>449</v>
      </c>
    </row>
    <row r="34" spans="1:5" x14ac:dyDescent="0.2">
      <c r="A34" s="6" t="e">
        <f t="shared" si="0"/>
        <v>#N/A</v>
      </c>
      <c r="B34" t="s">
        <v>369</v>
      </c>
      <c r="C34" t="s">
        <v>292</v>
      </c>
      <c r="D34" t="s">
        <v>209</v>
      </c>
      <c r="E34" t="s">
        <v>449</v>
      </c>
    </row>
    <row r="35" spans="1:5" x14ac:dyDescent="0.2">
      <c r="A35" s="6" t="e">
        <f t="shared" si="0"/>
        <v>#N/A</v>
      </c>
      <c r="B35" t="s">
        <v>370</v>
      </c>
      <c r="C35" t="s">
        <v>135</v>
      </c>
      <c r="D35" t="s">
        <v>20</v>
      </c>
      <c r="E35" t="s">
        <v>449</v>
      </c>
    </row>
    <row r="36" spans="1:5" x14ac:dyDescent="0.2">
      <c r="A36" s="6" t="e">
        <f t="shared" si="0"/>
        <v>#N/A</v>
      </c>
      <c r="B36" t="s">
        <v>16</v>
      </c>
      <c r="C36" t="s">
        <v>310</v>
      </c>
      <c r="D36" t="s">
        <v>239</v>
      </c>
      <c r="E36" t="s">
        <v>449</v>
      </c>
    </row>
    <row r="37" spans="1:5" x14ac:dyDescent="0.2">
      <c r="A37" s="6" t="str">
        <f t="shared" si="0"/>
        <v>CHL</v>
      </c>
      <c r="B37" t="s">
        <v>350</v>
      </c>
      <c r="C37" t="s">
        <v>321</v>
      </c>
      <c r="D37" t="s">
        <v>1</v>
      </c>
      <c r="E37" t="s">
        <v>449</v>
      </c>
    </row>
    <row r="38" spans="1:5" x14ac:dyDescent="0.2">
      <c r="A38" s="6" t="str">
        <f t="shared" si="0"/>
        <v>CHN</v>
      </c>
      <c r="B38" t="s">
        <v>227</v>
      </c>
      <c r="C38" t="s">
        <v>100</v>
      </c>
      <c r="D38" t="s">
        <v>221</v>
      </c>
      <c r="E38" t="s">
        <v>449</v>
      </c>
    </row>
    <row r="39" spans="1:5" x14ac:dyDescent="0.2">
      <c r="A39" s="6" t="str">
        <f t="shared" si="0"/>
        <v>COL</v>
      </c>
      <c r="B39" t="s">
        <v>276</v>
      </c>
      <c r="C39" t="s">
        <v>11</v>
      </c>
      <c r="D39" t="s">
        <v>45</v>
      </c>
      <c r="E39" t="s">
        <v>449</v>
      </c>
    </row>
    <row r="40" spans="1:5" x14ac:dyDescent="0.2">
      <c r="A40" s="6" t="e">
        <f t="shared" si="0"/>
        <v>#N/A</v>
      </c>
      <c r="B40" t="s">
        <v>329</v>
      </c>
      <c r="C40" t="s">
        <v>87</v>
      </c>
      <c r="D40" t="s">
        <v>80</v>
      </c>
      <c r="E40" t="s">
        <v>449</v>
      </c>
    </row>
    <row r="41" spans="1:5" x14ac:dyDescent="0.2">
      <c r="A41" s="6" t="e">
        <f t="shared" si="0"/>
        <v>#N/A</v>
      </c>
      <c r="B41" t="s">
        <v>371</v>
      </c>
      <c r="C41" t="s">
        <v>21</v>
      </c>
      <c r="D41" t="s">
        <v>338</v>
      </c>
      <c r="E41" t="s">
        <v>449</v>
      </c>
    </row>
    <row r="42" spans="1:5" x14ac:dyDescent="0.2">
      <c r="A42" s="6" t="e">
        <f t="shared" si="0"/>
        <v>#N/A</v>
      </c>
      <c r="B42" t="s">
        <v>372</v>
      </c>
      <c r="C42" t="s">
        <v>271</v>
      </c>
      <c r="D42" t="s">
        <v>313</v>
      </c>
      <c r="E42" t="s">
        <v>449</v>
      </c>
    </row>
    <row r="43" spans="1:5" x14ac:dyDescent="0.2">
      <c r="A43" s="6" t="e">
        <f t="shared" si="0"/>
        <v>#N/A</v>
      </c>
      <c r="B43" t="s">
        <v>373</v>
      </c>
      <c r="C43" t="s">
        <v>146</v>
      </c>
      <c r="D43" t="s">
        <v>269</v>
      </c>
      <c r="E43" t="s">
        <v>449</v>
      </c>
    </row>
    <row r="44" spans="1:5" x14ac:dyDescent="0.2">
      <c r="A44" s="6" t="str">
        <f t="shared" si="0"/>
        <v>CRI</v>
      </c>
      <c r="B44" t="s">
        <v>208</v>
      </c>
      <c r="C44" t="s">
        <v>10</v>
      </c>
      <c r="D44" t="s">
        <v>217</v>
      </c>
      <c r="E44" t="s">
        <v>449</v>
      </c>
    </row>
    <row r="45" spans="1:5" x14ac:dyDescent="0.2">
      <c r="A45" s="6" t="str">
        <f t="shared" si="0"/>
        <v>HRV</v>
      </c>
      <c r="B45" t="s">
        <v>344</v>
      </c>
      <c r="C45" t="s">
        <v>170</v>
      </c>
      <c r="D45" t="s">
        <v>347</v>
      </c>
      <c r="E45" t="s">
        <v>449</v>
      </c>
    </row>
    <row r="46" spans="1:5" x14ac:dyDescent="0.2">
      <c r="A46" s="6" t="e">
        <f t="shared" si="0"/>
        <v>#N/A</v>
      </c>
      <c r="B46" t="s">
        <v>102</v>
      </c>
      <c r="C46" t="s">
        <v>155</v>
      </c>
      <c r="D46" t="s">
        <v>54</v>
      </c>
      <c r="E46" t="s">
        <v>449</v>
      </c>
    </row>
    <row r="47" spans="1:5" x14ac:dyDescent="0.2">
      <c r="A47" s="6" t="e">
        <f t="shared" si="0"/>
        <v>#N/A</v>
      </c>
      <c r="B47" t="s">
        <v>374</v>
      </c>
      <c r="C47" t="s">
        <v>332</v>
      </c>
      <c r="D47" t="s">
        <v>305</v>
      </c>
      <c r="E47" t="s">
        <v>449</v>
      </c>
    </row>
    <row r="48" spans="1:5" x14ac:dyDescent="0.2">
      <c r="A48" s="6" t="str">
        <f t="shared" si="0"/>
        <v>CYP</v>
      </c>
      <c r="B48" t="s">
        <v>129</v>
      </c>
      <c r="C48" t="s">
        <v>116</v>
      </c>
      <c r="D48" t="s">
        <v>339</v>
      </c>
    </row>
    <row r="49" spans="1:4" x14ac:dyDescent="0.2">
      <c r="A49" t="s">
        <v>226</v>
      </c>
      <c r="B49" t="s">
        <v>375</v>
      </c>
      <c r="C49" t="s">
        <v>38</v>
      </c>
      <c r="D49" t="s">
        <v>253</v>
      </c>
    </row>
    <row r="50" spans="1:4" x14ac:dyDescent="0.2">
      <c r="A50" s="6" t="e">
        <f t="shared" ref="A50:A81" si="1">VLOOKUP(B50,$C$2:$D$79,2,)</f>
        <v>#N/A</v>
      </c>
      <c r="B50" t="s">
        <v>376</v>
      </c>
      <c r="C50" t="s">
        <v>335</v>
      </c>
      <c r="D50" t="s">
        <v>35</v>
      </c>
    </row>
    <row r="51" spans="1:4" x14ac:dyDescent="0.2">
      <c r="A51" s="6" t="str">
        <f t="shared" si="1"/>
        <v>DNK</v>
      </c>
      <c r="B51" t="s">
        <v>232</v>
      </c>
      <c r="C51" t="s">
        <v>8</v>
      </c>
      <c r="D51" t="s">
        <v>300</v>
      </c>
    </row>
    <row r="52" spans="1:4" x14ac:dyDescent="0.2">
      <c r="A52" s="6" t="str">
        <f t="shared" si="1"/>
        <v>DOM</v>
      </c>
      <c r="B52" t="s">
        <v>147</v>
      </c>
      <c r="C52" t="s">
        <v>79</v>
      </c>
      <c r="D52" t="s">
        <v>25</v>
      </c>
    </row>
    <row r="53" spans="1:4" x14ac:dyDescent="0.2">
      <c r="A53" s="6" t="e">
        <f t="shared" si="1"/>
        <v>#N/A</v>
      </c>
      <c r="B53" t="s">
        <v>26</v>
      </c>
      <c r="C53" t="s">
        <v>154</v>
      </c>
      <c r="D53" t="s">
        <v>104</v>
      </c>
    </row>
    <row r="54" spans="1:4" x14ac:dyDescent="0.2">
      <c r="A54" s="6" t="e">
        <f t="shared" si="1"/>
        <v>#N/A</v>
      </c>
      <c r="B54" t="s">
        <v>377</v>
      </c>
      <c r="C54" t="s">
        <v>165</v>
      </c>
      <c r="D54" t="s">
        <v>74</v>
      </c>
    </row>
    <row r="55" spans="1:4" x14ac:dyDescent="0.2">
      <c r="A55" s="6" t="e">
        <f t="shared" si="1"/>
        <v>#N/A</v>
      </c>
      <c r="B55" t="s">
        <v>204</v>
      </c>
      <c r="C55" t="s">
        <v>124</v>
      </c>
      <c r="D55" t="s">
        <v>33</v>
      </c>
    </row>
    <row r="56" spans="1:4" x14ac:dyDescent="0.2">
      <c r="A56" s="6" t="e">
        <f t="shared" si="1"/>
        <v>#N/A</v>
      </c>
      <c r="B56" t="s">
        <v>378</v>
      </c>
      <c r="C56" t="s">
        <v>81</v>
      </c>
      <c r="D56" t="s">
        <v>111</v>
      </c>
    </row>
    <row r="57" spans="1:4" x14ac:dyDescent="0.2">
      <c r="A57" s="6" t="str">
        <f t="shared" si="1"/>
        <v>EST</v>
      </c>
      <c r="B57" t="s">
        <v>108</v>
      </c>
      <c r="C57" t="s">
        <v>43</v>
      </c>
      <c r="D57" t="s">
        <v>60</v>
      </c>
    </row>
    <row r="58" spans="1:4" x14ac:dyDescent="0.2">
      <c r="A58" s="6" t="e">
        <f t="shared" si="1"/>
        <v>#N/A</v>
      </c>
      <c r="B58" t="s">
        <v>211</v>
      </c>
      <c r="C58" t="s">
        <v>244</v>
      </c>
      <c r="D58" t="s">
        <v>181</v>
      </c>
    </row>
    <row r="59" spans="1:4" x14ac:dyDescent="0.2">
      <c r="A59" s="6" t="e">
        <f t="shared" si="1"/>
        <v>#N/A</v>
      </c>
      <c r="B59" t="s">
        <v>28</v>
      </c>
      <c r="C59" t="s">
        <v>235</v>
      </c>
      <c r="D59" t="s">
        <v>68</v>
      </c>
    </row>
    <row r="60" spans="1:4" x14ac:dyDescent="0.2">
      <c r="A60" s="6" t="e">
        <f t="shared" si="1"/>
        <v>#N/A</v>
      </c>
      <c r="B60" t="s">
        <v>379</v>
      </c>
      <c r="C60" t="s">
        <v>71</v>
      </c>
      <c r="D60" t="s">
        <v>95</v>
      </c>
    </row>
    <row r="61" spans="1:4" x14ac:dyDescent="0.2">
      <c r="A61" s="6" t="e">
        <f t="shared" si="1"/>
        <v>#N/A</v>
      </c>
      <c r="B61" t="s">
        <v>380</v>
      </c>
      <c r="C61" t="s">
        <v>203</v>
      </c>
      <c r="D61" t="s">
        <v>202</v>
      </c>
    </row>
    <row r="62" spans="1:4" x14ac:dyDescent="0.2">
      <c r="A62" s="6" t="str">
        <f t="shared" si="1"/>
        <v>FIN</v>
      </c>
      <c r="B62" t="s">
        <v>92</v>
      </c>
      <c r="C62" t="s">
        <v>254</v>
      </c>
      <c r="D62" t="s">
        <v>24</v>
      </c>
    </row>
    <row r="63" spans="1:4" x14ac:dyDescent="0.2">
      <c r="A63" s="6" t="str">
        <f t="shared" si="1"/>
        <v>FRA</v>
      </c>
      <c r="B63" t="s">
        <v>266</v>
      </c>
      <c r="C63" t="s">
        <v>7</v>
      </c>
      <c r="D63" t="s">
        <v>14</v>
      </c>
    </row>
    <row r="64" spans="1:4" x14ac:dyDescent="0.2">
      <c r="A64" s="6" t="e">
        <f t="shared" si="1"/>
        <v>#N/A</v>
      </c>
      <c r="B64" t="s">
        <v>381</v>
      </c>
      <c r="C64" t="s">
        <v>278</v>
      </c>
      <c r="D64" t="s">
        <v>225</v>
      </c>
    </row>
    <row r="65" spans="1:4" x14ac:dyDescent="0.2">
      <c r="A65" s="6" t="e">
        <f t="shared" si="1"/>
        <v>#N/A</v>
      </c>
      <c r="B65" t="s">
        <v>382</v>
      </c>
      <c r="C65" t="s">
        <v>352</v>
      </c>
      <c r="D65" t="s">
        <v>126</v>
      </c>
    </row>
    <row r="66" spans="1:4" x14ac:dyDescent="0.2">
      <c r="A66" s="6" t="e">
        <f t="shared" si="1"/>
        <v>#N/A</v>
      </c>
      <c r="B66" t="s">
        <v>224</v>
      </c>
      <c r="C66" t="s">
        <v>91</v>
      </c>
      <c r="D66" t="s">
        <v>118</v>
      </c>
    </row>
    <row r="67" spans="1:4" x14ac:dyDescent="0.2">
      <c r="A67" s="6" t="e">
        <f t="shared" si="1"/>
        <v>#N/A</v>
      </c>
      <c r="B67" t="s">
        <v>383</v>
      </c>
      <c r="C67" t="s">
        <v>72</v>
      </c>
      <c r="D67" t="s">
        <v>282</v>
      </c>
    </row>
    <row r="68" spans="1:4" x14ac:dyDescent="0.2">
      <c r="A68" s="6" t="str">
        <f t="shared" si="1"/>
        <v>GEO</v>
      </c>
      <c r="B68" t="s">
        <v>141</v>
      </c>
      <c r="C68" t="s">
        <v>15</v>
      </c>
      <c r="D68" t="s">
        <v>13</v>
      </c>
    </row>
    <row r="69" spans="1:4" x14ac:dyDescent="0.2">
      <c r="A69" s="6" t="str">
        <f t="shared" si="1"/>
        <v>DEU</v>
      </c>
      <c r="B69" t="s">
        <v>3</v>
      </c>
      <c r="C69" t="s">
        <v>255</v>
      </c>
      <c r="D69" t="s">
        <v>249</v>
      </c>
    </row>
    <row r="70" spans="1:4" x14ac:dyDescent="0.2">
      <c r="A70" s="6" t="e">
        <f t="shared" si="1"/>
        <v>#N/A</v>
      </c>
      <c r="B70" t="s">
        <v>190</v>
      </c>
      <c r="C70" t="s">
        <v>287</v>
      </c>
      <c r="D70" t="s">
        <v>248</v>
      </c>
    </row>
    <row r="71" spans="1:4" x14ac:dyDescent="0.2">
      <c r="A71" s="6" t="e">
        <f t="shared" si="1"/>
        <v>#N/A</v>
      </c>
      <c r="B71" t="s">
        <v>384</v>
      </c>
      <c r="C71" t="s">
        <v>42</v>
      </c>
      <c r="D71" t="s">
        <v>133</v>
      </c>
    </row>
    <row r="72" spans="1:4" x14ac:dyDescent="0.2">
      <c r="A72" s="6" t="str">
        <f t="shared" si="1"/>
        <v>GRC</v>
      </c>
      <c r="B72" t="s">
        <v>245</v>
      </c>
      <c r="C72" t="s">
        <v>348</v>
      </c>
      <c r="D72" t="s">
        <v>220</v>
      </c>
    </row>
    <row r="73" spans="1:4" x14ac:dyDescent="0.2">
      <c r="A73" s="6" t="e">
        <f t="shared" si="1"/>
        <v>#N/A</v>
      </c>
      <c r="B73" t="s">
        <v>385</v>
      </c>
      <c r="C73" t="s">
        <v>291</v>
      </c>
      <c r="D73" t="s">
        <v>212</v>
      </c>
    </row>
    <row r="74" spans="1:4" x14ac:dyDescent="0.2">
      <c r="A74" s="6" t="e">
        <f t="shared" si="1"/>
        <v>#N/A</v>
      </c>
      <c r="B74" t="s">
        <v>386</v>
      </c>
      <c r="C74" t="s">
        <v>103</v>
      </c>
      <c r="D74" t="s">
        <v>213</v>
      </c>
    </row>
    <row r="75" spans="1:4" x14ac:dyDescent="0.2">
      <c r="A75" s="6" t="e">
        <f t="shared" si="1"/>
        <v>#N/A</v>
      </c>
      <c r="B75" t="s">
        <v>387</v>
      </c>
      <c r="C75" t="s">
        <v>29</v>
      </c>
      <c r="D75" t="s">
        <v>152</v>
      </c>
    </row>
    <row r="76" spans="1:4" x14ac:dyDescent="0.2">
      <c r="A76" s="6" t="e">
        <f t="shared" si="1"/>
        <v>#N/A</v>
      </c>
      <c r="B76" t="s">
        <v>65</v>
      </c>
      <c r="C76" t="s">
        <v>169</v>
      </c>
      <c r="D76" t="s">
        <v>161</v>
      </c>
    </row>
    <row r="77" spans="1:4" x14ac:dyDescent="0.2">
      <c r="A77" s="6" t="e">
        <f t="shared" si="1"/>
        <v>#N/A</v>
      </c>
      <c r="B77" t="s">
        <v>388</v>
      </c>
      <c r="C77" t="s">
        <v>174</v>
      </c>
      <c r="D77" t="s">
        <v>34</v>
      </c>
    </row>
    <row r="78" spans="1:4" x14ac:dyDescent="0.2">
      <c r="A78" s="6" t="e">
        <f t="shared" si="1"/>
        <v>#N/A</v>
      </c>
      <c r="B78" t="s">
        <v>389</v>
      </c>
      <c r="C78" t="s">
        <v>110</v>
      </c>
      <c r="D78" t="s">
        <v>127</v>
      </c>
    </row>
    <row r="79" spans="1:4" x14ac:dyDescent="0.2">
      <c r="A79" s="6" t="e">
        <f t="shared" si="1"/>
        <v>#N/A</v>
      </c>
      <c r="B79" t="s">
        <v>109</v>
      </c>
      <c r="C79" t="s">
        <v>178</v>
      </c>
      <c r="D79" t="s">
        <v>354</v>
      </c>
    </row>
    <row r="80" spans="1:4" x14ac:dyDescent="0.2">
      <c r="A80" s="6" t="e">
        <f t="shared" si="1"/>
        <v>#N/A</v>
      </c>
      <c r="B80" t="s">
        <v>390</v>
      </c>
      <c r="C80">
        <f>COUNTA(C2:C79)-1</f>
        <v>77</v>
      </c>
    </row>
    <row r="81" spans="1:4" x14ac:dyDescent="0.2">
      <c r="A81" s="6" t="e">
        <f t="shared" si="1"/>
        <v>#N/A</v>
      </c>
      <c r="B81" t="s">
        <v>206</v>
      </c>
      <c r="C81" s="9">
        <f>C80-1</f>
        <v>76</v>
      </c>
      <c r="D81" t="s">
        <v>450</v>
      </c>
    </row>
    <row r="82" spans="1:4" x14ac:dyDescent="0.2">
      <c r="A82" t="s">
        <v>156</v>
      </c>
      <c r="B82" t="s">
        <v>391</v>
      </c>
      <c r="C82" t="s">
        <v>451</v>
      </c>
      <c r="D82">
        <f>C81-A211</f>
        <v>0</v>
      </c>
    </row>
    <row r="83" spans="1:4" x14ac:dyDescent="0.2">
      <c r="A83" s="6" t="str">
        <f t="shared" ref="A83:A99" si="2">VLOOKUP(B83,$C$2:$D$79,2,)</f>
        <v>HUN</v>
      </c>
      <c r="B83" t="s">
        <v>319</v>
      </c>
    </row>
    <row r="84" spans="1:4" x14ac:dyDescent="0.2">
      <c r="A84" s="6" t="str">
        <f t="shared" si="2"/>
        <v>ISL</v>
      </c>
      <c r="B84" t="s">
        <v>46</v>
      </c>
    </row>
    <row r="85" spans="1:4" x14ac:dyDescent="0.2">
      <c r="A85" s="6" t="e">
        <f t="shared" si="2"/>
        <v>#N/A</v>
      </c>
      <c r="B85" s="8" t="s">
        <v>392</v>
      </c>
    </row>
    <row r="86" spans="1:4" x14ac:dyDescent="0.2">
      <c r="A86" s="6" t="str">
        <f t="shared" si="2"/>
        <v>IDN</v>
      </c>
      <c r="B86" t="s">
        <v>185</v>
      </c>
    </row>
    <row r="87" spans="1:4" x14ac:dyDescent="0.2">
      <c r="A87" s="6" t="e">
        <f t="shared" si="2"/>
        <v>#N/A</v>
      </c>
      <c r="B87" t="s">
        <v>393</v>
      </c>
    </row>
    <row r="88" spans="1:4" x14ac:dyDescent="0.2">
      <c r="A88" s="6" t="e">
        <f t="shared" si="2"/>
        <v>#N/A</v>
      </c>
      <c r="B88" t="s">
        <v>394</v>
      </c>
    </row>
    <row r="89" spans="1:4" x14ac:dyDescent="0.2">
      <c r="A89" s="6" t="str">
        <f t="shared" si="2"/>
        <v>IRL</v>
      </c>
      <c r="B89" t="s">
        <v>119</v>
      </c>
    </row>
    <row r="90" spans="1:4" x14ac:dyDescent="0.2">
      <c r="A90" s="6" t="e">
        <f t="shared" si="2"/>
        <v>#N/A</v>
      </c>
      <c r="B90" t="s">
        <v>395</v>
      </c>
    </row>
    <row r="91" spans="1:4" x14ac:dyDescent="0.2">
      <c r="A91" s="6" t="str">
        <f t="shared" si="2"/>
        <v>ISR</v>
      </c>
      <c r="B91" t="s">
        <v>125</v>
      </c>
    </row>
    <row r="92" spans="1:4" x14ac:dyDescent="0.2">
      <c r="A92" s="6" t="str">
        <f t="shared" si="2"/>
        <v>ITA</v>
      </c>
      <c r="B92" t="s">
        <v>292</v>
      </c>
    </row>
    <row r="93" spans="1:4" x14ac:dyDescent="0.2">
      <c r="A93" s="6" t="e">
        <f t="shared" si="2"/>
        <v>#N/A</v>
      </c>
      <c r="B93" t="s">
        <v>396</v>
      </c>
    </row>
    <row r="94" spans="1:4" x14ac:dyDescent="0.2">
      <c r="A94" s="6" t="str">
        <f t="shared" si="2"/>
        <v>JPN</v>
      </c>
      <c r="B94" t="s">
        <v>135</v>
      </c>
    </row>
    <row r="95" spans="1:4" x14ac:dyDescent="0.2">
      <c r="A95" s="6" t="e">
        <f t="shared" si="2"/>
        <v>#N/A</v>
      </c>
      <c r="B95" t="s">
        <v>397</v>
      </c>
    </row>
    <row r="96" spans="1:4" x14ac:dyDescent="0.2">
      <c r="A96" s="6" t="str">
        <f t="shared" si="2"/>
        <v>JOR</v>
      </c>
      <c r="B96" t="s">
        <v>310</v>
      </c>
    </row>
    <row r="97" spans="1:2" x14ac:dyDescent="0.2">
      <c r="A97" s="6" t="str">
        <f t="shared" si="2"/>
        <v>KAZ</v>
      </c>
      <c r="B97" t="s">
        <v>321</v>
      </c>
    </row>
    <row r="98" spans="1:2" x14ac:dyDescent="0.2">
      <c r="A98" s="6" t="e">
        <f t="shared" si="2"/>
        <v>#N/A</v>
      </c>
      <c r="B98" t="s">
        <v>184</v>
      </c>
    </row>
    <row r="99" spans="1:2" x14ac:dyDescent="0.2">
      <c r="A99" s="6" t="e">
        <f t="shared" si="2"/>
        <v>#N/A</v>
      </c>
      <c r="B99" t="s">
        <v>398</v>
      </c>
    </row>
    <row r="100" spans="1:2" x14ac:dyDescent="0.2">
      <c r="A100" t="s">
        <v>221</v>
      </c>
      <c r="B100" t="s">
        <v>399</v>
      </c>
    </row>
    <row r="101" spans="1:2" x14ac:dyDescent="0.2">
      <c r="A101" s="6" t="str">
        <f t="shared" ref="A101:A112" si="3">VLOOKUP(B101,$C$2:$D$79,2,)</f>
        <v>XKX</v>
      </c>
      <c r="B101" t="s">
        <v>11</v>
      </c>
    </row>
    <row r="102" spans="1:2" x14ac:dyDescent="0.2">
      <c r="A102" s="6" t="e">
        <f t="shared" si="3"/>
        <v>#N/A</v>
      </c>
      <c r="B102" t="s">
        <v>76</v>
      </c>
    </row>
    <row r="103" spans="1:2" x14ac:dyDescent="0.2">
      <c r="A103" s="6" t="e">
        <f t="shared" si="3"/>
        <v>#N/A</v>
      </c>
      <c r="B103" t="s">
        <v>400</v>
      </c>
    </row>
    <row r="104" spans="1:2" x14ac:dyDescent="0.2">
      <c r="A104" s="6" t="e">
        <f t="shared" si="3"/>
        <v>#N/A</v>
      </c>
      <c r="B104" t="s">
        <v>401</v>
      </c>
    </row>
    <row r="105" spans="1:2" x14ac:dyDescent="0.2">
      <c r="A105" s="6" t="str">
        <f t="shared" si="3"/>
        <v>LVA</v>
      </c>
      <c r="B105" t="s">
        <v>87</v>
      </c>
    </row>
    <row r="106" spans="1:2" x14ac:dyDescent="0.2">
      <c r="A106" s="6" t="str">
        <f t="shared" si="3"/>
        <v>LBN</v>
      </c>
      <c r="B106" t="s">
        <v>21</v>
      </c>
    </row>
    <row r="107" spans="1:2" x14ac:dyDescent="0.2">
      <c r="A107" s="6" t="e">
        <f t="shared" si="3"/>
        <v>#N/A</v>
      </c>
      <c r="B107" t="s">
        <v>290</v>
      </c>
    </row>
    <row r="108" spans="1:2" x14ac:dyDescent="0.2">
      <c r="A108" s="6" t="e">
        <f t="shared" si="3"/>
        <v>#N/A</v>
      </c>
      <c r="B108" t="s">
        <v>402</v>
      </c>
    </row>
    <row r="109" spans="1:2" x14ac:dyDescent="0.2">
      <c r="A109" s="6" t="e">
        <f t="shared" si="3"/>
        <v>#N/A</v>
      </c>
      <c r="B109" t="s">
        <v>403</v>
      </c>
    </row>
    <row r="110" spans="1:2" x14ac:dyDescent="0.2">
      <c r="A110" s="6" t="e">
        <f t="shared" si="3"/>
        <v>#N/A</v>
      </c>
      <c r="B110" t="s">
        <v>50</v>
      </c>
    </row>
    <row r="111" spans="1:2" x14ac:dyDescent="0.2">
      <c r="A111" s="6" t="str">
        <f t="shared" si="3"/>
        <v>LTU</v>
      </c>
      <c r="B111" t="s">
        <v>271</v>
      </c>
    </row>
    <row r="112" spans="1:2" x14ac:dyDescent="0.2">
      <c r="A112" s="6" t="str">
        <f t="shared" si="3"/>
        <v>LUX</v>
      </c>
      <c r="B112" t="s">
        <v>146</v>
      </c>
    </row>
    <row r="113" spans="1:2" x14ac:dyDescent="0.2">
      <c r="A113" t="s">
        <v>217</v>
      </c>
      <c r="B113" t="s">
        <v>404</v>
      </c>
    </row>
    <row r="114" spans="1:2" x14ac:dyDescent="0.2">
      <c r="A114" s="6" t="e">
        <f t="shared" ref="A114:A125" si="4">VLOOKUP(B114,$C$2:$D$79,2,)</f>
        <v>#N/A</v>
      </c>
      <c r="B114" t="s">
        <v>334</v>
      </c>
    </row>
    <row r="115" spans="1:2" x14ac:dyDescent="0.2">
      <c r="A115" s="6" t="e">
        <f t="shared" si="4"/>
        <v>#N/A</v>
      </c>
      <c r="B115" t="s">
        <v>301</v>
      </c>
    </row>
    <row r="116" spans="1:2" x14ac:dyDescent="0.2">
      <c r="A116" s="6" t="str">
        <f t="shared" si="4"/>
        <v>MYS</v>
      </c>
      <c r="B116" t="s">
        <v>170</v>
      </c>
    </row>
    <row r="117" spans="1:2" x14ac:dyDescent="0.2">
      <c r="A117" s="6" t="e">
        <f t="shared" si="4"/>
        <v>#N/A</v>
      </c>
      <c r="B117" t="s">
        <v>405</v>
      </c>
    </row>
    <row r="118" spans="1:2" x14ac:dyDescent="0.2">
      <c r="A118" s="6" t="e">
        <f t="shared" si="4"/>
        <v>#N/A</v>
      </c>
      <c r="B118" t="s">
        <v>194</v>
      </c>
    </row>
    <row r="119" spans="1:2" x14ac:dyDescent="0.2">
      <c r="A119" s="6" t="str">
        <f t="shared" si="4"/>
        <v>MLT</v>
      </c>
      <c r="B119" t="s">
        <v>155</v>
      </c>
    </row>
    <row r="120" spans="1:2" x14ac:dyDescent="0.2">
      <c r="A120" s="6" t="e">
        <f t="shared" si="4"/>
        <v>#N/A</v>
      </c>
      <c r="B120" t="s">
        <v>406</v>
      </c>
    </row>
    <row r="121" spans="1:2" x14ac:dyDescent="0.2">
      <c r="A121" s="6" t="e">
        <f t="shared" si="4"/>
        <v>#N/A</v>
      </c>
      <c r="B121" t="s">
        <v>407</v>
      </c>
    </row>
    <row r="122" spans="1:2" x14ac:dyDescent="0.2">
      <c r="A122" s="6" t="e">
        <f t="shared" si="4"/>
        <v>#N/A</v>
      </c>
      <c r="B122" t="s">
        <v>408</v>
      </c>
    </row>
    <row r="123" spans="1:2" x14ac:dyDescent="0.2">
      <c r="A123" s="6" t="e">
        <f t="shared" si="4"/>
        <v>#N/A</v>
      </c>
      <c r="B123" t="s">
        <v>331</v>
      </c>
    </row>
    <row r="124" spans="1:2" x14ac:dyDescent="0.2">
      <c r="A124" s="6" t="str">
        <f t="shared" si="4"/>
        <v>MEX</v>
      </c>
      <c r="B124" t="s">
        <v>332</v>
      </c>
    </row>
    <row r="125" spans="1:2" x14ac:dyDescent="0.2">
      <c r="A125" s="6" t="e">
        <f t="shared" si="4"/>
        <v>#N/A</v>
      </c>
      <c r="B125" t="s">
        <v>409</v>
      </c>
    </row>
    <row r="126" spans="1:2" x14ac:dyDescent="0.2">
      <c r="A126" t="s">
        <v>339</v>
      </c>
      <c r="B126" t="s">
        <v>410</v>
      </c>
    </row>
    <row r="127" spans="1:2" x14ac:dyDescent="0.2">
      <c r="A127" s="6" t="e">
        <f t="shared" ref="A127:A158" si="5">VLOOKUP(B127,$C$2:$D$79,2,)</f>
        <v>#N/A</v>
      </c>
      <c r="B127" t="s">
        <v>411</v>
      </c>
    </row>
    <row r="128" spans="1:2" x14ac:dyDescent="0.2">
      <c r="A128" s="6" t="e">
        <f t="shared" si="5"/>
        <v>#N/A</v>
      </c>
      <c r="B128" t="s">
        <v>78</v>
      </c>
    </row>
    <row r="129" spans="1:2" x14ac:dyDescent="0.2">
      <c r="A129" s="6" t="str">
        <f t="shared" si="5"/>
        <v>MNE</v>
      </c>
      <c r="B129" t="s">
        <v>38</v>
      </c>
    </row>
    <row r="130" spans="1:2" x14ac:dyDescent="0.2">
      <c r="A130" s="6" t="e">
        <f t="shared" si="5"/>
        <v>#N/A</v>
      </c>
      <c r="B130" t="s">
        <v>412</v>
      </c>
    </row>
    <row r="131" spans="1:2" x14ac:dyDescent="0.2">
      <c r="A131" s="6" t="str">
        <f t="shared" si="5"/>
        <v>MAR</v>
      </c>
      <c r="B131" t="s">
        <v>335</v>
      </c>
    </row>
    <row r="132" spans="1:2" x14ac:dyDescent="0.2">
      <c r="A132" s="6" t="e">
        <f t="shared" si="5"/>
        <v>#N/A</v>
      </c>
      <c r="B132" t="s">
        <v>98</v>
      </c>
    </row>
    <row r="133" spans="1:2" x14ac:dyDescent="0.2">
      <c r="A133" s="6" t="e">
        <f t="shared" si="5"/>
        <v>#N/A</v>
      </c>
      <c r="B133" t="s">
        <v>413</v>
      </c>
    </row>
    <row r="134" spans="1:2" x14ac:dyDescent="0.2">
      <c r="A134" s="6" t="e">
        <f t="shared" si="5"/>
        <v>#N/A</v>
      </c>
      <c r="B134" t="s">
        <v>311</v>
      </c>
    </row>
    <row r="135" spans="1:2" x14ac:dyDescent="0.2">
      <c r="A135" s="6" t="e">
        <f t="shared" si="5"/>
        <v>#N/A</v>
      </c>
      <c r="B135" t="s">
        <v>414</v>
      </c>
    </row>
    <row r="136" spans="1:2" x14ac:dyDescent="0.2">
      <c r="A136" s="6" t="e">
        <f t="shared" si="5"/>
        <v>#N/A</v>
      </c>
      <c r="B136" t="s">
        <v>415</v>
      </c>
    </row>
    <row r="137" spans="1:2" x14ac:dyDescent="0.2">
      <c r="A137" s="6" t="str">
        <f t="shared" si="5"/>
        <v>NLD</v>
      </c>
      <c r="B137" t="s">
        <v>8</v>
      </c>
    </row>
    <row r="138" spans="1:2" x14ac:dyDescent="0.2">
      <c r="A138" s="6" t="e">
        <f t="shared" si="5"/>
        <v>#N/A</v>
      </c>
      <c r="B138" t="s">
        <v>416</v>
      </c>
    </row>
    <row r="139" spans="1:2" x14ac:dyDescent="0.2">
      <c r="A139" s="6" t="e">
        <f t="shared" si="5"/>
        <v>#N/A</v>
      </c>
      <c r="B139" t="s">
        <v>417</v>
      </c>
    </row>
    <row r="140" spans="1:2" x14ac:dyDescent="0.2">
      <c r="A140" s="6" t="str">
        <f t="shared" si="5"/>
        <v>NZL</v>
      </c>
      <c r="B140" t="s">
        <v>79</v>
      </c>
    </row>
    <row r="141" spans="1:2" x14ac:dyDescent="0.2">
      <c r="A141" s="6" t="e">
        <f t="shared" si="5"/>
        <v>#N/A</v>
      </c>
      <c r="B141" t="s">
        <v>241</v>
      </c>
    </row>
    <row r="142" spans="1:2" x14ac:dyDescent="0.2">
      <c r="A142" s="6" t="e">
        <f t="shared" si="5"/>
        <v>#N/A</v>
      </c>
      <c r="B142" t="s">
        <v>315</v>
      </c>
    </row>
    <row r="143" spans="1:2" x14ac:dyDescent="0.2">
      <c r="A143" s="6" t="e">
        <f t="shared" si="5"/>
        <v>#N/A</v>
      </c>
      <c r="B143" t="s">
        <v>418</v>
      </c>
    </row>
    <row r="144" spans="1:2" x14ac:dyDescent="0.2">
      <c r="A144" s="6" t="e">
        <f t="shared" si="5"/>
        <v>#N/A</v>
      </c>
      <c r="B144" t="s">
        <v>419</v>
      </c>
    </row>
    <row r="145" spans="1:2" x14ac:dyDescent="0.2">
      <c r="A145" s="6" t="str">
        <f t="shared" si="5"/>
        <v>MKD</v>
      </c>
      <c r="B145" t="s">
        <v>154</v>
      </c>
    </row>
    <row r="146" spans="1:2" x14ac:dyDescent="0.2">
      <c r="A146" s="6" t="e">
        <f t="shared" si="5"/>
        <v>#N/A</v>
      </c>
      <c r="B146" t="s">
        <v>420</v>
      </c>
    </row>
    <row r="147" spans="1:2" x14ac:dyDescent="0.2">
      <c r="A147" s="6" t="str">
        <f t="shared" si="5"/>
        <v>NOR</v>
      </c>
      <c r="B147" t="s">
        <v>165</v>
      </c>
    </row>
    <row r="148" spans="1:2" x14ac:dyDescent="0.2">
      <c r="A148" s="6" t="e">
        <f t="shared" si="5"/>
        <v>#N/A</v>
      </c>
      <c r="B148" t="s">
        <v>421</v>
      </c>
    </row>
    <row r="149" spans="1:2" x14ac:dyDescent="0.2">
      <c r="A149" s="6" t="e">
        <f t="shared" si="5"/>
        <v>#N/A</v>
      </c>
      <c r="B149" t="s">
        <v>195</v>
      </c>
    </row>
    <row r="150" spans="1:2" x14ac:dyDescent="0.2">
      <c r="A150" s="6" t="e">
        <f t="shared" si="5"/>
        <v>#N/A</v>
      </c>
      <c r="B150" t="s">
        <v>422</v>
      </c>
    </row>
    <row r="151" spans="1:2" x14ac:dyDescent="0.2">
      <c r="A151" s="6" t="e">
        <f t="shared" si="5"/>
        <v>#N/A</v>
      </c>
      <c r="B151" t="s">
        <v>423</v>
      </c>
    </row>
    <row r="152" spans="1:2" x14ac:dyDescent="0.2">
      <c r="A152" s="6" t="str">
        <f t="shared" si="5"/>
        <v>PAN</v>
      </c>
      <c r="B152" t="s">
        <v>81</v>
      </c>
    </row>
    <row r="153" spans="1:2" x14ac:dyDescent="0.2">
      <c r="A153" s="6" t="e">
        <f t="shared" si="5"/>
        <v>#N/A</v>
      </c>
      <c r="B153" t="s">
        <v>424</v>
      </c>
    </row>
    <row r="154" spans="1:2" x14ac:dyDescent="0.2">
      <c r="A154" s="6" t="e">
        <f t="shared" si="5"/>
        <v>#N/A</v>
      </c>
      <c r="B154" t="s">
        <v>97</v>
      </c>
    </row>
    <row r="155" spans="1:2" x14ac:dyDescent="0.2">
      <c r="A155" s="6" t="str">
        <f t="shared" si="5"/>
        <v>PER</v>
      </c>
      <c r="B155" t="s">
        <v>43</v>
      </c>
    </row>
    <row r="156" spans="1:2" x14ac:dyDescent="0.2">
      <c r="A156" s="6" t="str">
        <f t="shared" si="5"/>
        <v>PHL</v>
      </c>
      <c r="B156" t="s">
        <v>244</v>
      </c>
    </row>
    <row r="157" spans="1:2" x14ac:dyDescent="0.2">
      <c r="A157" s="6" t="str">
        <f t="shared" si="5"/>
        <v>POL</v>
      </c>
      <c r="B157" t="s">
        <v>235</v>
      </c>
    </row>
    <row r="158" spans="1:2" x14ac:dyDescent="0.2">
      <c r="A158" s="6" t="str">
        <f t="shared" si="5"/>
        <v>PRT</v>
      </c>
      <c r="B158" t="s">
        <v>71</v>
      </c>
    </row>
    <row r="159" spans="1:2" x14ac:dyDescent="0.2">
      <c r="A159" s="6" t="e">
        <f t="shared" ref="A159:A190" si="6">VLOOKUP(B159,$C$2:$D$79,2,)</f>
        <v>#N/A</v>
      </c>
      <c r="B159" t="s">
        <v>425</v>
      </c>
    </row>
    <row r="160" spans="1:2" x14ac:dyDescent="0.2">
      <c r="A160" s="6" t="str">
        <f t="shared" si="6"/>
        <v>QAT</v>
      </c>
      <c r="B160" t="s">
        <v>203</v>
      </c>
    </row>
    <row r="161" spans="1:2" x14ac:dyDescent="0.2">
      <c r="A161" s="6" t="str">
        <f t="shared" si="6"/>
        <v>ROU</v>
      </c>
      <c r="B161" t="s">
        <v>254</v>
      </c>
    </row>
    <row r="162" spans="1:2" x14ac:dyDescent="0.2">
      <c r="A162" s="6" t="str">
        <f t="shared" si="6"/>
        <v>RUS</v>
      </c>
      <c r="B162" t="s">
        <v>7</v>
      </c>
    </row>
    <row r="163" spans="1:2" x14ac:dyDescent="0.2">
      <c r="A163" s="6" t="e">
        <f t="shared" si="6"/>
        <v>#N/A</v>
      </c>
      <c r="B163" t="s">
        <v>222</v>
      </c>
    </row>
    <row r="164" spans="1:2" x14ac:dyDescent="0.2">
      <c r="A164" s="6" t="e">
        <f t="shared" si="6"/>
        <v>#N/A</v>
      </c>
      <c r="B164" t="s">
        <v>426</v>
      </c>
    </row>
    <row r="165" spans="1:2" x14ac:dyDescent="0.2">
      <c r="A165" s="6" t="e">
        <f t="shared" si="6"/>
        <v>#N/A</v>
      </c>
      <c r="B165" t="s">
        <v>427</v>
      </c>
    </row>
    <row r="166" spans="1:2" x14ac:dyDescent="0.2">
      <c r="A166" s="6" t="e">
        <f t="shared" si="6"/>
        <v>#N/A</v>
      </c>
      <c r="B166" t="s">
        <v>428</v>
      </c>
    </row>
    <row r="167" spans="1:2" x14ac:dyDescent="0.2">
      <c r="A167" s="6" t="e">
        <f t="shared" si="6"/>
        <v>#N/A</v>
      </c>
      <c r="B167" t="s">
        <v>429</v>
      </c>
    </row>
    <row r="168" spans="1:2" x14ac:dyDescent="0.2">
      <c r="A168" s="6" t="e">
        <f t="shared" si="6"/>
        <v>#N/A</v>
      </c>
      <c r="B168" t="s">
        <v>430</v>
      </c>
    </row>
    <row r="169" spans="1:2" x14ac:dyDescent="0.2">
      <c r="A169" s="6" t="str">
        <f t="shared" si="6"/>
        <v>SAU</v>
      </c>
      <c r="B169" t="s">
        <v>278</v>
      </c>
    </row>
    <row r="170" spans="1:2" x14ac:dyDescent="0.2">
      <c r="A170" s="6" t="e">
        <f t="shared" si="6"/>
        <v>#N/A</v>
      </c>
      <c r="B170" t="s">
        <v>149</v>
      </c>
    </row>
    <row r="171" spans="1:2" x14ac:dyDescent="0.2">
      <c r="A171" s="6" t="str">
        <f t="shared" si="6"/>
        <v>SRB</v>
      </c>
      <c r="B171" t="s">
        <v>352</v>
      </c>
    </row>
    <row r="172" spans="1:2" x14ac:dyDescent="0.2">
      <c r="A172" s="6" t="e">
        <f t="shared" si="6"/>
        <v>#N/A</v>
      </c>
      <c r="B172" t="s">
        <v>187</v>
      </c>
    </row>
    <row r="173" spans="1:2" x14ac:dyDescent="0.2">
      <c r="A173" s="6" t="e">
        <f t="shared" si="6"/>
        <v>#N/A</v>
      </c>
      <c r="B173" t="s">
        <v>431</v>
      </c>
    </row>
    <row r="174" spans="1:2" x14ac:dyDescent="0.2">
      <c r="A174" s="6" t="str">
        <f t="shared" si="6"/>
        <v>SGP</v>
      </c>
      <c r="B174" t="s">
        <v>91</v>
      </c>
    </row>
    <row r="175" spans="1:2" x14ac:dyDescent="0.2">
      <c r="A175" s="6" t="e">
        <f t="shared" si="6"/>
        <v>#N/A</v>
      </c>
      <c r="B175" t="s">
        <v>432</v>
      </c>
    </row>
    <row r="176" spans="1:2" x14ac:dyDescent="0.2">
      <c r="A176" s="6" t="str">
        <f t="shared" si="6"/>
        <v>SVN</v>
      </c>
      <c r="B176" t="s">
        <v>15</v>
      </c>
    </row>
    <row r="177" spans="1:2" x14ac:dyDescent="0.2">
      <c r="A177" s="6" t="e">
        <f t="shared" si="6"/>
        <v>#N/A</v>
      </c>
      <c r="B177" t="s">
        <v>433</v>
      </c>
    </row>
    <row r="178" spans="1:2" x14ac:dyDescent="0.2">
      <c r="A178" s="6" t="e">
        <f t="shared" si="6"/>
        <v>#N/A</v>
      </c>
      <c r="B178" t="s">
        <v>69</v>
      </c>
    </row>
    <row r="179" spans="1:2" x14ac:dyDescent="0.2">
      <c r="A179" s="6" t="str">
        <f t="shared" si="6"/>
        <v>ESP</v>
      </c>
      <c r="B179" t="s">
        <v>255</v>
      </c>
    </row>
    <row r="180" spans="1:2" x14ac:dyDescent="0.2">
      <c r="A180" s="6" t="e">
        <f t="shared" si="6"/>
        <v>#N/A</v>
      </c>
      <c r="B180" t="s">
        <v>434</v>
      </c>
    </row>
    <row r="181" spans="1:2" x14ac:dyDescent="0.2">
      <c r="A181" s="6" t="e">
        <f t="shared" si="6"/>
        <v>#N/A</v>
      </c>
      <c r="B181" t="s">
        <v>435</v>
      </c>
    </row>
    <row r="182" spans="1:2" x14ac:dyDescent="0.2">
      <c r="A182" s="6" t="e">
        <f t="shared" si="6"/>
        <v>#N/A</v>
      </c>
      <c r="B182" t="s">
        <v>436</v>
      </c>
    </row>
    <row r="183" spans="1:2" x14ac:dyDescent="0.2">
      <c r="A183" s="6" t="str">
        <f t="shared" si="6"/>
        <v>SWE</v>
      </c>
      <c r="B183" t="s">
        <v>287</v>
      </c>
    </row>
    <row r="184" spans="1:2" x14ac:dyDescent="0.2">
      <c r="A184" s="6" t="str">
        <f t="shared" si="6"/>
        <v>CHE</v>
      </c>
      <c r="B184" t="s">
        <v>42</v>
      </c>
    </row>
    <row r="185" spans="1:2" x14ac:dyDescent="0.2">
      <c r="A185" s="6" t="e">
        <f t="shared" si="6"/>
        <v>#N/A</v>
      </c>
      <c r="B185" t="s">
        <v>134</v>
      </c>
    </row>
    <row r="186" spans="1:2" x14ac:dyDescent="0.2">
      <c r="A186" s="6" t="e">
        <f t="shared" si="6"/>
        <v>#N/A</v>
      </c>
      <c r="B186" t="s">
        <v>437</v>
      </c>
    </row>
    <row r="187" spans="1:2" x14ac:dyDescent="0.2">
      <c r="A187" s="6" t="e">
        <f t="shared" si="6"/>
        <v>#N/A</v>
      </c>
      <c r="B187" t="s">
        <v>438</v>
      </c>
    </row>
    <row r="188" spans="1:2" x14ac:dyDescent="0.2">
      <c r="A188" s="6" t="e">
        <f t="shared" si="6"/>
        <v>#N/A</v>
      </c>
      <c r="B188" t="s">
        <v>439</v>
      </c>
    </row>
    <row r="189" spans="1:2" x14ac:dyDescent="0.2">
      <c r="A189" s="6" t="str">
        <f t="shared" si="6"/>
        <v>THA</v>
      </c>
      <c r="B189" t="s">
        <v>348</v>
      </c>
    </row>
    <row r="190" spans="1:2" x14ac:dyDescent="0.2">
      <c r="A190" s="6" t="e">
        <f t="shared" si="6"/>
        <v>#N/A</v>
      </c>
      <c r="B190" t="s">
        <v>440</v>
      </c>
    </row>
    <row r="191" spans="1:2" x14ac:dyDescent="0.2">
      <c r="A191" s="6" t="e">
        <f t="shared" ref="A191:A222" si="7">VLOOKUP(B191,$C$2:$D$79,2,)</f>
        <v>#N/A</v>
      </c>
      <c r="B191" t="s">
        <v>86</v>
      </c>
    </row>
    <row r="192" spans="1:2" x14ac:dyDescent="0.2">
      <c r="A192" s="6" t="e">
        <f t="shared" si="7"/>
        <v>#N/A</v>
      </c>
      <c r="B192" t="s">
        <v>441</v>
      </c>
    </row>
    <row r="193" spans="1:2" x14ac:dyDescent="0.2">
      <c r="A193" s="6" t="e">
        <f t="shared" si="7"/>
        <v>#N/A</v>
      </c>
      <c r="B193" t="s">
        <v>307</v>
      </c>
    </row>
    <row r="194" spans="1:2" x14ac:dyDescent="0.2">
      <c r="A194" s="6" t="e">
        <f t="shared" si="7"/>
        <v>#N/A</v>
      </c>
      <c r="B194" t="s">
        <v>355</v>
      </c>
    </row>
    <row r="195" spans="1:2" x14ac:dyDescent="0.2">
      <c r="A195" s="6" t="str">
        <f t="shared" si="7"/>
        <v>TUR</v>
      </c>
      <c r="B195" t="s">
        <v>291</v>
      </c>
    </row>
    <row r="196" spans="1:2" x14ac:dyDescent="0.2">
      <c r="A196" s="6" t="e">
        <f t="shared" si="7"/>
        <v>#N/A</v>
      </c>
      <c r="B196" t="s">
        <v>442</v>
      </c>
    </row>
    <row r="197" spans="1:2" x14ac:dyDescent="0.2">
      <c r="A197" s="6" t="e">
        <f t="shared" si="7"/>
        <v>#N/A</v>
      </c>
      <c r="B197" t="s">
        <v>166</v>
      </c>
    </row>
    <row r="198" spans="1:2" x14ac:dyDescent="0.2">
      <c r="A198" s="6" t="str">
        <f t="shared" si="7"/>
        <v>UKR</v>
      </c>
      <c r="B198" t="s">
        <v>103</v>
      </c>
    </row>
    <row r="199" spans="1:2" x14ac:dyDescent="0.2">
      <c r="A199" s="6" t="str">
        <f t="shared" si="7"/>
        <v>ARE</v>
      </c>
      <c r="B199" t="s">
        <v>29</v>
      </c>
    </row>
    <row r="200" spans="1:2" x14ac:dyDescent="0.2">
      <c r="A200" s="6" t="str">
        <f t="shared" si="7"/>
        <v>GBR</v>
      </c>
      <c r="B200" t="s">
        <v>169</v>
      </c>
    </row>
    <row r="201" spans="1:2" x14ac:dyDescent="0.2">
      <c r="A201" s="6" t="str">
        <f t="shared" si="7"/>
        <v>USA</v>
      </c>
      <c r="B201" t="s">
        <v>174</v>
      </c>
    </row>
    <row r="202" spans="1:2" x14ac:dyDescent="0.2">
      <c r="A202" s="6" t="str">
        <f t="shared" si="7"/>
        <v>URY</v>
      </c>
      <c r="B202" t="s">
        <v>110</v>
      </c>
    </row>
    <row r="203" spans="1:2" x14ac:dyDescent="0.2">
      <c r="A203" s="6" t="e">
        <f t="shared" ref="A203:A210" si="8">VLOOKUP(B203,$C$2:$D$79,2,)</f>
        <v>#N/A</v>
      </c>
      <c r="B203" t="s">
        <v>443</v>
      </c>
    </row>
    <row r="204" spans="1:2" x14ac:dyDescent="0.2">
      <c r="A204" s="6" t="e">
        <f t="shared" si="8"/>
        <v>#N/A</v>
      </c>
      <c r="B204" t="s">
        <v>444</v>
      </c>
    </row>
    <row r="205" spans="1:2" x14ac:dyDescent="0.2">
      <c r="A205" s="6" t="e">
        <f t="shared" si="8"/>
        <v>#N/A</v>
      </c>
      <c r="B205" t="s">
        <v>445</v>
      </c>
    </row>
    <row r="206" spans="1:2" x14ac:dyDescent="0.2">
      <c r="A206" t="s">
        <v>354</v>
      </c>
      <c r="B206" t="s">
        <v>446</v>
      </c>
    </row>
    <row r="207" spans="1:2" x14ac:dyDescent="0.2">
      <c r="A207" s="6" t="e">
        <f t="shared" si="8"/>
        <v>#N/A</v>
      </c>
      <c r="B207" t="s">
        <v>447</v>
      </c>
    </row>
    <row r="208" spans="1:2" x14ac:dyDescent="0.2">
      <c r="A208" s="6" t="e">
        <f t="shared" si="8"/>
        <v>#N/A</v>
      </c>
      <c r="B208" t="s">
        <v>448</v>
      </c>
    </row>
    <row r="209" spans="1:2" x14ac:dyDescent="0.2">
      <c r="A209" s="6" t="e">
        <f t="shared" si="8"/>
        <v>#N/A</v>
      </c>
      <c r="B209" t="s">
        <v>223</v>
      </c>
    </row>
    <row r="210" spans="1:2" x14ac:dyDescent="0.2">
      <c r="A210" s="6" t="e">
        <f t="shared" si="8"/>
        <v>#N/A</v>
      </c>
      <c r="B210" t="s">
        <v>27</v>
      </c>
    </row>
    <row r="211" spans="1:2" x14ac:dyDescent="0.2">
      <c r="A211" s="7">
        <f>COUNTIF(A2:A210, "&lt;&gt;#N/A")</f>
        <v>76</v>
      </c>
    </row>
  </sheetData>
  <autoFilter ref="A1:A210" xr:uid="{9894ADD0-75A8-F941-8A2F-73868AD2C477}"/>
  <sortState xmlns:xlrd2="http://schemas.microsoft.com/office/spreadsheetml/2017/richdata2" ref="C2:D79">
    <sortCondition ref="C2:C79"/>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9"/>
  <sheetViews>
    <sheetView tabSelected="1" workbookViewId="0">
      <selection activeCell="B10" sqref="B10"/>
    </sheetView>
  </sheetViews>
  <sheetFormatPr baseColWidth="10" defaultColWidth="8.83203125" defaultRowHeight="15" x14ac:dyDescent="0.2"/>
  <cols>
    <col min="1" max="1" width="15.83203125" customWidth="1"/>
    <col min="2" max="7" width="50.83203125" customWidth="1"/>
  </cols>
  <sheetData>
    <row r="1" spans="1:7" x14ac:dyDescent="0.2">
      <c r="A1" s="2" t="s">
        <v>89</v>
      </c>
      <c r="B1" s="2" t="s">
        <v>157</v>
      </c>
      <c r="C1" s="2" t="s">
        <v>188</v>
      </c>
      <c r="D1" s="2" t="s">
        <v>230</v>
      </c>
      <c r="E1" s="2" t="s">
        <v>173</v>
      </c>
      <c r="F1" s="2" t="s">
        <v>18</v>
      </c>
      <c r="G1" s="2" t="s">
        <v>58</v>
      </c>
    </row>
    <row r="2" spans="1:7" x14ac:dyDescent="0.2">
      <c r="A2" s="2" t="s">
        <v>115</v>
      </c>
      <c r="B2" s="2" t="s">
        <v>267</v>
      </c>
      <c r="C2" s="2"/>
      <c r="D2" s="2" t="s">
        <v>70</v>
      </c>
      <c r="E2" s="2" t="s">
        <v>257</v>
      </c>
      <c r="F2" s="2" t="s">
        <v>22</v>
      </c>
      <c r="G2" s="2"/>
    </row>
    <row r="3" spans="1:7" x14ac:dyDescent="0.2">
      <c r="A3" s="2" t="s">
        <v>23</v>
      </c>
      <c r="B3" s="2" t="s">
        <v>176</v>
      </c>
      <c r="C3" s="2" t="s">
        <v>61</v>
      </c>
      <c r="D3" s="2" t="s">
        <v>61</v>
      </c>
      <c r="E3" s="2" t="s">
        <v>257</v>
      </c>
      <c r="F3" s="2" t="s">
        <v>22</v>
      </c>
      <c r="G3" s="2"/>
    </row>
    <row r="4" spans="1:7" x14ac:dyDescent="0.2">
      <c r="A4" s="2" t="s">
        <v>293</v>
      </c>
      <c r="B4" s="2" t="s">
        <v>85</v>
      </c>
      <c r="C4" s="2" t="s">
        <v>101</v>
      </c>
      <c r="D4" s="2" t="s">
        <v>101</v>
      </c>
      <c r="E4" s="2" t="s">
        <v>257</v>
      </c>
      <c r="F4" s="2" t="s">
        <v>22</v>
      </c>
      <c r="G4" s="2"/>
    </row>
    <row r="5" spans="1:7" x14ac:dyDescent="0.2">
      <c r="A5" s="2" t="s">
        <v>214</v>
      </c>
      <c r="B5" s="2" t="s">
        <v>0</v>
      </c>
      <c r="C5" s="2" t="s">
        <v>140</v>
      </c>
      <c r="D5" s="2" t="s">
        <v>140</v>
      </c>
      <c r="E5" s="2" t="s">
        <v>257</v>
      </c>
      <c r="F5" s="2" t="s">
        <v>22</v>
      </c>
      <c r="G5" s="2"/>
    </row>
    <row r="6" spans="1:7" x14ac:dyDescent="0.2">
      <c r="A6" s="2" t="s">
        <v>265</v>
      </c>
      <c r="B6" s="2" t="s">
        <v>47</v>
      </c>
      <c r="C6" s="2" t="s">
        <v>162</v>
      </c>
      <c r="D6" s="2" t="s">
        <v>162</v>
      </c>
      <c r="E6" s="2" t="s">
        <v>257</v>
      </c>
      <c r="F6" s="2" t="s">
        <v>22</v>
      </c>
      <c r="G6" s="2"/>
    </row>
    <row r="7" spans="1:7" x14ac:dyDescent="0.2">
      <c r="A7" s="2" t="s">
        <v>172</v>
      </c>
      <c r="B7" s="2" t="s">
        <v>322</v>
      </c>
      <c r="C7" s="2" t="s">
        <v>144</v>
      </c>
      <c r="D7" s="2" t="s">
        <v>144</v>
      </c>
      <c r="E7" s="2" t="s">
        <v>257</v>
      </c>
      <c r="F7" s="2" t="s">
        <v>22</v>
      </c>
      <c r="G7" s="2"/>
    </row>
    <row r="8" spans="1:7" x14ac:dyDescent="0.2">
      <c r="A8" s="2" t="s">
        <v>240</v>
      </c>
      <c r="B8" s="2" t="s">
        <v>251</v>
      </c>
      <c r="C8" s="2" t="s">
        <v>32</v>
      </c>
      <c r="D8" s="2" t="s">
        <v>32</v>
      </c>
      <c r="E8" s="2" t="s">
        <v>257</v>
      </c>
      <c r="F8" s="2" t="s">
        <v>22</v>
      </c>
      <c r="G8" s="2"/>
    </row>
    <row r="9" spans="1:7" x14ac:dyDescent="0.2">
      <c r="A9" s="2" t="s">
        <v>12</v>
      </c>
      <c r="B9" s="2" t="s">
        <v>258</v>
      </c>
      <c r="C9" s="2" t="s">
        <v>107</v>
      </c>
      <c r="D9" s="2" t="s">
        <v>107</v>
      </c>
      <c r="E9" s="2" t="s">
        <v>257</v>
      </c>
      <c r="F9" s="2" t="s">
        <v>22</v>
      </c>
      <c r="G9" s="2"/>
    </row>
    <row r="10" spans="1:7" x14ac:dyDescent="0.2">
      <c r="A10" s="2" t="s">
        <v>207</v>
      </c>
      <c r="B10" s="2" t="s">
        <v>4</v>
      </c>
      <c r="C10" s="2" t="s">
        <v>333</v>
      </c>
      <c r="D10" s="2" t="s">
        <v>333</v>
      </c>
      <c r="E10" s="2" t="s">
        <v>257</v>
      </c>
      <c r="F10" s="2" t="s">
        <v>22</v>
      </c>
      <c r="G10" s="2"/>
    </row>
    <row r="11" spans="1:7" x14ac:dyDescent="0.2">
      <c r="A11" s="2" t="s">
        <v>340</v>
      </c>
      <c r="B11" s="2" t="s">
        <v>351</v>
      </c>
      <c r="C11" s="2" t="s">
        <v>337</v>
      </c>
      <c r="D11" s="2" t="s">
        <v>337</v>
      </c>
      <c r="E11" s="2" t="s">
        <v>257</v>
      </c>
      <c r="F11" s="2" t="s">
        <v>22</v>
      </c>
      <c r="G11" s="2"/>
    </row>
    <row r="12" spans="1:7" x14ac:dyDescent="0.2">
      <c r="A12" s="2" t="s">
        <v>6</v>
      </c>
      <c r="B12" s="2" t="s">
        <v>342</v>
      </c>
      <c r="C12" s="2" t="s">
        <v>171</v>
      </c>
      <c r="D12" s="2" t="s">
        <v>171</v>
      </c>
      <c r="E12" s="2" t="s">
        <v>257</v>
      </c>
      <c r="F12" s="2" t="s">
        <v>22</v>
      </c>
      <c r="G12" s="2" t="s">
        <v>323</v>
      </c>
    </row>
    <row r="13" spans="1:7" x14ac:dyDescent="0.2">
      <c r="A13" s="2" t="s">
        <v>325</v>
      </c>
      <c r="B13" s="2" t="s">
        <v>177</v>
      </c>
      <c r="C13" s="2" t="s">
        <v>264</v>
      </c>
      <c r="D13" s="2" t="s">
        <v>264</v>
      </c>
      <c r="E13" s="2" t="s">
        <v>257</v>
      </c>
      <c r="F13" s="2" t="s">
        <v>22</v>
      </c>
      <c r="G13" s="2"/>
    </row>
    <row r="14" spans="1:7" x14ac:dyDescent="0.2">
      <c r="A14" s="2" t="s">
        <v>228</v>
      </c>
      <c r="B14" s="2" t="s">
        <v>150</v>
      </c>
      <c r="C14" s="2" t="s">
        <v>256</v>
      </c>
      <c r="D14" s="2" t="s">
        <v>256</v>
      </c>
      <c r="E14" s="2" t="s">
        <v>257</v>
      </c>
      <c r="F14" s="2" t="s">
        <v>22</v>
      </c>
      <c r="G14" s="2"/>
    </row>
    <row r="15" spans="1:7" x14ac:dyDescent="0.2">
      <c r="A15" s="2" t="s">
        <v>175</v>
      </c>
      <c r="B15" s="2" t="s">
        <v>317</v>
      </c>
      <c r="C15" s="2" t="s">
        <v>5</v>
      </c>
      <c r="D15" s="2" t="s">
        <v>5</v>
      </c>
      <c r="E15" s="2" t="s">
        <v>257</v>
      </c>
      <c r="F15" s="2" t="s">
        <v>22</v>
      </c>
      <c r="G15" s="2"/>
    </row>
    <row r="16" spans="1:7" x14ac:dyDescent="0.2">
      <c r="A16" s="2" t="s">
        <v>9</v>
      </c>
      <c r="B16" s="2" t="s">
        <v>273</v>
      </c>
      <c r="C16" s="2" t="s">
        <v>53</v>
      </c>
      <c r="D16" s="2" t="s">
        <v>53</v>
      </c>
      <c r="E16" s="2" t="s">
        <v>257</v>
      </c>
      <c r="F16" s="2" t="s">
        <v>22</v>
      </c>
      <c r="G16" s="2"/>
    </row>
    <row r="17" spans="1:7" x14ac:dyDescent="0.2">
      <c r="A17" s="2" t="s">
        <v>19</v>
      </c>
      <c r="B17" s="2" t="s">
        <v>198</v>
      </c>
      <c r="C17" s="2" t="s">
        <v>333</v>
      </c>
      <c r="D17" s="2" t="s">
        <v>333</v>
      </c>
      <c r="E17" s="2" t="s">
        <v>257</v>
      </c>
      <c r="F17" s="2" t="s">
        <v>22</v>
      </c>
      <c r="G17" s="2"/>
    </row>
    <row r="18" spans="1:7" x14ac:dyDescent="0.2">
      <c r="A18" s="2" t="s">
        <v>163</v>
      </c>
      <c r="B18" s="2" t="s">
        <v>189</v>
      </c>
      <c r="C18" s="2" t="s">
        <v>337</v>
      </c>
      <c r="D18" s="2" t="s">
        <v>337</v>
      </c>
      <c r="E18" s="2" t="s">
        <v>257</v>
      </c>
      <c r="F18" s="2" t="s">
        <v>22</v>
      </c>
      <c r="G18" s="2"/>
    </row>
    <row r="19" spans="1:7" x14ac:dyDescent="0.2">
      <c r="A19" s="2" t="s">
        <v>193</v>
      </c>
      <c r="B19" s="2" t="s">
        <v>306</v>
      </c>
      <c r="C19" s="2" t="s">
        <v>171</v>
      </c>
      <c r="D19" s="2" t="s">
        <v>171</v>
      </c>
      <c r="E19" s="2" t="s">
        <v>257</v>
      </c>
      <c r="F19" s="2" t="s">
        <v>22</v>
      </c>
      <c r="G19" s="2" t="s">
        <v>323</v>
      </c>
    </row>
    <row r="20" spans="1:7" x14ac:dyDescent="0.2">
      <c r="A20" s="2" t="s">
        <v>148</v>
      </c>
      <c r="B20" s="2" t="s">
        <v>75</v>
      </c>
      <c r="C20" s="2" t="s">
        <v>264</v>
      </c>
      <c r="D20" s="2" t="s">
        <v>264</v>
      </c>
      <c r="E20" s="2" t="s">
        <v>257</v>
      </c>
      <c r="F20" s="2" t="s">
        <v>22</v>
      </c>
      <c r="G20" s="2"/>
    </row>
    <row r="21" spans="1:7" x14ac:dyDescent="0.2">
      <c r="A21" s="2" t="s">
        <v>39</v>
      </c>
      <c r="B21" s="2" t="s">
        <v>112</v>
      </c>
      <c r="C21" s="2" t="s">
        <v>256</v>
      </c>
      <c r="D21" s="2" t="s">
        <v>256</v>
      </c>
      <c r="E21" s="2" t="s">
        <v>257</v>
      </c>
      <c r="F21" s="2" t="s">
        <v>22</v>
      </c>
      <c r="G21" s="2"/>
    </row>
    <row r="22" spans="1:7" x14ac:dyDescent="0.2">
      <c r="A22" s="2" t="s">
        <v>345</v>
      </c>
      <c r="B22" s="2" t="s">
        <v>286</v>
      </c>
      <c r="C22" s="2" t="s">
        <v>5</v>
      </c>
      <c r="D22" s="2" t="s">
        <v>5</v>
      </c>
      <c r="E22" s="2" t="s">
        <v>257</v>
      </c>
      <c r="F22" s="2" t="s">
        <v>22</v>
      </c>
      <c r="G22" s="2"/>
    </row>
    <row r="23" spans="1:7" x14ac:dyDescent="0.2">
      <c r="A23" s="2" t="s">
        <v>48</v>
      </c>
      <c r="B23" s="2" t="s">
        <v>94</v>
      </c>
      <c r="C23" s="2" t="s">
        <v>53</v>
      </c>
      <c r="D23" s="2" t="s">
        <v>53</v>
      </c>
      <c r="E23" s="2" t="s">
        <v>257</v>
      </c>
      <c r="F23" s="2" t="s">
        <v>22</v>
      </c>
      <c r="G23" s="2"/>
    </row>
    <row r="24" spans="1:7" x14ac:dyDescent="0.2">
      <c r="A24" s="2" t="s">
        <v>289</v>
      </c>
      <c r="B24" s="2" t="s">
        <v>158</v>
      </c>
      <c r="C24" s="2" t="s">
        <v>333</v>
      </c>
      <c r="D24" s="2" t="s">
        <v>333</v>
      </c>
      <c r="E24" s="2" t="s">
        <v>257</v>
      </c>
      <c r="F24" s="2" t="s">
        <v>22</v>
      </c>
      <c r="G24" s="2"/>
    </row>
    <row r="25" spans="1:7" x14ac:dyDescent="0.2">
      <c r="A25" s="2" t="s">
        <v>67</v>
      </c>
      <c r="B25" s="2" t="s">
        <v>143</v>
      </c>
      <c r="C25" s="2" t="s">
        <v>337</v>
      </c>
      <c r="D25" s="2" t="s">
        <v>337</v>
      </c>
      <c r="E25" s="2" t="s">
        <v>257</v>
      </c>
      <c r="F25" s="2" t="s">
        <v>22</v>
      </c>
      <c r="G25" s="2"/>
    </row>
    <row r="26" spans="1:7" x14ac:dyDescent="0.2">
      <c r="A26" s="2" t="s">
        <v>96</v>
      </c>
      <c r="B26" s="2" t="s">
        <v>130</v>
      </c>
      <c r="C26" s="2" t="s">
        <v>171</v>
      </c>
      <c r="D26" s="2" t="s">
        <v>171</v>
      </c>
      <c r="E26" s="2" t="s">
        <v>257</v>
      </c>
      <c r="F26" s="2" t="s">
        <v>22</v>
      </c>
      <c r="G26" s="2" t="s">
        <v>323</v>
      </c>
    </row>
    <row r="27" spans="1:7" x14ac:dyDescent="0.2">
      <c r="A27" s="2" t="s">
        <v>57</v>
      </c>
      <c r="B27" s="2" t="s">
        <v>180</v>
      </c>
      <c r="C27" s="2" t="s">
        <v>264</v>
      </c>
      <c r="D27" s="2" t="s">
        <v>264</v>
      </c>
      <c r="E27" s="2" t="s">
        <v>257</v>
      </c>
      <c r="F27" s="2" t="s">
        <v>22</v>
      </c>
      <c r="G27" s="2"/>
    </row>
    <row r="28" spans="1:7" x14ac:dyDescent="0.2">
      <c r="A28" s="2" t="s">
        <v>308</v>
      </c>
      <c r="B28" s="2" t="s">
        <v>62</v>
      </c>
      <c r="C28" s="2" t="s">
        <v>256</v>
      </c>
      <c r="D28" s="2" t="s">
        <v>256</v>
      </c>
      <c r="E28" s="2" t="s">
        <v>257</v>
      </c>
      <c r="F28" s="2" t="s">
        <v>22</v>
      </c>
      <c r="G28" s="2"/>
    </row>
    <row r="29" spans="1:7" x14ac:dyDescent="0.2">
      <c r="A29" s="2" t="s">
        <v>40</v>
      </c>
      <c r="B29" s="2" t="s">
        <v>247</v>
      </c>
      <c r="C29" s="2" t="s">
        <v>5</v>
      </c>
      <c r="D29" s="2" t="s">
        <v>5</v>
      </c>
      <c r="E29" s="2" t="s">
        <v>257</v>
      </c>
      <c r="F29" s="2" t="s">
        <v>22</v>
      </c>
      <c r="G29" s="2"/>
    </row>
    <row r="30" spans="1:7" x14ac:dyDescent="0.2">
      <c r="A30" s="2" t="s">
        <v>99</v>
      </c>
      <c r="B30" s="2" t="s">
        <v>51</v>
      </c>
      <c r="C30" s="2" t="s">
        <v>53</v>
      </c>
      <c r="D30" s="2" t="s">
        <v>53</v>
      </c>
      <c r="E30" s="2" t="s">
        <v>257</v>
      </c>
      <c r="F30" s="2" t="s">
        <v>22</v>
      </c>
      <c r="G30" s="2"/>
    </row>
    <row r="31" spans="1:7" x14ac:dyDescent="0.2">
      <c r="A31" s="2" t="s">
        <v>179</v>
      </c>
      <c r="B31" s="2" t="s">
        <v>17</v>
      </c>
      <c r="C31" s="2" t="s">
        <v>93</v>
      </c>
      <c r="D31" s="2" t="s">
        <v>93</v>
      </c>
      <c r="E31" s="2" t="s">
        <v>257</v>
      </c>
      <c r="F31" s="2" t="s">
        <v>22</v>
      </c>
      <c r="G31" s="2"/>
    </row>
    <row r="32" spans="1:7" x14ac:dyDescent="0.2">
      <c r="A32" s="2" t="s">
        <v>191</v>
      </c>
      <c r="B32" s="2" t="s">
        <v>272</v>
      </c>
      <c r="C32" s="2" t="s">
        <v>327</v>
      </c>
      <c r="D32" s="2" t="s">
        <v>327</v>
      </c>
      <c r="E32" s="2" t="s">
        <v>257</v>
      </c>
      <c r="F32" s="2" t="s">
        <v>22</v>
      </c>
      <c r="G32" s="2"/>
    </row>
    <row r="33" spans="1:7" x14ac:dyDescent="0.2">
      <c r="A33" s="2" t="s">
        <v>64</v>
      </c>
      <c r="B33" s="2" t="s">
        <v>168</v>
      </c>
      <c r="C33" s="2" t="s">
        <v>274</v>
      </c>
      <c r="D33" s="2" t="s">
        <v>274</v>
      </c>
      <c r="E33" s="2" t="s">
        <v>257</v>
      </c>
      <c r="F33" s="2" t="s">
        <v>22</v>
      </c>
      <c r="G33" s="2"/>
    </row>
    <row r="34" spans="1:7" x14ac:dyDescent="0.2">
      <c r="A34" s="2" t="s">
        <v>200</v>
      </c>
      <c r="B34" s="2" t="s">
        <v>259</v>
      </c>
      <c r="C34" s="2" t="s">
        <v>330</v>
      </c>
      <c r="D34" s="2" t="s">
        <v>330</v>
      </c>
      <c r="E34" s="2" t="s">
        <v>257</v>
      </c>
      <c r="F34" s="2" t="s">
        <v>22</v>
      </c>
      <c r="G34" s="2"/>
    </row>
    <row r="35" spans="1:7" x14ac:dyDescent="0.2">
      <c r="A35" s="2" t="s">
        <v>341</v>
      </c>
      <c r="B35" s="2" t="s">
        <v>219</v>
      </c>
      <c r="C35" s="2" t="s">
        <v>136</v>
      </c>
      <c r="D35" s="2" t="s">
        <v>136</v>
      </c>
      <c r="E35" s="2" t="s">
        <v>257</v>
      </c>
      <c r="F35" s="2" t="s">
        <v>22</v>
      </c>
      <c r="G35" s="2"/>
    </row>
    <row r="36" spans="1:7" x14ac:dyDescent="0.2">
      <c r="A36" s="2" t="s">
        <v>231</v>
      </c>
      <c r="B36" s="2" t="s">
        <v>197</v>
      </c>
      <c r="C36" s="2" t="s">
        <v>205</v>
      </c>
      <c r="D36" s="2" t="s">
        <v>205</v>
      </c>
      <c r="E36" s="2" t="s">
        <v>257</v>
      </c>
      <c r="F36" s="2" t="s">
        <v>22</v>
      </c>
      <c r="G36" s="2"/>
    </row>
    <row r="37" spans="1:7" x14ac:dyDescent="0.2">
      <c r="A37" s="2" t="s">
        <v>105</v>
      </c>
      <c r="B37" s="2" t="s">
        <v>328</v>
      </c>
      <c r="C37" s="2" t="s">
        <v>295</v>
      </c>
      <c r="D37" s="2" t="s">
        <v>295</v>
      </c>
      <c r="E37" s="2" t="s">
        <v>257</v>
      </c>
      <c r="F37" s="2" t="s">
        <v>22</v>
      </c>
      <c r="G37" s="2"/>
    </row>
    <row r="38" spans="1:7" x14ac:dyDescent="0.2">
      <c r="A38" s="2" t="s">
        <v>318</v>
      </c>
      <c r="B38" s="2" t="s">
        <v>82</v>
      </c>
      <c r="C38" s="2" t="s">
        <v>218</v>
      </c>
      <c r="D38" s="2" t="s">
        <v>218</v>
      </c>
      <c r="E38" s="2" t="s">
        <v>257</v>
      </c>
      <c r="F38" s="2" t="s">
        <v>22</v>
      </c>
      <c r="G38" s="2"/>
    </row>
    <row r="39" spans="1:7" x14ac:dyDescent="0.2">
      <c r="A39" s="2" t="s">
        <v>63</v>
      </c>
      <c r="B39" s="2" t="s">
        <v>201</v>
      </c>
      <c r="C39" s="2" t="s">
        <v>349</v>
      </c>
      <c r="D39" s="2" t="s">
        <v>349</v>
      </c>
      <c r="E39" s="2" t="s">
        <v>257</v>
      </c>
      <c r="F39" s="2" t="s">
        <v>22</v>
      </c>
      <c r="G39"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etiquetas</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2020-10-30T19:01:39Z</dcterms:modified>
</cp:coreProperties>
</file>