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iez\Dropbox\PC\Downloads\"/>
    </mc:Choice>
  </mc:AlternateContent>
  <xr:revisionPtr revIDLastSave="0" documentId="13_ncr:1_{14D8C478-C140-412E-8C4D-107D2876C0C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eneral" sheetId="16" r:id="rId1"/>
  </sheets>
  <definedNames>
    <definedName name="_xlnm.Print_Area" localSheetId="0">General!$A$1:$AA$24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6" l="1"/>
  <c r="N24" i="16" l="1"/>
  <c r="K24" i="16"/>
  <c r="N23" i="16"/>
  <c r="K23" i="16"/>
  <c r="N22" i="16"/>
  <c r="K22" i="16"/>
  <c r="N21" i="16"/>
  <c r="K21" i="16"/>
  <c r="N20" i="16"/>
  <c r="K20" i="16"/>
  <c r="N19" i="16"/>
  <c r="N18" i="16"/>
  <c r="K18" i="16"/>
  <c r="N17" i="16"/>
  <c r="K17" i="16"/>
  <c r="N16" i="16"/>
  <c r="K16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5" i="16"/>
</calcChain>
</file>

<file path=xl/sharedStrings.xml><?xml version="1.0" encoding="utf-8"?>
<sst xmlns="http://schemas.openxmlformats.org/spreadsheetml/2006/main" count="228" uniqueCount="113">
  <si>
    <t>Product Type
نوع محصول</t>
  </si>
  <si>
    <t>Product Name
نام محصول</t>
  </si>
  <si>
    <t>Product Status
وضعیت محصول</t>
  </si>
  <si>
    <t>Packaging
بسته بندی</t>
  </si>
  <si>
    <t>System Code</t>
  </si>
  <si>
    <t>Brand</t>
  </si>
  <si>
    <t>Item Weight
(gr.)</t>
  </si>
  <si>
    <t>Volume
(cc.)</t>
  </si>
  <si>
    <t>-</t>
  </si>
  <si>
    <t>BULK</t>
  </si>
  <si>
    <t>KAVEH</t>
  </si>
  <si>
    <t>GIFT</t>
  </si>
  <si>
    <t>SHRINK</t>
  </si>
  <si>
    <t>DG</t>
  </si>
  <si>
    <t>PG</t>
  </si>
  <si>
    <t>04688D01</t>
  </si>
  <si>
    <t>25786R21</t>
  </si>
  <si>
    <t>04813K21</t>
  </si>
  <si>
    <t>25895H21</t>
  </si>
  <si>
    <t>21633I21</t>
  </si>
  <si>
    <t>CB7142GCL</t>
  </si>
  <si>
    <t>CB7110GCL</t>
  </si>
  <si>
    <t>BL7114GCL</t>
  </si>
  <si>
    <t>IC7070GCL</t>
  </si>
  <si>
    <t>BL7043GCL</t>
  </si>
  <si>
    <t>BL7023BCL</t>
  </si>
  <si>
    <t>BL7192BSP</t>
  </si>
  <si>
    <t>04AA8L0.</t>
  </si>
  <si>
    <t>BL7180BSP</t>
  </si>
  <si>
    <t>04141J0.</t>
  </si>
  <si>
    <t>PL1102BSP</t>
  </si>
  <si>
    <t>22778H0.</t>
  </si>
  <si>
    <t>SD1140BSP</t>
  </si>
  <si>
    <t>18931G0.</t>
  </si>
  <si>
    <t>MORVARID / مروارید</t>
  </si>
  <si>
    <t>DAYANA / دایانا</t>
  </si>
  <si>
    <t>SUNSTAR / سان استار</t>
  </si>
  <si>
    <t>VENICE 2 / ونیز 2</t>
  </si>
  <si>
    <t>GALAXY / گالکسی</t>
  </si>
  <si>
    <t>Code
کد</t>
  </si>
  <si>
    <t>PL1183GCL</t>
  </si>
  <si>
    <t>22A47H21</t>
  </si>
  <si>
    <t>Pcs. In Set
تعداد در ست</t>
  </si>
  <si>
    <t>Pcs. In Crtn.
تعداد در کارتن</t>
  </si>
  <si>
    <t>Sts. In Crtn.
ست در کارتن</t>
  </si>
  <si>
    <t>Crtn. EXW $ Fee
قیمت کارتن</t>
  </si>
  <si>
    <t>ARTHUR / آرتور</t>
  </si>
  <si>
    <t>BL7233GCL</t>
  </si>
  <si>
    <t>04A85K21</t>
  </si>
  <si>
    <t>BL7237GCL</t>
  </si>
  <si>
    <t>04A97J21</t>
  </si>
  <si>
    <t>BEAUTY / بيوتي</t>
  </si>
  <si>
    <t>Bowl / كاسه</t>
  </si>
  <si>
    <t>BL7123GCL</t>
  </si>
  <si>
    <t>04C49121</t>
  </si>
  <si>
    <t>VENICE / ونيز</t>
  </si>
  <si>
    <t>Lid</t>
  </si>
  <si>
    <t>BL7067BCL</t>
  </si>
  <si>
    <t>04765D01</t>
  </si>
  <si>
    <t>Production
Type</t>
  </si>
  <si>
    <t>Press</t>
  </si>
  <si>
    <t>Spin</t>
  </si>
  <si>
    <t>2-Piece</t>
  </si>
  <si>
    <t>2-piece</t>
  </si>
  <si>
    <t>Picture
عکس</t>
  </si>
  <si>
    <t>POL
محل بارگیری</t>
  </si>
  <si>
    <t>BK</t>
  </si>
  <si>
    <t>TCD</t>
  </si>
  <si>
    <t>limited
quantity</t>
  </si>
  <si>
    <t>موجودی
محدود</t>
  </si>
  <si>
    <t>محصول
جدید</t>
  </si>
  <si>
    <t>تخفیف
مشروط</t>
  </si>
  <si>
    <t>new
item</t>
  </si>
  <si>
    <t>Candy Bowl / شكلات خوري</t>
  </si>
  <si>
    <t>Ice Cream Bowl / بستني خوري</t>
  </si>
  <si>
    <t>Platter / ديس</t>
  </si>
  <si>
    <t>Salad Bowl / سالاد خوري</t>
  </si>
  <si>
    <t>PERSIA / پرشیا</t>
  </si>
  <si>
    <t>TANDIS / تندیس</t>
  </si>
  <si>
    <t>VETRO / وترو</t>
  </si>
  <si>
    <t>چاپی</t>
  </si>
  <si>
    <t>Stemmed</t>
  </si>
  <si>
    <t>Sprayed</t>
  </si>
  <si>
    <t>TB</t>
  </si>
  <si>
    <t>printed</t>
  </si>
  <si>
    <t>*</t>
  </si>
  <si>
    <r>
      <t xml:space="preserve">Crtn. Weight (kg.)
وزن کارتن
</t>
    </r>
    <r>
      <rPr>
        <b/>
        <sz val="12"/>
        <color theme="1"/>
        <rFont val="Calibri"/>
        <family val="2"/>
      </rPr>
      <t>±</t>
    </r>
    <r>
      <rPr>
        <b/>
        <sz val="8.4"/>
        <color theme="1"/>
        <rFont val="Times New Roman"/>
        <family val="1"/>
      </rPr>
      <t>%5</t>
    </r>
  </si>
  <si>
    <t>CBM
(m3)
±%5</t>
  </si>
  <si>
    <t>Size 10
Sprayed</t>
  </si>
  <si>
    <t>Size 12</t>
  </si>
  <si>
    <t>Size 16</t>
  </si>
  <si>
    <t>Size 16
Sprayed</t>
  </si>
  <si>
    <t>Size 18</t>
  </si>
  <si>
    <t>Size 24
Tempered</t>
  </si>
  <si>
    <t>Size 26
Tempered</t>
  </si>
  <si>
    <t>04AA8K0.</t>
  </si>
  <si>
    <t>Item
H
(mm)</t>
  </si>
  <si>
    <t>CartonL
(mm)</t>
  </si>
  <si>
    <t>CartonW
(mm)</t>
  </si>
  <si>
    <t>CartonH
(mm)</t>
  </si>
  <si>
    <t>Item
L
(mm)</t>
  </si>
  <si>
    <t>Item
W/D
(mm)</t>
  </si>
  <si>
    <t>PAPRIK 1 / پاپریک 1</t>
  </si>
  <si>
    <t>BL7020SCL</t>
  </si>
  <si>
    <t>04474K11</t>
  </si>
  <si>
    <t>Carton Layers</t>
  </si>
  <si>
    <t>BL7114SCL</t>
  </si>
  <si>
    <t>04813K11</t>
  </si>
  <si>
    <t>BL7252BCL</t>
  </si>
  <si>
    <t>BL7043SCL</t>
  </si>
  <si>
    <t>04545K11</t>
  </si>
  <si>
    <t>84H59I01</t>
  </si>
  <si>
    <t>04545K21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</si>
</sst>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[$€-2]\ * #,##0.00_);_([$€-2]\ * \(#,##0.00\);_([$€-2]\ * &quot;-&quot;??_);_(@_)"/>
    <numFmt numFmtId="166" formatCode="0.000"/>
    <numFmt numFmtId="167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</font>
    <font>
      <b/>
      <sz val="8.4"/>
      <color theme="1"/>
      <name val="Times New Roman"/>
      <family val="1"/>
    </font>
    <font>
      <b/>
      <sz val="7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Times New Roman"/>
      <family val="1"/>
    </font>
    <font>
      <b/>
      <sz val="12"/>
      <color theme="1"/>
      <name val="Times New Roman"/>
      <family val="1"/>
    </font>
    <font>
      <b/>
      <sz val="7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b/>
      <sz val="72"/>
      <color theme="1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2" borderId="0" applyNumberFormat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1" fillId="0" borderId="0"/>
  </cellStyleXfs>
  <cellXfs count="62">
    <xf numFmtId="0" fontId="0" fillId="0" borderId="0" xfId="0"/>
    <xf numFmtId="49" fontId="3" fillId="0" borderId="0" xfId="2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4" fontId="3" fillId="0" borderId="0" xfId="4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0" borderId="0" xfId="4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 readingOrder="1"/>
    </xf>
    <xf numFmtId="49" fontId="3" fillId="5" borderId="0" xfId="0" applyNumberFormat="1" applyFont="1" applyFill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3" fontId="3" fillId="0" borderId="0" xfId="0" applyNumberFormat="1" applyFont="1"/>
    <xf numFmtId="3" fontId="3" fillId="8" borderId="0" xfId="0" applyNumberFormat="1" applyFont="1" applyFill="1" applyAlignment="1">
      <alignment horizontal="center" vertical="center" wrapText="1"/>
    </xf>
    <xf numFmtId="1" fontId="3" fillId="8" borderId="0" xfId="0" applyNumberFormat="1" applyFont="1" applyFill="1" applyAlignment="1">
      <alignment horizontal="center" vertical="center" wrapText="1"/>
    </xf>
    <xf numFmtId="3" fontId="3" fillId="9" borderId="0" xfId="0" applyNumberFormat="1" applyFont="1" applyFill="1" applyAlignment="1">
      <alignment horizontal="center" vertical="center" wrapText="1"/>
    </xf>
    <xf numFmtId="49" fontId="9" fillId="0" borderId="0" xfId="1" applyNumberFormat="1" applyFont="1" applyFill="1" applyBorder="1" applyAlignment="1">
      <alignment horizontal="center" vertical="center"/>
    </xf>
    <xf numFmtId="49" fontId="3" fillId="0" borderId="0" xfId="0" applyNumberFormat="1" applyFont="1"/>
    <xf numFmtId="49" fontId="9" fillId="0" borderId="0" xfId="0" applyNumberFormat="1" applyFont="1" applyAlignment="1">
      <alignment horizontal="center" vertical="center"/>
    </xf>
    <xf numFmtId="37" fontId="3" fillId="0" borderId="0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3" fontId="10" fillId="0" borderId="0" xfId="1" applyNumberFormat="1" applyFont="1" applyFill="1" applyBorder="1" applyAlignment="1">
      <alignment horizontal="center" vertical="center"/>
    </xf>
    <xf numFmtId="164" fontId="10" fillId="0" borderId="0" xfId="4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 readingOrder="1"/>
    </xf>
    <xf numFmtId="4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 vertical="center"/>
    </xf>
    <xf numFmtId="164" fontId="12" fillId="0" borderId="0" xfId="4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167" fontId="12" fillId="0" borderId="0" xfId="1" applyNumberFormat="1" applyFont="1" applyFill="1" applyBorder="1" applyAlignment="1">
      <alignment horizontal="center" vertical="center"/>
    </xf>
    <xf numFmtId="49" fontId="13" fillId="0" borderId="0" xfId="1" applyNumberFormat="1" applyFont="1" applyFill="1" applyBorder="1" applyAlignment="1">
      <alignment horizontal="center" vertical="center" wrapText="1"/>
    </xf>
    <xf numFmtId="3" fontId="12" fillId="0" borderId="0" xfId="1" applyNumberFormat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67" fontId="15" fillId="0" borderId="0" xfId="1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167" fontId="16" fillId="0" borderId="0" xfId="1" applyNumberFormat="1" applyFont="1" applyFill="1" applyBorder="1" applyAlignment="1">
      <alignment horizontal="center" vertical="center"/>
    </xf>
    <xf numFmtId="49" fontId="17" fillId="0" borderId="0" xfId="1" applyNumberFormat="1" applyFont="1" applyFill="1" applyBorder="1" applyAlignment="1">
      <alignment horizontal="center" vertical="center" wrapText="1"/>
    </xf>
    <xf numFmtId="3" fontId="16" fillId="0" borderId="0" xfId="1" applyNumberFormat="1" applyFont="1" applyFill="1" applyBorder="1" applyAlignment="1">
      <alignment horizontal="center" vertical="center"/>
    </xf>
    <xf numFmtId="3" fontId="16" fillId="0" borderId="0" xfId="1" applyNumberFormat="1" applyFont="1" applyFill="1" applyBorder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64" fontId="3" fillId="0" borderId="0" xfId="4" applyFont="1" applyBorder="1" applyAlignment="1">
      <alignment horizontal="center" vertical="center"/>
    </xf>
  </cellXfs>
  <cellStyles count="7">
    <cellStyle name="Bad 2" xfId="3" xr:uid="{00000000-0005-0000-0000-000000000000}"/>
    <cellStyle name="Currency" xfId="4" builtinId="4"/>
    <cellStyle name="Currency 2" xfId="1" xr:uid="{00000000-0005-0000-0000-000002000000}"/>
    <cellStyle name="Neutral 2" xfId="2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#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#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66"/>
      <color rgb="FF0066FF"/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153125</xdr:colOff>
      <xdr:row>11</xdr:row>
      <xdr:rowOff>68595</xdr:rowOff>
    </xdr:from>
    <xdr:to>
      <xdr:col>15</xdr:col>
      <xdr:colOff>1445804</xdr:colOff>
      <xdr:row>11</xdr:row>
      <xdr:rowOff>1258019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2" t="12302" r="1984" b="21032"/>
        <a:stretch/>
      </xdr:blipFill>
      <xdr:spPr>
        <a:xfrm>
          <a:off x="12426768" y="11253666"/>
          <a:ext cx="1292679" cy="11894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100487</xdr:colOff>
      <xdr:row>12</xdr:row>
      <xdr:rowOff>150236</xdr:rowOff>
    </xdr:from>
    <xdr:to>
      <xdr:col>15</xdr:col>
      <xdr:colOff>1498442</xdr:colOff>
      <xdr:row>12</xdr:row>
      <xdr:rowOff>1098849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30" t="18908" r="18943" b="34524"/>
        <a:stretch/>
      </xdr:blipFill>
      <xdr:spPr>
        <a:xfrm>
          <a:off x="12374130" y="12600772"/>
          <a:ext cx="1397955" cy="948613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114224</xdr:colOff>
      <xdr:row>17</xdr:row>
      <xdr:rowOff>163844</xdr:rowOff>
    </xdr:from>
    <xdr:to>
      <xdr:col>15</xdr:col>
      <xdr:colOff>1484704</xdr:colOff>
      <xdr:row>17</xdr:row>
      <xdr:rowOff>1143558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817" t="38158" b="4276"/>
        <a:stretch/>
      </xdr:blipFill>
      <xdr:spPr>
        <a:xfrm>
          <a:off x="12387867" y="18941701"/>
          <a:ext cx="1370480" cy="979714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105734</xdr:colOff>
      <xdr:row>19</xdr:row>
      <xdr:rowOff>163843</xdr:rowOff>
    </xdr:from>
    <xdr:to>
      <xdr:col>15</xdr:col>
      <xdr:colOff>1493195</xdr:colOff>
      <xdr:row>19</xdr:row>
      <xdr:rowOff>1157164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6" t="14102" r="54814" b="5722"/>
        <a:stretch/>
      </xdr:blipFill>
      <xdr:spPr>
        <a:xfrm>
          <a:off x="12379377" y="21472629"/>
          <a:ext cx="1387461" cy="993321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132714</xdr:colOff>
      <xdr:row>7</xdr:row>
      <xdr:rowOff>150238</xdr:rowOff>
    </xdr:from>
    <xdr:to>
      <xdr:col>15</xdr:col>
      <xdr:colOff>1466214</xdr:colOff>
      <xdr:row>7</xdr:row>
      <xdr:rowOff>1244077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4" t="31486" r="64817" b="31113"/>
        <a:stretch/>
      </xdr:blipFill>
      <xdr:spPr>
        <a:xfrm>
          <a:off x="12406357" y="6273452"/>
          <a:ext cx="1333500" cy="1093839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100706</xdr:colOff>
      <xdr:row>21</xdr:row>
      <xdr:rowOff>95809</xdr:rowOff>
    </xdr:from>
    <xdr:to>
      <xdr:col>15</xdr:col>
      <xdr:colOff>1498223</xdr:colOff>
      <xdr:row>21</xdr:row>
      <xdr:rowOff>1197988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9" t="4741" r="60541" b="12306"/>
        <a:stretch/>
      </xdr:blipFill>
      <xdr:spPr>
        <a:xfrm>
          <a:off x="12374349" y="23935523"/>
          <a:ext cx="1397517" cy="1102179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173535</xdr:colOff>
      <xdr:row>4</xdr:row>
      <xdr:rowOff>95807</xdr:rowOff>
    </xdr:from>
    <xdr:to>
      <xdr:col>15</xdr:col>
      <xdr:colOff>1425394</xdr:colOff>
      <xdr:row>4</xdr:row>
      <xdr:rowOff>1253499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37" t="27778" r="21258" b="7716"/>
        <a:stretch/>
      </xdr:blipFill>
      <xdr:spPr>
        <a:xfrm>
          <a:off x="12447178" y="2422628"/>
          <a:ext cx="1251859" cy="1157692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165759</xdr:colOff>
      <xdr:row>5</xdr:row>
      <xdr:rowOff>166319</xdr:rowOff>
    </xdr:from>
    <xdr:to>
      <xdr:col>15</xdr:col>
      <xdr:colOff>1398797</xdr:colOff>
      <xdr:row>5</xdr:row>
      <xdr:rowOff>1228830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43" t="19697" r="23513" b="18940"/>
        <a:stretch/>
      </xdr:blipFill>
      <xdr:spPr>
        <a:xfrm>
          <a:off x="12439402" y="3758605"/>
          <a:ext cx="1233038" cy="1062511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95387</xdr:colOff>
      <xdr:row>6</xdr:row>
      <xdr:rowOff>163844</xdr:rowOff>
    </xdr:from>
    <xdr:to>
      <xdr:col>15</xdr:col>
      <xdr:colOff>1503541</xdr:colOff>
      <xdr:row>6</xdr:row>
      <xdr:rowOff>1211594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9" t="36135" r="10715" b="2540"/>
        <a:stretch/>
      </xdr:blipFill>
      <xdr:spPr>
        <a:xfrm>
          <a:off x="12369030" y="5021594"/>
          <a:ext cx="1408154" cy="1047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141932</xdr:colOff>
      <xdr:row>16</xdr:row>
      <xdr:rowOff>95809</xdr:rowOff>
    </xdr:from>
    <xdr:to>
      <xdr:col>15</xdr:col>
      <xdr:colOff>1456996</xdr:colOff>
      <xdr:row>16</xdr:row>
      <xdr:rowOff>1184380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08" t="20546" r="5637" b="12143"/>
        <a:stretch/>
      </xdr:blipFill>
      <xdr:spPr>
        <a:xfrm>
          <a:off x="12415575" y="17608202"/>
          <a:ext cx="1315064" cy="1088571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119544</xdr:colOff>
      <xdr:row>20</xdr:row>
      <xdr:rowOff>109415</xdr:rowOff>
    </xdr:from>
    <xdr:to>
      <xdr:col>15</xdr:col>
      <xdr:colOff>1479384</xdr:colOff>
      <xdr:row>20</xdr:row>
      <xdr:rowOff>1211593</xdr:rowOff>
    </xdr:to>
    <xdr:pic>
      <xdr:nvPicPr>
        <xdr:cNvPr id="715" name="Picture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17" t="19245" r="23647" b="17286"/>
        <a:stretch/>
      </xdr:blipFill>
      <xdr:spPr>
        <a:xfrm>
          <a:off x="12393187" y="22683665"/>
          <a:ext cx="1359840" cy="1102178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104346</xdr:colOff>
      <xdr:row>9</xdr:row>
      <xdr:rowOff>95808</xdr:rowOff>
    </xdr:from>
    <xdr:to>
      <xdr:col>15</xdr:col>
      <xdr:colOff>1494582</xdr:colOff>
      <xdr:row>9</xdr:row>
      <xdr:rowOff>1238809</xdr:rowOff>
    </xdr:to>
    <xdr:pic>
      <xdr:nvPicPr>
        <xdr:cNvPr id="731" name="Picture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45" t="28376" r="24227" b="18944"/>
        <a:stretch/>
      </xdr:blipFill>
      <xdr:spPr>
        <a:xfrm>
          <a:off x="12377989" y="8749951"/>
          <a:ext cx="1390236" cy="1143001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120425</xdr:colOff>
      <xdr:row>22</xdr:row>
      <xdr:rowOff>95809</xdr:rowOff>
    </xdr:from>
    <xdr:to>
      <xdr:col>15</xdr:col>
      <xdr:colOff>1478504</xdr:colOff>
      <xdr:row>22</xdr:row>
      <xdr:rowOff>1238809</xdr:rowOff>
    </xdr:to>
    <xdr:pic>
      <xdr:nvPicPr>
        <xdr:cNvPr id="733" name="Picture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29" t="44315" r="61174" b="1633"/>
        <a:stretch/>
      </xdr:blipFill>
      <xdr:spPr>
        <a:xfrm>
          <a:off x="12394068" y="25200988"/>
          <a:ext cx="1358079" cy="1143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91893</xdr:colOff>
      <xdr:row>14</xdr:row>
      <xdr:rowOff>82201</xdr:rowOff>
    </xdr:from>
    <xdr:to>
      <xdr:col>15</xdr:col>
      <xdr:colOff>1507036</xdr:colOff>
      <xdr:row>15</xdr:row>
      <xdr:rowOff>5054</xdr:rowOff>
    </xdr:to>
    <xdr:pic>
      <xdr:nvPicPr>
        <xdr:cNvPr id="842" name="Picture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0" t="26203" r="51325" b="14337"/>
        <a:stretch/>
      </xdr:blipFill>
      <xdr:spPr>
        <a:xfrm>
          <a:off x="12365536" y="15063665"/>
          <a:ext cx="1415143" cy="1188318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119459</xdr:colOff>
      <xdr:row>15</xdr:row>
      <xdr:rowOff>162726</xdr:rowOff>
    </xdr:from>
    <xdr:to>
      <xdr:col>16</xdr:col>
      <xdr:colOff>0</xdr:colOff>
      <xdr:row>15</xdr:row>
      <xdr:rowOff>1210475</xdr:rowOff>
    </xdr:to>
    <xdr:pic>
      <xdr:nvPicPr>
        <xdr:cNvPr id="877" name="Picture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7" t="14640" r="15449" b="5563"/>
        <a:stretch/>
      </xdr:blipFill>
      <xdr:spPr>
        <a:xfrm>
          <a:off x="12393102" y="16409655"/>
          <a:ext cx="1413320" cy="1047749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104346</xdr:colOff>
      <xdr:row>8</xdr:row>
      <xdr:rowOff>95808</xdr:rowOff>
    </xdr:from>
    <xdr:to>
      <xdr:col>15</xdr:col>
      <xdr:colOff>1494582</xdr:colOff>
      <xdr:row>8</xdr:row>
      <xdr:rowOff>1238809</xdr:rowOff>
    </xdr:to>
    <xdr:pic>
      <xdr:nvPicPr>
        <xdr:cNvPr id="1500" name="Picture 1499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45" t="28376" r="24227" b="18944"/>
        <a:stretch/>
      </xdr:blipFill>
      <xdr:spPr>
        <a:xfrm>
          <a:off x="12377989" y="7484487"/>
          <a:ext cx="1390236" cy="1143001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207554</xdr:colOff>
      <xdr:row>23</xdr:row>
      <xdr:rowOff>82201</xdr:rowOff>
    </xdr:from>
    <xdr:to>
      <xdr:col>15</xdr:col>
      <xdr:colOff>1391375</xdr:colOff>
      <xdr:row>23</xdr:row>
      <xdr:rowOff>1251690</xdr:rowOff>
    </xdr:to>
    <xdr:pic>
      <xdr:nvPicPr>
        <xdr:cNvPr id="1620" name="Picture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51" t="14601" r="24378" b="11850"/>
        <a:stretch/>
      </xdr:blipFill>
      <xdr:spPr>
        <a:xfrm>
          <a:off x="12481197" y="26452844"/>
          <a:ext cx="1183821" cy="1169489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111076</xdr:colOff>
      <xdr:row>10</xdr:row>
      <xdr:rowOff>109416</xdr:rowOff>
    </xdr:from>
    <xdr:to>
      <xdr:col>15</xdr:col>
      <xdr:colOff>1487852</xdr:colOff>
      <xdr:row>10</xdr:row>
      <xdr:rowOff>1252416</xdr:rowOff>
    </xdr:to>
    <xdr:pic>
      <xdr:nvPicPr>
        <xdr:cNvPr id="2162" name="Picture 2161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73" t="10476" r="15638" b="28466"/>
        <a:stretch/>
      </xdr:blipFill>
      <xdr:spPr>
        <a:xfrm>
          <a:off x="12384719" y="10029023"/>
          <a:ext cx="1376776" cy="1143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90236</xdr:colOff>
      <xdr:row>18</xdr:row>
      <xdr:rowOff>136631</xdr:rowOff>
    </xdr:from>
    <xdr:to>
      <xdr:col>15</xdr:col>
      <xdr:colOff>1506041</xdr:colOff>
      <xdr:row>18</xdr:row>
      <xdr:rowOff>1211594</xdr:rowOff>
    </xdr:to>
    <xdr:pic>
      <xdr:nvPicPr>
        <xdr:cNvPr id="874" name="Picture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879" y="20179952"/>
          <a:ext cx="1415805" cy="1074963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14</xdr:col>
      <xdr:colOff>667683</xdr:colOff>
      <xdr:row>13</xdr:row>
      <xdr:rowOff>171300</xdr:rowOff>
    </xdr:from>
    <xdr:to>
      <xdr:col>16</xdr:col>
      <xdr:colOff>0</xdr:colOff>
      <xdr:row>14</xdr:row>
      <xdr:rowOff>33694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247362" y="13887300"/>
          <a:ext cx="1581424" cy="112785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54" displayName="Table154" ref="B4:AA24" totalsRowShown="0" headerRowDxfId="37" dataDxfId="36">
  <autoFilter ref="B4:AA24" xr:uid="{00000000-0009-0000-0100-000003000000}">
    <filterColumn colId="0">
      <customFilters>
        <customFilter operator="notEqual" val=" "/>
      </customFilters>
    </filterColumn>
  </autoFilter>
  <sortState xmlns:xlrd2="http://schemas.microsoft.com/office/spreadsheetml/2017/richdata2" ref="B5:AR24">
    <sortCondition ref="B4:B24"/>
  </sortState>
  <tableColumns count="26">
    <tableColumn id="29" xr3:uid="{00000000-0010-0000-0000-00001D000000}" name="*" dataDxfId="35" dataCellStyle="Currency"/>
    <tableColumn id="23" xr3:uid="{00000000-0010-0000-0000-000017000000}" name="POL_x000a_محل بارگیری" dataDxfId="34"/>
    <tableColumn id="21" xr3:uid="{00000000-0010-0000-0000-000015000000}" name="Code_x000a_کد" dataDxfId="33"/>
    <tableColumn id="2" xr3:uid="{00000000-0010-0000-0000-000002000000}" name="Product Type_x000a_نوع محصول" dataDxfId="32"/>
    <tableColumn id="3" xr3:uid="{00000000-0010-0000-0000-000003000000}" name="Product Name_x000a_نام محصول" dataDxfId="31"/>
    <tableColumn id="4" xr3:uid="{00000000-0010-0000-0000-000004000000}" name="Product Status_x000a_وضعیت محصول" dataDxfId="30"/>
    <tableColumn id="5" xr3:uid="{00000000-0010-0000-0000-000005000000}" name="Packaging_x000a_بسته بندی" dataDxfId="29"/>
    <tableColumn id="6" xr3:uid="{00000000-0010-0000-0000-000006000000}" name="Sts. In Crtn._x000a_ست در کارتن" dataDxfId="28"/>
    <tableColumn id="7" xr3:uid="{00000000-0010-0000-0000-000007000000}" name="Pcs. In Set_x000a_تعداد در ست" dataDxfId="27"/>
    <tableColumn id="8" xr3:uid="{00000000-0010-0000-0000-000008000000}" name="Pcs. In Crtn._x000a_تعداد در کارتن" dataDxfId="26">
      <calculatedColumnFormula>I5*J5</calculatedColumnFormula>
    </tableColumn>
    <tableColumn id="16" xr3:uid="{00000000-0010-0000-0000-000010000000}" name="Crtn. EXW $ Fee_x000a_قیمت کارتن" dataDxfId="25" dataCellStyle="Currency"/>
    <tableColumn id="20" xr3:uid="{00000000-0010-0000-0000-000014000000}" name="System Code" dataDxfId="24" dataCellStyle="Currency 2"/>
    <tableColumn id="15" xr3:uid="{00000000-0010-0000-0000-00000F000000}" name="CBM_x000a_(m3)_x000a_±%5" dataDxfId="23" dataCellStyle="Currency 2">
      <calculatedColumnFormula>Table154[[#This Row],[CartonL
(mm)]]*Table154[[#This Row],[CartonW
(mm)]]*Table154[[#This Row],[CartonH
(mm)]]/1000000000</calculatedColumnFormula>
    </tableColumn>
    <tableColumn id="11" xr3:uid="{00000000-0010-0000-0000-00000B000000}" name="Crtn. Weight (kg.)_x000a_وزن کارتن_x000a_±%5" dataDxfId="22" dataCellStyle="Currency 2"/>
    <tableColumn id="10" xr3:uid="{00000000-0010-0000-0000-00000A000000}" name="Picture_x000a_عکس" dataDxfId="21" dataCellStyle="Currency 2"/>
    <tableColumn id="18" xr3:uid="{00000000-0010-0000-0000-000012000000}" name="Brand" dataDxfId="20"/>
    <tableColumn id="12" xr3:uid="{00000000-0010-0000-0000-00000C000000}" name="CartonL_x000a_(mm)" dataDxfId="19" dataCellStyle="Currency 2"/>
    <tableColumn id="13" xr3:uid="{00000000-0010-0000-0000-00000D000000}" name="CartonW_x000a_(mm)" dataDxfId="18" dataCellStyle="Currency 2"/>
    <tableColumn id="14" xr3:uid="{00000000-0010-0000-0000-00000E000000}" name="CartonH_x000a_(mm)" dataDxfId="17" dataCellStyle="Currency 2"/>
    <tableColumn id="37" xr3:uid="{00000000-0010-0000-0000-000025000000}" name="Carton Layers" dataDxfId="16" dataCellStyle="Currency 2"/>
    <tableColumn id="9" xr3:uid="{00000000-0010-0000-0000-000009000000}" name="Production_x000a_Type" dataDxfId="15"/>
    <tableColumn id="30" xr3:uid="{00000000-0010-0000-0000-00001E000000}" name="Item_x000a_L_x000a_(mm)" dataDxfId="14"/>
    <tableColumn id="31" xr3:uid="{00000000-0010-0000-0000-00001F000000}" name="Item_x000a_W/D_x000a_(mm)" dataDxfId="13"/>
    <tableColumn id="32" xr3:uid="{00000000-0010-0000-0000-000020000000}" name="Item_x000a_H_x000a_(mm)" dataDxfId="12"/>
    <tableColumn id="17" xr3:uid="{00000000-0010-0000-0000-000011000000}" name="Item Weight_x000a_(gr.)" dataDxfId="11"/>
    <tableColumn id="19" xr3:uid="{00000000-0010-0000-0000-000013000000}" name="Volume_x000a_(cc.)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24"/>
  <sheetViews>
    <sheetView tabSelected="1" view="pageBreakPreview" zoomScale="120" zoomScaleNormal="120" zoomScaleSheetLayoutView="120" zoomScalePageLayoutView="70" workbookViewId="0">
      <selection activeCell="E23" sqref="E23"/>
    </sheetView>
  </sheetViews>
  <sheetFormatPr defaultColWidth="4.84375" defaultRowHeight="100" customHeight="1" x14ac:dyDescent="0.4"/>
  <cols>
    <col min="1" max="1" width="1.15234375" style="11" customWidth="1"/>
    <col min="2" max="2" width="6" style="11" customWidth="1"/>
    <col min="3" max="3" width="8" style="15" customWidth="1"/>
    <col min="4" max="4" width="16.69140625" style="15" customWidth="1"/>
    <col min="5" max="5" width="15.69140625" style="15" customWidth="1"/>
    <col min="6" max="6" width="25.53515625" style="10" customWidth="1"/>
    <col min="7" max="7" width="14.3828125" style="10" customWidth="1"/>
    <col min="8" max="8" width="13.69140625" style="10" customWidth="1"/>
    <col min="9" max="9" width="8.3828125" style="10" customWidth="1"/>
    <col min="10" max="10" width="6.84375" style="10" customWidth="1"/>
    <col min="11" max="11" width="7.3046875" style="11" customWidth="1"/>
    <col min="12" max="12" width="13.69140625" style="61" customWidth="1"/>
    <col min="13" max="13" width="13" style="11" customWidth="1"/>
    <col min="14" max="14" width="10.3046875" style="6" customWidth="1"/>
    <col min="15" max="15" width="10.3828125" style="15" customWidth="1"/>
    <col min="16" max="16" width="22.69140625" style="27" customWidth="1"/>
    <col min="17" max="17" width="11.53515625" customWidth="1"/>
    <col min="18" max="18" width="10.69140625" style="22" customWidth="1"/>
    <col min="19" max="19" width="9.3828125" style="15" customWidth="1"/>
    <col min="20" max="20" width="9.3046875" customWidth="1"/>
    <col min="21" max="21" width="8.69140625" style="15" customWidth="1"/>
    <col min="22" max="23" width="9" customWidth="1"/>
    <col min="24" max="24" width="11.15234375" customWidth="1"/>
    <col min="25" max="25" width="12.3828125" style="19" customWidth="1"/>
    <col min="26" max="26" width="12.84375" style="19" customWidth="1"/>
    <col min="27" max="27" width="13" customWidth="1"/>
    <col min="28" max="28" width="12.3046875" customWidth="1"/>
    <col min="29" max="29" width="12.3828125" customWidth="1"/>
    <col min="30" max="30" width="14.3046875" customWidth="1"/>
    <col min="31" max="32" width="13" style="11" customWidth="1"/>
    <col min="33" max="33" width="4.84375" customWidth="1"/>
    <col min="36" max="36" width="15.84375" style="11" customWidth="1"/>
    <col min="37" max="37" width="10.3046875" style="11" customWidth="1"/>
    <col min="38" max="38" width="9.15234375" style="11" customWidth="1"/>
    <col min="39" max="39" width="10.3828125" style="11" customWidth="1"/>
    <col min="40" max="40" width="8.53515625" style="11" bestFit="1" customWidth="1"/>
    <col min="41" max="16384" width="4.84375" style="11"/>
  </cols>
  <sheetData>
    <row r="1" spans="2:35" s="10" customFormat="1" ht="33" customHeight="1" x14ac:dyDescent="0.4">
      <c r="B1" s="14"/>
      <c r="C1" s="12" t="s">
        <v>68</v>
      </c>
      <c r="D1" s="13" t="s">
        <v>72</v>
      </c>
      <c r="E1" s="16" t="s">
        <v>84</v>
      </c>
      <c r="L1" s="14" t="s">
        <v>67</v>
      </c>
      <c r="P1" s="4"/>
    </row>
    <row r="2" spans="2:35" s="10" customFormat="1" ht="33" customHeight="1" x14ac:dyDescent="0.4">
      <c r="B2" s="14"/>
      <c r="C2" s="12" t="s">
        <v>69</v>
      </c>
      <c r="D2" s="13" t="s">
        <v>70</v>
      </c>
      <c r="E2" s="16" t="s">
        <v>80</v>
      </c>
      <c r="L2" s="14" t="s">
        <v>71</v>
      </c>
      <c r="P2" s="4"/>
    </row>
    <row r="3" spans="2:35" s="10" customFormat="1" ht="9" customHeight="1" x14ac:dyDescent="0.4">
      <c r="B3" s="14"/>
      <c r="L3" s="14"/>
      <c r="P3" s="4"/>
    </row>
    <row r="4" spans="2:35" ht="108" customHeight="1" x14ac:dyDescent="0.4">
      <c r="B4" s="14" t="s">
        <v>85</v>
      </c>
      <c r="C4" s="10" t="s">
        <v>65</v>
      </c>
      <c r="D4" s="5" t="s">
        <v>39</v>
      </c>
      <c r="E4" s="10" t="s">
        <v>0</v>
      </c>
      <c r="F4" s="10" t="s">
        <v>1</v>
      </c>
      <c r="G4" s="10" t="s">
        <v>2</v>
      </c>
      <c r="H4" s="10" t="s">
        <v>3</v>
      </c>
      <c r="I4" s="10" t="s">
        <v>44</v>
      </c>
      <c r="J4" s="10" t="s">
        <v>42</v>
      </c>
      <c r="K4" s="10" t="s">
        <v>43</v>
      </c>
      <c r="L4" s="14" t="s">
        <v>45</v>
      </c>
      <c r="M4" s="4" t="s">
        <v>4</v>
      </c>
      <c r="N4" s="5" t="s">
        <v>87</v>
      </c>
      <c r="O4" s="8" t="s">
        <v>86</v>
      </c>
      <c r="P4" s="4" t="s">
        <v>64</v>
      </c>
      <c r="Q4" s="3" t="s">
        <v>5</v>
      </c>
      <c r="R4" s="25" t="s">
        <v>97</v>
      </c>
      <c r="S4" s="25" t="s">
        <v>98</v>
      </c>
      <c r="T4" s="25" t="s">
        <v>99</v>
      </c>
      <c r="U4" s="25" t="s">
        <v>105</v>
      </c>
      <c r="V4" s="4" t="s">
        <v>59</v>
      </c>
      <c r="W4" s="23" t="s">
        <v>100</v>
      </c>
      <c r="X4" s="23" t="s">
        <v>101</v>
      </c>
      <c r="Y4" s="23" t="s">
        <v>96</v>
      </c>
      <c r="Z4" s="24" t="s">
        <v>6</v>
      </c>
      <c r="AA4" s="24" t="s">
        <v>7</v>
      </c>
      <c r="AB4" s="11"/>
      <c r="AC4" s="11"/>
      <c r="AD4" s="11"/>
      <c r="AG4" s="11"/>
      <c r="AH4" s="11"/>
      <c r="AI4" s="11"/>
    </row>
    <row r="5" spans="2:35" ht="100" hidden="1" customHeight="1" x14ac:dyDescent="0.4">
      <c r="B5" s="36"/>
      <c r="C5" s="2" t="s">
        <v>66</v>
      </c>
      <c r="D5" s="10" t="s">
        <v>21</v>
      </c>
      <c r="E5" s="10" t="s">
        <v>73</v>
      </c>
      <c r="F5" s="10" t="s">
        <v>36</v>
      </c>
      <c r="G5" s="21" t="s">
        <v>81</v>
      </c>
      <c r="H5" s="10" t="s">
        <v>11</v>
      </c>
      <c r="I5" s="11">
        <v>16</v>
      </c>
      <c r="J5" s="11">
        <v>1</v>
      </c>
      <c r="K5" s="11">
        <f t="shared" ref="K5:K18" si="0">I5*J5</f>
        <v>16</v>
      </c>
      <c r="L5" s="6">
        <v>6.75</v>
      </c>
      <c r="M5" s="2" t="s">
        <v>16</v>
      </c>
      <c r="N5" s="50">
        <v>3.2000000000000001E-2</v>
      </c>
      <c r="O5" s="50">
        <v>9.4</v>
      </c>
      <c r="P5" s="28"/>
      <c r="Q5" s="29" t="s">
        <v>13</v>
      </c>
      <c r="R5" s="9">
        <v>380</v>
      </c>
      <c r="S5" s="9">
        <v>380</v>
      </c>
      <c r="T5" s="9">
        <v>240</v>
      </c>
      <c r="U5" s="9">
        <v>3</v>
      </c>
      <c r="V5" s="2" t="s">
        <v>63</v>
      </c>
      <c r="W5" s="8">
        <v>155</v>
      </c>
      <c r="X5" s="8">
        <v>95</v>
      </c>
      <c r="Y5" s="8">
        <v>115</v>
      </c>
      <c r="Z5" s="8">
        <v>500</v>
      </c>
      <c r="AA5" s="8">
        <v>370</v>
      </c>
      <c r="AB5" s="11"/>
      <c r="AC5" s="11"/>
      <c r="AD5" s="11"/>
      <c r="AG5" s="11"/>
      <c r="AH5" s="11"/>
      <c r="AI5" s="11"/>
    </row>
    <row r="6" spans="2:35" ht="100" customHeight="1" x14ac:dyDescent="0.4">
      <c r="B6" s="35" t="s">
        <v>85</v>
      </c>
      <c r="C6" s="10" t="s">
        <v>66</v>
      </c>
      <c r="D6" s="10" t="s">
        <v>20</v>
      </c>
      <c r="E6" s="10" t="s">
        <v>73</v>
      </c>
      <c r="F6" s="10" t="s">
        <v>36</v>
      </c>
      <c r="G6" s="21" t="s">
        <v>92</v>
      </c>
      <c r="H6" s="10" t="s">
        <v>11</v>
      </c>
      <c r="I6" s="11">
        <v>12</v>
      </c>
      <c r="J6" s="11">
        <v>1</v>
      </c>
      <c r="K6" s="11">
        <f t="shared" si="0"/>
        <v>12</v>
      </c>
      <c r="L6" s="6">
        <v>8.4</v>
      </c>
      <c r="M6" s="1" t="s">
        <v>18</v>
      </c>
      <c r="N6" s="20">
        <f>Table154[[#This Row],[CartonL
(mm)]]*Table154[[#This Row],[CartonW
(mm)]]*Table154[[#This Row],[CartonH
(mm)]]/1000000000</f>
        <v>4.308936E-2</v>
      </c>
      <c r="O6" s="50">
        <v>12.1</v>
      </c>
      <c r="P6" s="28"/>
      <c r="Q6" s="29" t="s">
        <v>13</v>
      </c>
      <c r="R6" s="9">
        <v>580</v>
      </c>
      <c r="S6" s="9">
        <v>246</v>
      </c>
      <c r="T6" s="9">
        <v>302</v>
      </c>
      <c r="U6" s="9">
        <v>3</v>
      </c>
      <c r="V6" s="2" t="s">
        <v>63</v>
      </c>
      <c r="W6" s="8">
        <v>185</v>
      </c>
      <c r="X6" s="8">
        <v>110</v>
      </c>
      <c r="Y6" s="8">
        <v>140</v>
      </c>
      <c r="Z6" s="8">
        <v>880</v>
      </c>
      <c r="AA6" s="8">
        <v>650</v>
      </c>
      <c r="AB6" s="11"/>
      <c r="AC6" s="11"/>
      <c r="AD6" s="11"/>
      <c r="AG6" s="11"/>
      <c r="AH6" s="11"/>
      <c r="AI6" s="11"/>
    </row>
    <row r="7" spans="2:35" ht="100" customHeight="1" x14ac:dyDescent="0.4">
      <c r="B7" s="36" t="s">
        <v>85</v>
      </c>
      <c r="C7" s="2" t="s">
        <v>66</v>
      </c>
      <c r="D7" s="10" t="s">
        <v>40</v>
      </c>
      <c r="E7" s="10" t="s">
        <v>75</v>
      </c>
      <c r="F7" s="21" t="s">
        <v>79</v>
      </c>
      <c r="G7" s="21" t="s">
        <v>8</v>
      </c>
      <c r="H7" s="10" t="s">
        <v>11</v>
      </c>
      <c r="I7" s="11">
        <v>12</v>
      </c>
      <c r="J7" s="11">
        <v>1</v>
      </c>
      <c r="K7" s="11">
        <f t="shared" si="0"/>
        <v>12</v>
      </c>
      <c r="L7" s="6">
        <v>6.95</v>
      </c>
      <c r="M7" s="2" t="s">
        <v>41</v>
      </c>
      <c r="N7" s="20">
        <f>Table154[[#This Row],[CartonL
(mm)]]*Table154[[#This Row],[CartonW
(mm)]]*Table154[[#This Row],[CartonH
(mm)]]/1000000000</f>
        <v>2.2645530000000001E-2</v>
      </c>
      <c r="O7" s="50">
        <v>9.2799999999999994</v>
      </c>
      <c r="P7" s="28"/>
      <c r="Q7" s="29" t="s">
        <v>13</v>
      </c>
      <c r="R7" s="9">
        <v>342</v>
      </c>
      <c r="S7" s="9">
        <v>323</v>
      </c>
      <c r="T7" s="9">
        <v>205</v>
      </c>
      <c r="U7" s="9">
        <v>3</v>
      </c>
      <c r="V7" s="2" t="s">
        <v>60</v>
      </c>
      <c r="W7" s="8">
        <v>295</v>
      </c>
      <c r="X7" s="8">
        <v>180</v>
      </c>
      <c r="Y7" s="8">
        <v>25</v>
      </c>
      <c r="Z7" s="8">
        <v>685</v>
      </c>
      <c r="AA7" s="8">
        <v>650</v>
      </c>
      <c r="AB7" s="11"/>
      <c r="AC7" s="11"/>
      <c r="AD7" s="11"/>
      <c r="AG7" s="11"/>
      <c r="AH7" s="11"/>
      <c r="AI7" s="11"/>
    </row>
    <row r="8" spans="2:35" ht="100" hidden="1" customHeight="1" x14ac:dyDescent="0.4">
      <c r="B8" s="35"/>
      <c r="C8" s="4" t="s">
        <v>66</v>
      </c>
      <c r="D8" s="10" t="s">
        <v>28</v>
      </c>
      <c r="E8" s="10" t="s">
        <v>52</v>
      </c>
      <c r="F8" s="10" t="s">
        <v>55</v>
      </c>
      <c r="G8" s="17" t="s">
        <v>91</v>
      </c>
      <c r="H8" s="10" t="s">
        <v>9</v>
      </c>
      <c r="I8" s="11">
        <v>1</v>
      </c>
      <c r="J8" s="11">
        <v>36</v>
      </c>
      <c r="K8" s="11">
        <f t="shared" si="0"/>
        <v>36</v>
      </c>
      <c r="L8" s="6">
        <v>13.100000000000001</v>
      </c>
      <c r="M8" s="2" t="s">
        <v>29</v>
      </c>
      <c r="N8" s="20">
        <f>Table154[[#This Row],[CartonL
(mm)]]*Table154[[#This Row],[CartonW
(mm)]]*Table154[[#This Row],[CartonH
(mm)]]/1000000000</f>
        <v>3.4378029999999997E-2</v>
      </c>
      <c r="O8" s="50">
        <v>12.7</v>
      </c>
      <c r="P8" s="28"/>
      <c r="Q8" s="29" t="s">
        <v>14</v>
      </c>
      <c r="R8" s="9">
        <v>535</v>
      </c>
      <c r="S8" s="9">
        <v>361</v>
      </c>
      <c r="T8" s="9">
        <v>178</v>
      </c>
      <c r="U8" s="9">
        <v>3</v>
      </c>
      <c r="V8" s="2" t="s">
        <v>61</v>
      </c>
      <c r="W8" s="8"/>
      <c r="X8" s="8">
        <v>165</v>
      </c>
      <c r="Y8" s="8">
        <v>60</v>
      </c>
      <c r="Z8" s="8">
        <v>350</v>
      </c>
      <c r="AA8" s="8">
        <v>700</v>
      </c>
      <c r="AB8" s="11"/>
      <c r="AC8" s="11"/>
      <c r="AD8" s="11"/>
      <c r="AG8" s="11"/>
      <c r="AH8" s="11"/>
      <c r="AI8" s="11"/>
    </row>
    <row r="9" spans="2:35" ht="100" customHeight="1" x14ac:dyDescent="0.4">
      <c r="B9" s="35" t="s">
        <v>85</v>
      </c>
      <c r="C9" s="18" t="s">
        <v>66</v>
      </c>
      <c r="D9" s="10" t="s">
        <v>26</v>
      </c>
      <c r="E9" s="10" t="s">
        <v>52</v>
      </c>
      <c r="F9" s="10" t="s">
        <v>55</v>
      </c>
      <c r="G9" s="21" t="s">
        <v>88</v>
      </c>
      <c r="H9" s="10" t="s">
        <v>9</v>
      </c>
      <c r="I9" s="11">
        <v>1</v>
      </c>
      <c r="J9" s="11">
        <v>48</v>
      </c>
      <c r="K9" s="11">
        <f t="shared" si="0"/>
        <v>48</v>
      </c>
      <c r="L9" s="6">
        <v>10.3</v>
      </c>
      <c r="M9" s="2" t="s">
        <v>95</v>
      </c>
      <c r="N9" s="20">
        <f>Table154[[#This Row],[CartonL
(mm)]]*Table154[[#This Row],[CartonW
(mm)]]*Table154[[#This Row],[CartonH
(mm)]]/1000000000</f>
        <v>4.075728E-2</v>
      </c>
      <c r="O9" s="50">
        <v>6.98</v>
      </c>
      <c r="P9" s="28"/>
      <c r="Q9" s="29" t="s">
        <v>14</v>
      </c>
      <c r="R9" s="9">
        <v>436</v>
      </c>
      <c r="S9" s="9">
        <v>285</v>
      </c>
      <c r="T9" s="9">
        <v>328</v>
      </c>
      <c r="U9" s="9">
        <v>3</v>
      </c>
      <c r="V9" s="2" t="s">
        <v>61</v>
      </c>
      <c r="W9" s="8"/>
      <c r="X9" s="8">
        <v>105</v>
      </c>
      <c r="Y9" s="8">
        <v>45</v>
      </c>
      <c r="Z9" s="8">
        <v>130</v>
      </c>
      <c r="AA9" s="8">
        <v>170</v>
      </c>
      <c r="AB9" s="11"/>
      <c r="AC9" s="11"/>
      <c r="AD9" s="11"/>
      <c r="AG9" s="11"/>
      <c r="AH9" s="11"/>
      <c r="AI9" s="11"/>
    </row>
    <row r="10" spans="2:35" ht="100" customHeight="1" x14ac:dyDescent="0.4">
      <c r="B10" s="35" t="s">
        <v>85</v>
      </c>
      <c r="C10" s="2" t="s">
        <v>66</v>
      </c>
      <c r="D10" s="10" t="s">
        <v>26</v>
      </c>
      <c r="E10" s="10" t="s">
        <v>52</v>
      </c>
      <c r="F10" s="10" t="s">
        <v>55</v>
      </c>
      <c r="G10" s="21" t="s">
        <v>88</v>
      </c>
      <c r="H10" s="10" t="s">
        <v>9</v>
      </c>
      <c r="I10" s="11">
        <v>1</v>
      </c>
      <c r="J10" s="11">
        <v>72</v>
      </c>
      <c r="K10" s="11">
        <f t="shared" si="0"/>
        <v>72</v>
      </c>
      <c r="L10" s="6">
        <v>13.4</v>
      </c>
      <c r="M10" s="2" t="s">
        <v>27</v>
      </c>
      <c r="N10" s="20">
        <f>Table154[[#This Row],[CartonL
(mm)]]*Table154[[#This Row],[CartonW
(mm)]]*Table154[[#This Row],[CartonH
(mm)]]/1000000000</f>
        <v>4.2900000000000001E-2</v>
      </c>
      <c r="O10" s="20">
        <v>10.5</v>
      </c>
      <c r="P10" s="28"/>
      <c r="Q10" s="29" t="s">
        <v>14</v>
      </c>
      <c r="R10" s="9">
        <v>650</v>
      </c>
      <c r="S10" s="9">
        <v>330</v>
      </c>
      <c r="T10" s="9">
        <v>200</v>
      </c>
      <c r="U10" s="9">
        <v>3</v>
      </c>
      <c r="V10" s="2" t="s">
        <v>61</v>
      </c>
      <c r="W10" s="8"/>
      <c r="X10" s="8">
        <v>105</v>
      </c>
      <c r="Y10" s="8">
        <v>45</v>
      </c>
      <c r="Z10" s="8">
        <v>130</v>
      </c>
      <c r="AA10" s="8">
        <v>170</v>
      </c>
      <c r="AB10" s="11"/>
      <c r="AC10" s="11"/>
      <c r="AD10" s="11"/>
      <c r="AG10" s="11"/>
      <c r="AH10" s="11"/>
      <c r="AI10" s="11"/>
    </row>
    <row r="11" spans="2:35" ht="100" customHeight="1" x14ac:dyDescent="0.4">
      <c r="B11" s="35" t="s">
        <v>85</v>
      </c>
      <c r="C11" s="2" t="s">
        <v>66</v>
      </c>
      <c r="D11" s="10" t="s">
        <v>103</v>
      </c>
      <c r="E11" s="10" t="s">
        <v>52</v>
      </c>
      <c r="F11" s="10" t="s">
        <v>77</v>
      </c>
      <c r="G11" s="21" t="s">
        <v>89</v>
      </c>
      <c r="H11" s="32" t="s">
        <v>12</v>
      </c>
      <c r="I11" s="11">
        <v>8</v>
      </c>
      <c r="J11" s="11">
        <v>6</v>
      </c>
      <c r="K11" s="30">
        <f t="shared" si="0"/>
        <v>48</v>
      </c>
      <c r="L11" s="34">
        <v>5.65</v>
      </c>
      <c r="M11" s="31" t="s">
        <v>104</v>
      </c>
      <c r="N11" s="20">
        <f>Table154[[#This Row],[CartonL
(mm)]]*Table154[[#This Row],[CartonW
(mm)]]*Table154[[#This Row],[CartonH
(mm)]]/1000000000</f>
        <v>1.6985699999999999E-2</v>
      </c>
      <c r="O11" s="50">
        <v>8.8000000000000007</v>
      </c>
      <c r="P11" s="26"/>
      <c r="Q11" s="29" t="s">
        <v>10</v>
      </c>
      <c r="R11" s="33">
        <v>270</v>
      </c>
      <c r="S11" s="33">
        <v>270</v>
      </c>
      <c r="T11" s="33">
        <v>233</v>
      </c>
      <c r="U11" s="9">
        <v>3</v>
      </c>
      <c r="V11" s="2" t="s">
        <v>61</v>
      </c>
      <c r="W11" s="8"/>
      <c r="X11" s="8">
        <v>120</v>
      </c>
      <c r="Y11" s="8">
        <v>50</v>
      </c>
      <c r="Z11" s="8">
        <v>180</v>
      </c>
      <c r="AA11" s="8">
        <v>250</v>
      </c>
      <c r="AB11" s="11"/>
      <c r="AC11" s="11"/>
      <c r="AD11" s="11"/>
      <c r="AG11" s="11"/>
      <c r="AH11" s="11"/>
      <c r="AI11" s="11"/>
    </row>
    <row r="12" spans="2:35" ht="100" hidden="1" customHeight="1" x14ac:dyDescent="0.4">
      <c r="B12" s="35"/>
      <c r="C12" s="10" t="s">
        <v>66</v>
      </c>
      <c r="D12" s="10" t="s">
        <v>25</v>
      </c>
      <c r="E12" s="10" t="s">
        <v>52</v>
      </c>
      <c r="F12" s="10" t="s">
        <v>38</v>
      </c>
      <c r="G12" s="21" t="s">
        <v>93</v>
      </c>
      <c r="H12" s="10" t="s">
        <v>9</v>
      </c>
      <c r="I12" s="11">
        <v>1</v>
      </c>
      <c r="J12" s="11">
        <v>4</v>
      </c>
      <c r="K12" s="11">
        <f t="shared" si="0"/>
        <v>4</v>
      </c>
      <c r="L12" s="6">
        <v>3.5500000000000003</v>
      </c>
      <c r="M12" s="2" t="s">
        <v>15</v>
      </c>
      <c r="N12" s="20">
        <f>Table154[[#This Row],[CartonL
(mm)]]*Table154[[#This Row],[CartonW
(mm)]]*Table154[[#This Row],[CartonH
(mm)]]/1000000000</f>
        <v>3.4424999999999997E-2</v>
      </c>
      <c r="O12" s="50">
        <v>7</v>
      </c>
      <c r="P12" s="28"/>
      <c r="Q12" s="29" t="s">
        <v>10</v>
      </c>
      <c r="R12" s="9">
        <v>540</v>
      </c>
      <c r="S12" s="9">
        <v>250</v>
      </c>
      <c r="T12" s="9">
        <v>255</v>
      </c>
      <c r="U12" s="9">
        <v>3</v>
      </c>
      <c r="V12" s="2" t="s">
        <v>60</v>
      </c>
      <c r="W12" s="8"/>
      <c r="X12" s="8">
        <v>240</v>
      </c>
      <c r="Y12" s="8">
        <v>130</v>
      </c>
      <c r="Z12" s="8">
        <v>1510</v>
      </c>
      <c r="AA12" s="8">
        <v>3300</v>
      </c>
      <c r="AB12" s="11"/>
      <c r="AC12" s="11"/>
      <c r="AD12" s="11"/>
      <c r="AG12" s="11"/>
      <c r="AH12" s="11"/>
      <c r="AI12" s="11"/>
    </row>
    <row r="13" spans="2:35" ht="100" customHeight="1" x14ac:dyDescent="0.4">
      <c r="B13" s="35" t="s">
        <v>85</v>
      </c>
      <c r="C13" s="10" t="s">
        <v>66</v>
      </c>
      <c r="D13" s="10" t="s">
        <v>24</v>
      </c>
      <c r="E13" s="10" t="s">
        <v>52</v>
      </c>
      <c r="F13" s="10" t="s">
        <v>35</v>
      </c>
      <c r="G13" s="21" t="s">
        <v>89</v>
      </c>
      <c r="H13" s="10" t="s">
        <v>11</v>
      </c>
      <c r="I13" s="11">
        <v>8</v>
      </c>
      <c r="J13" s="11">
        <v>6</v>
      </c>
      <c r="K13" s="11">
        <f t="shared" si="0"/>
        <v>48</v>
      </c>
      <c r="L13" s="6">
        <v>8.0500000000000007</v>
      </c>
      <c r="M13" s="2" t="s">
        <v>112</v>
      </c>
      <c r="N13" s="20">
        <f>Table154[[#This Row],[CartonL
(mm)]]*Table154[[#This Row],[CartonW
(mm)]]*Table154[[#This Row],[CartonH
(mm)]]/1000000000</f>
        <v>4.3697654000000002E-2</v>
      </c>
      <c r="O13" s="50">
        <v>8.8000000000000007</v>
      </c>
      <c r="P13" s="28"/>
      <c r="Q13" s="29" t="s">
        <v>10</v>
      </c>
      <c r="R13" s="9">
        <v>511</v>
      </c>
      <c r="S13" s="9">
        <v>338</v>
      </c>
      <c r="T13" s="9">
        <v>253</v>
      </c>
      <c r="U13" s="9">
        <v>3</v>
      </c>
      <c r="V13" s="2" t="s">
        <v>61</v>
      </c>
      <c r="W13" s="8"/>
      <c r="X13" s="8">
        <v>120</v>
      </c>
      <c r="Y13" s="8">
        <v>50</v>
      </c>
      <c r="Z13" s="8">
        <v>175</v>
      </c>
      <c r="AA13" s="8">
        <v>250</v>
      </c>
      <c r="AB13" s="11"/>
      <c r="AC13" s="11"/>
      <c r="AD13" s="11"/>
      <c r="AG13" s="11"/>
      <c r="AH13" s="11"/>
      <c r="AI13" s="11"/>
    </row>
    <row r="14" spans="2:35" ht="100" customHeight="1" x14ac:dyDescent="0.4">
      <c r="B14" s="35" t="s">
        <v>85</v>
      </c>
      <c r="C14" s="10" t="s">
        <v>66</v>
      </c>
      <c r="D14" s="10" t="s">
        <v>109</v>
      </c>
      <c r="E14" s="10" t="s">
        <v>52</v>
      </c>
      <c r="F14" s="10" t="s">
        <v>35</v>
      </c>
      <c r="G14" s="21" t="s">
        <v>89</v>
      </c>
      <c r="H14" s="52" t="s">
        <v>12</v>
      </c>
      <c r="I14" s="11">
        <v>8</v>
      </c>
      <c r="J14" s="11">
        <v>6</v>
      </c>
      <c r="K14" s="11">
        <f t="shared" si="0"/>
        <v>48</v>
      </c>
      <c r="L14" s="6">
        <v>5.65</v>
      </c>
      <c r="M14" s="53" t="s">
        <v>110</v>
      </c>
      <c r="N14" s="54">
        <f>Table154[[#This Row],[CartonL
(mm)]]*Table154[[#This Row],[CartonW
(mm)]]*Table154[[#This Row],[CartonH
(mm)]]/1000000000</f>
        <v>1.6486147999999999E-2</v>
      </c>
      <c r="O14" s="54">
        <v>9.1999999999999993</v>
      </c>
      <c r="P14" s="55"/>
      <c r="Q14" s="29" t="s">
        <v>10</v>
      </c>
      <c r="R14" s="56">
        <v>266</v>
      </c>
      <c r="S14" s="56">
        <v>266</v>
      </c>
      <c r="T14" s="56">
        <v>233</v>
      </c>
      <c r="U14" s="57"/>
      <c r="V14" s="51"/>
      <c r="W14" s="58"/>
      <c r="X14" s="58"/>
      <c r="Y14" s="58"/>
      <c r="Z14" s="59"/>
      <c r="AA14" s="60"/>
      <c r="AB14" s="11"/>
      <c r="AC14" s="11"/>
      <c r="AD14" s="11"/>
      <c r="AG14" s="11"/>
      <c r="AH14" s="11"/>
      <c r="AI14" s="11"/>
    </row>
    <row r="15" spans="2:35" ht="100" customHeight="1" x14ac:dyDescent="0.4">
      <c r="B15" s="35" t="s">
        <v>85</v>
      </c>
      <c r="C15" s="2" t="s">
        <v>83</v>
      </c>
      <c r="D15" s="10" t="s">
        <v>23</v>
      </c>
      <c r="E15" s="10" t="s">
        <v>74</v>
      </c>
      <c r="F15" s="10" t="s">
        <v>78</v>
      </c>
      <c r="G15" s="21" t="s">
        <v>8</v>
      </c>
      <c r="H15" s="10" t="s">
        <v>11</v>
      </c>
      <c r="I15" s="11">
        <v>4</v>
      </c>
      <c r="J15" s="11">
        <v>6</v>
      </c>
      <c r="K15" s="11">
        <f t="shared" si="0"/>
        <v>24</v>
      </c>
      <c r="L15" s="6">
        <v>5.9</v>
      </c>
      <c r="M15" s="2" t="s">
        <v>19</v>
      </c>
      <c r="N15" s="50">
        <v>2.5000000000000001E-2</v>
      </c>
      <c r="O15" s="50">
        <v>8.77</v>
      </c>
      <c r="P15" s="28"/>
      <c r="Q15" s="29" t="s">
        <v>14</v>
      </c>
      <c r="R15" s="9">
        <v>410</v>
      </c>
      <c r="S15" s="9">
        <v>266</v>
      </c>
      <c r="T15" s="9">
        <v>250</v>
      </c>
      <c r="U15" s="9">
        <v>3</v>
      </c>
      <c r="V15" s="2" t="s">
        <v>62</v>
      </c>
      <c r="W15" s="8">
        <v>95</v>
      </c>
      <c r="X15" s="8">
        <v>95</v>
      </c>
      <c r="Y15" s="8">
        <v>110</v>
      </c>
      <c r="Z15" s="8">
        <v>300</v>
      </c>
      <c r="AA15" s="8">
        <v>170</v>
      </c>
      <c r="AB15" s="11"/>
      <c r="AC15" s="11"/>
      <c r="AD15" s="11"/>
      <c r="AG15" s="11"/>
      <c r="AH15" s="11"/>
      <c r="AI15" s="11"/>
    </row>
    <row r="16" spans="2:35" ht="100" customHeight="1" x14ac:dyDescent="0.4">
      <c r="B16" s="35" t="s">
        <v>85</v>
      </c>
      <c r="C16" s="4" t="s">
        <v>66</v>
      </c>
      <c r="D16" s="10" t="s">
        <v>30</v>
      </c>
      <c r="E16" s="10" t="s">
        <v>75</v>
      </c>
      <c r="F16" s="10" t="s">
        <v>55</v>
      </c>
      <c r="G16" s="21" t="s">
        <v>82</v>
      </c>
      <c r="H16" s="10" t="s">
        <v>9</v>
      </c>
      <c r="I16" s="11">
        <v>1</v>
      </c>
      <c r="J16" s="11">
        <v>12</v>
      </c>
      <c r="K16" s="11">
        <f t="shared" si="0"/>
        <v>12</v>
      </c>
      <c r="L16" s="6">
        <v>9.35</v>
      </c>
      <c r="M16" s="1" t="s">
        <v>31</v>
      </c>
      <c r="N16" s="50">
        <f>Table154[[#This Row],[CartonL
(mm)]]*Table154[[#This Row],[CartonW
(mm)]]*Table154[[#This Row],[CartonH
(mm)]]/1000000000</f>
        <v>2.8511999999999999E-2</v>
      </c>
      <c r="O16" s="50">
        <v>9.4</v>
      </c>
      <c r="P16" s="28"/>
      <c r="Q16" s="29" t="s">
        <v>14</v>
      </c>
      <c r="R16" s="9">
        <v>480</v>
      </c>
      <c r="S16" s="9">
        <v>220</v>
      </c>
      <c r="T16" s="9">
        <v>270</v>
      </c>
      <c r="U16" s="9">
        <v>3</v>
      </c>
      <c r="V16" s="2" t="s">
        <v>61</v>
      </c>
      <c r="W16" s="8">
        <v>320</v>
      </c>
      <c r="X16" s="8">
        <v>250</v>
      </c>
      <c r="Y16" s="8">
        <v>40</v>
      </c>
      <c r="Z16" s="8">
        <v>730</v>
      </c>
      <c r="AA16" s="8">
        <v>1300</v>
      </c>
      <c r="AB16" s="11"/>
      <c r="AC16" s="11"/>
      <c r="AD16" s="11"/>
      <c r="AG16" s="11"/>
      <c r="AH16" s="11"/>
      <c r="AI16" s="11"/>
    </row>
    <row r="17" spans="2:35" ht="100" customHeight="1" x14ac:dyDescent="0.4">
      <c r="B17" s="35" t="s">
        <v>85</v>
      </c>
      <c r="C17" s="4" t="s">
        <v>66</v>
      </c>
      <c r="D17" s="10" t="s">
        <v>32</v>
      </c>
      <c r="E17" s="10" t="s">
        <v>76</v>
      </c>
      <c r="F17" s="10" t="s">
        <v>37</v>
      </c>
      <c r="G17" s="21" t="s">
        <v>82</v>
      </c>
      <c r="H17" s="10" t="s">
        <v>9</v>
      </c>
      <c r="I17" s="11">
        <v>1</v>
      </c>
      <c r="J17" s="11">
        <v>8</v>
      </c>
      <c r="K17" s="11">
        <f t="shared" si="0"/>
        <v>8</v>
      </c>
      <c r="L17" s="6">
        <v>7.65</v>
      </c>
      <c r="M17" s="2" t="s">
        <v>33</v>
      </c>
      <c r="N17" s="20">
        <f>Table154[[#This Row],[CartonL
(mm)]]*Table154[[#This Row],[CartonW
(mm)]]*Table154[[#This Row],[CartonH
(mm)]]/1000000000</f>
        <v>5.5613250000000003E-2</v>
      </c>
      <c r="O17" s="50">
        <v>8.1</v>
      </c>
      <c r="P17" s="28"/>
      <c r="Q17" s="29" t="s">
        <v>14</v>
      </c>
      <c r="R17" s="9">
        <v>535</v>
      </c>
      <c r="S17" s="9">
        <v>315</v>
      </c>
      <c r="T17" s="9">
        <v>330</v>
      </c>
      <c r="U17" s="9">
        <v>3</v>
      </c>
      <c r="V17" s="2" t="s">
        <v>61</v>
      </c>
      <c r="W17" s="8"/>
      <c r="X17" s="8">
        <v>285</v>
      </c>
      <c r="Y17" s="8">
        <v>55</v>
      </c>
      <c r="Z17" s="8">
        <v>790</v>
      </c>
      <c r="AA17" s="8">
        <v>2000</v>
      </c>
      <c r="AB17" s="11"/>
      <c r="AC17" s="11"/>
      <c r="AD17" s="11"/>
      <c r="AG17" s="11"/>
      <c r="AH17" s="11"/>
      <c r="AI17" s="11"/>
    </row>
    <row r="18" spans="2:35" ht="100" customHeight="1" x14ac:dyDescent="0.4">
      <c r="B18" s="35" t="s">
        <v>85</v>
      </c>
      <c r="C18" s="4" t="s">
        <v>66</v>
      </c>
      <c r="D18" s="10" t="s">
        <v>57</v>
      </c>
      <c r="E18" s="10" t="s">
        <v>52</v>
      </c>
      <c r="F18" s="10" t="s">
        <v>34</v>
      </c>
      <c r="G18" s="21" t="s">
        <v>94</v>
      </c>
      <c r="H18" s="10" t="s">
        <v>9</v>
      </c>
      <c r="I18" s="11">
        <v>1</v>
      </c>
      <c r="J18" s="11">
        <v>4</v>
      </c>
      <c r="K18" s="11">
        <f t="shared" si="0"/>
        <v>4</v>
      </c>
      <c r="L18" s="6">
        <v>3.85</v>
      </c>
      <c r="M18" s="2" t="s">
        <v>58</v>
      </c>
      <c r="N18" s="20">
        <f>Table154[[#This Row],[CartonL
(mm)]]*Table154[[#This Row],[CartonW
(mm)]]*Table154[[#This Row],[CartonH
(mm)]]/1000000000</f>
        <v>3.7497599999999999E-2</v>
      </c>
      <c r="O18" s="50">
        <v>7.7</v>
      </c>
      <c r="P18" s="28"/>
      <c r="Q18" s="29" t="s">
        <v>10</v>
      </c>
      <c r="R18" s="9">
        <v>496</v>
      </c>
      <c r="S18" s="9">
        <v>270</v>
      </c>
      <c r="T18" s="9">
        <v>280</v>
      </c>
      <c r="U18" s="9">
        <v>3</v>
      </c>
      <c r="V18" s="2" t="s">
        <v>60</v>
      </c>
      <c r="W18" s="8"/>
      <c r="X18" s="8">
        <v>260</v>
      </c>
      <c r="Y18" s="8">
        <v>120</v>
      </c>
      <c r="Z18" s="8">
        <v>1740</v>
      </c>
      <c r="AA18" s="8">
        <v>4000</v>
      </c>
      <c r="AB18" s="11"/>
      <c r="AC18" s="11"/>
      <c r="AD18" s="11"/>
      <c r="AG18" s="11"/>
      <c r="AH18" s="11"/>
      <c r="AI18" s="11"/>
    </row>
    <row r="19" spans="2:35" ht="100" customHeight="1" x14ac:dyDescent="0.4">
      <c r="B19" s="35" t="s">
        <v>85</v>
      </c>
      <c r="C19" s="37" t="s">
        <v>66</v>
      </c>
      <c r="D19" s="38" t="s">
        <v>106</v>
      </c>
      <c r="E19" s="39" t="s">
        <v>52</v>
      </c>
      <c r="F19" s="38" t="s">
        <v>55</v>
      </c>
      <c r="G19" s="40" t="s">
        <v>89</v>
      </c>
      <c r="H19" s="40" t="s">
        <v>12</v>
      </c>
      <c r="I19" s="40">
        <v>8</v>
      </c>
      <c r="J19" s="40">
        <v>6</v>
      </c>
      <c r="K19" s="40">
        <v>48</v>
      </c>
      <c r="L19" s="41">
        <v>5.65</v>
      </c>
      <c r="M19" s="42" t="s">
        <v>107</v>
      </c>
      <c r="N19" s="43">
        <f>Table154[[#This Row],[CartonL
(mm)]]*Table154[[#This Row],[CartonW
(mm)]]*Table154[[#This Row],[CartonH
(mm)]]/1000000000</f>
        <v>1.8095E-2</v>
      </c>
      <c r="O19" s="43">
        <v>10.5</v>
      </c>
      <c r="P19" s="44"/>
      <c r="Q19" s="45" t="s">
        <v>10</v>
      </c>
      <c r="R19" s="45">
        <v>275</v>
      </c>
      <c r="S19" s="45">
        <v>280</v>
      </c>
      <c r="T19" s="45">
        <v>235</v>
      </c>
      <c r="U19" s="46"/>
      <c r="V19" s="37"/>
      <c r="W19" s="47"/>
      <c r="X19" s="47"/>
      <c r="Y19" s="47"/>
      <c r="Z19" s="48">
        <v>170</v>
      </c>
      <c r="AA19" s="49"/>
      <c r="AB19" s="11"/>
      <c r="AC19" s="11"/>
      <c r="AD19" s="11"/>
      <c r="AG19" s="11"/>
      <c r="AH19" s="11"/>
      <c r="AI19" s="11"/>
    </row>
    <row r="20" spans="2:35" ht="100" hidden="1" customHeight="1" x14ac:dyDescent="0.4">
      <c r="B20" s="35"/>
      <c r="C20" s="2" t="s">
        <v>66</v>
      </c>
      <c r="D20" s="10" t="s">
        <v>22</v>
      </c>
      <c r="E20" s="10" t="s">
        <v>52</v>
      </c>
      <c r="F20" s="10" t="s">
        <v>55</v>
      </c>
      <c r="G20" s="21" t="s">
        <v>89</v>
      </c>
      <c r="H20" s="10" t="s">
        <v>11</v>
      </c>
      <c r="I20" s="11">
        <v>8</v>
      </c>
      <c r="J20" s="11">
        <v>6</v>
      </c>
      <c r="K20" s="11">
        <f t="shared" ref="K20:K24" si="1">I20*J20</f>
        <v>48</v>
      </c>
      <c r="L20" s="6">
        <v>8.0500000000000007</v>
      </c>
      <c r="M20" s="2" t="s">
        <v>17</v>
      </c>
      <c r="N20" s="20">
        <f>Table154[[#This Row],[CartonL
(mm)]]*Table154[[#This Row],[CartonW
(mm)]]*Table154[[#This Row],[CartonH
(mm)]]/1000000000</f>
        <v>4.5675359999999998E-2</v>
      </c>
      <c r="O20" s="50">
        <v>9.6</v>
      </c>
      <c r="P20" s="28"/>
      <c r="Q20" s="29" t="s">
        <v>10</v>
      </c>
      <c r="R20" s="9">
        <v>545</v>
      </c>
      <c r="S20" s="9">
        <v>388</v>
      </c>
      <c r="T20" s="9">
        <v>216</v>
      </c>
      <c r="U20" s="9">
        <v>3</v>
      </c>
      <c r="V20" s="2" t="s">
        <v>61</v>
      </c>
      <c r="W20" s="8"/>
      <c r="X20" s="8">
        <v>130</v>
      </c>
      <c r="Y20" s="8">
        <v>50</v>
      </c>
      <c r="Z20" s="8">
        <v>190</v>
      </c>
      <c r="AA20" s="8">
        <v>330</v>
      </c>
      <c r="AB20" s="11"/>
      <c r="AC20" s="11"/>
      <c r="AD20" s="11"/>
      <c r="AG20" s="11"/>
      <c r="AH20" s="11"/>
      <c r="AI20" s="11"/>
    </row>
    <row r="21" spans="2:35" ht="100" customHeight="1" x14ac:dyDescent="0.4">
      <c r="B21" s="35" t="s">
        <v>85</v>
      </c>
      <c r="C21" s="2" t="s">
        <v>66</v>
      </c>
      <c r="D21" s="10" t="s">
        <v>53</v>
      </c>
      <c r="E21" s="10" t="s">
        <v>52</v>
      </c>
      <c r="F21" s="10" t="s">
        <v>51</v>
      </c>
      <c r="G21" s="21" t="s">
        <v>90</v>
      </c>
      <c r="H21" s="10" t="s">
        <v>11</v>
      </c>
      <c r="I21" s="11">
        <v>12</v>
      </c>
      <c r="J21" s="11">
        <v>3</v>
      </c>
      <c r="K21" s="11">
        <f t="shared" si="1"/>
        <v>36</v>
      </c>
      <c r="L21" s="6">
        <v>7.8500000000000005</v>
      </c>
      <c r="M21" s="7" t="s">
        <v>54</v>
      </c>
      <c r="N21" s="20">
        <f>Table154[[#This Row],[CartonL
(mm)]]*Table154[[#This Row],[CartonW
(mm)]]*Table154[[#This Row],[CartonH
(mm)]]/1000000000</f>
        <v>3.8842620000000001E-2</v>
      </c>
      <c r="O21" s="50">
        <v>11.85</v>
      </c>
      <c r="P21" s="28"/>
      <c r="Q21" s="29" t="s">
        <v>10</v>
      </c>
      <c r="R21" s="9">
        <v>340</v>
      </c>
      <c r="S21" s="9">
        <v>339</v>
      </c>
      <c r="T21" s="9">
        <v>337</v>
      </c>
      <c r="U21" s="9">
        <v>3</v>
      </c>
      <c r="V21" s="2" t="s">
        <v>61</v>
      </c>
      <c r="W21" s="8"/>
      <c r="X21" s="8">
        <v>155</v>
      </c>
      <c r="Y21" s="8">
        <v>70</v>
      </c>
      <c r="Z21" s="8">
        <v>300</v>
      </c>
      <c r="AA21" s="8">
        <v>500</v>
      </c>
      <c r="AB21" s="11"/>
      <c r="AC21" s="11"/>
      <c r="AD21" s="11"/>
      <c r="AG21" s="11"/>
      <c r="AH21" s="11"/>
      <c r="AI21" s="11"/>
    </row>
    <row r="22" spans="2:35" ht="100" customHeight="1" x14ac:dyDescent="0.4">
      <c r="B22" s="35" t="s">
        <v>85</v>
      </c>
      <c r="C22" s="2" t="s">
        <v>66</v>
      </c>
      <c r="D22" s="10" t="s">
        <v>47</v>
      </c>
      <c r="E22" s="10" t="s">
        <v>52</v>
      </c>
      <c r="F22" s="10" t="s">
        <v>46</v>
      </c>
      <c r="G22" s="21" t="s">
        <v>89</v>
      </c>
      <c r="H22" s="10" t="s">
        <v>11</v>
      </c>
      <c r="I22" s="11">
        <v>8</v>
      </c>
      <c r="J22" s="11">
        <v>6</v>
      </c>
      <c r="K22" s="11">
        <f t="shared" si="1"/>
        <v>48</v>
      </c>
      <c r="L22" s="6">
        <v>8.0500000000000007</v>
      </c>
      <c r="M22" s="7" t="s">
        <v>48</v>
      </c>
      <c r="N22" s="20">
        <f>Table154[[#This Row],[CartonL
(mm)]]*Table154[[#This Row],[CartonW
(mm)]]*Table154[[#This Row],[CartonH
(mm)]]/1000000000</f>
        <v>5.4877500000000003E-2</v>
      </c>
      <c r="O22" s="50">
        <v>10.85</v>
      </c>
      <c r="P22" s="28"/>
      <c r="Q22" s="29" t="s">
        <v>10</v>
      </c>
      <c r="R22" s="9">
        <v>542</v>
      </c>
      <c r="S22" s="9">
        <v>375</v>
      </c>
      <c r="T22" s="9">
        <v>270</v>
      </c>
      <c r="U22" s="9">
        <v>3</v>
      </c>
      <c r="V22" s="2" t="s">
        <v>61</v>
      </c>
      <c r="W22" s="8"/>
      <c r="X22" s="8">
        <v>125</v>
      </c>
      <c r="Y22" s="8">
        <v>55</v>
      </c>
      <c r="Z22" s="8">
        <v>180</v>
      </c>
      <c r="AA22" s="8">
        <v>270</v>
      </c>
      <c r="AB22" s="11"/>
      <c r="AC22" s="11"/>
      <c r="AD22" s="11"/>
      <c r="AG22" s="11"/>
      <c r="AH22" s="11"/>
      <c r="AI22" s="11"/>
    </row>
    <row r="23" spans="2:35" ht="100" customHeight="1" x14ac:dyDescent="0.4">
      <c r="B23" s="35" t="s">
        <v>85</v>
      </c>
      <c r="C23" s="2" t="s">
        <v>66</v>
      </c>
      <c r="D23" s="10" t="s">
        <v>49</v>
      </c>
      <c r="E23" s="10" t="s">
        <v>52</v>
      </c>
      <c r="F23" s="10" t="s">
        <v>51</v>
      </c>
      <c r="G23" s="21" t="s">
        <v>89</v>
      </c>
      <c r="H23" s="10" t="s">
        <v>11</v>
      </c>
      <c r="I23" s="11">
        <v>6</v>
      </c>
      <c r="J23" s="11">
        <v>6</v>
      </c>
      <c r="K23" s="11">
        <f t="shared" si="1"/>
        <v>36</v>
      </c>
      <c r="L23" s="6">
        <v>6.05</v>
      </c>
      <c r="M23" s="7" t="s">
        <v>50</v>
      </c>
      <c r="N23" s="20">
        <f>Table154[[#This Row],[CartonL
(mm)]]*Table154[[#This Row],[CartonW
(mm)]]*Table154[[#This Row],[CartonH
(mm)]]/1000000000</f>
        <v>3.0609414000000001E-2</v>
      </c>
      <c r="O23" s="50">
        <v>7.1</v>
      </c>
      <c r="P23" s="28"/>
      <c r="Q23" s="29" t="s">
        <v>10</v>
      </c>
      <c r="R23" s="9">
        <v>386</v>
      </c>
      <c r="S23" s="9">
        <v>297</v>
      </c>
      <c r="T23" s="9">
        <v>267</v>
      </c>
      <c r="U23" s="9">
        <v>3</v>
      </c>
      <c r="V23" s="2" t="s">
        <v>61</v>
      </c>
      <c r="W23" s="8"/>
      <c r="X23" s="8">
        <v>120</v>
      </c>
      <c r="Y23" s="8">
        <v>45</v>
      </c>
      <c r="Z23" s="8">
        <v>175</v>
      </c>
      <c r="AA23" s="8">
        <v>240</v>
      </c>
      <c r="AB23" s="11"/>
      <c r="AC23" s="11"/>
      <c r="AD23" s="11"/>
      <c r="AG23" s="11"/>
      <c r="AH23" s="11"/>
      <c r="AI23" s="11"/>
    </row>
    <row r="24" spans="2:35" ht="100" customHeight="1" x14ac:dyDescent="0.4">
      <c r="B24" s="35" t="s">
        <v>85</v>
      </c>
      <c r="C24" s="2" t="s">
        <v>66</v>
      </c>
      <c r="D24" s="11" t="s">
        <v>108</v>
      </c>
      <c r="E24" s="10" t="s">
        <v>52</v>
      </c>
      <c r="F24" s="10" t="s">
        <v>102</v>
      </c>
      <c r="G24" s="21" t="s">
        <v>56</v>
      </c>
      <c r="H24" s="10" t="s">
        <v>9</v>
      </c>
      <c r="I24" s="11">
        <v>1</v>
      </c>
      <c r="J24" s="11">
        <v>24</v>
      </c>
      <c r="K24" s="11">
        <f t="shared" si="1"/>
        <v>24</v>
      </c>
      <c r="L24" s="6">
        <v>7.0500000000000007</v>
      </c>
      <c r="M24" s="2" t="s">
        <v>111</v>
      </c>
      <c r="N24" s="50">
        <f>Table154[[#This Row],[CartonL
(mm)]]*Table154[[#This Row],[CartonW
(mm)]]*Table154[[#This Row],[CartonH
(mm)]]/1000000000</f>
        <v>2.2703999999999998E-2</v>
      </c>
      <c r="O24" s="50">
        <v>7.33</v>
      </c>
      <c r="P24" s="28"/>
      <c r="Q24" s="29" t="s">
        <v>10</v>
      </c>
      <c r="R24" s="9">
        <v>430</v>
      </c>
      <c r="S24" s="9">
        <v>220</v>
      </c>
      <c r="T24" s="9">
        <v>240</v>
      </c>
      <c r="U24" s="9">
        <v>3</v>
      </c>
      <c r="V24" s="2" t="s">
        <v>60</v>
      </c>
      <c r="W24" s="8"/>
      <c r="X24" s="8">
        <v>105</v>
      </c>
      <c r="Y24" s="8">
        <v>75</v>
      </c>
      <c r="Z24" s="8">
        <v>310</v>
      </c>
      <c r="AA24" s="8">
        <v>390</v>
      </c>
      <c r="AB24" s="11"/>
      <c r="AC24" s="11"/>
      <c r="AD24" s="11"/>
      <c r="AG24" s="11"/>
      <c r="AH24" s="11"/>
      <c r="AI24" s="11"/>
    </row>
  </sheetData>
  <conditionalFormatting sqref="M4">
    <cfRule type="duplicateValues" dxfId="9" priority="1823"/>
    <cfRule type="duplicateValues" dxfId="8" priority="1824"/>
    <cfRule type="duplicateValues" dxfId="7" priority="1825"/>
  </conditionalFormatting>
  <conditionalFormatting sqref="N5:O5 N6:N24">
    <cfRule type="cellIs" dxfId="6" priority="1195" operator="equal">
      <formula>0</formula>
    </cfRule>
  </conditionalFormatting>
  <conditionalFormatting sqref="O6:O24">
    <cfRule type="cellIs" dxfId="5" priority="1" operator="equal">
      <formula>0</formula>
    </cfRule>
  </conditionalFormatting>
  <conditionalFormatting sqref="M5:M24">
    <cfRule type="duplicateValues" dxfId="4" priority="1881"/>
  </conditionalFormatting>
  <conditionalFormatting sqref="M1:M4">
    <cfRule type="duplicateValues" dxfId="3" priority="1882"/>
  </conditionalFormatting>
  <conditionalFormatting sqref="M4">
    <cfRule type="duplicateValues" dxfId="2" priority="1883"/>
    <cfRule type="duplicateValues" dxfId="1" priority="1884"/>
    <cfRule type="duplicateValues" dxfId="0" priority="1885"/>
  </conditionalFormatting>
  <pageMargins left="0.18005952380952381" right="0.26190476190476192" top="0.74803149606299213" bottom="0.74803149606299213" header="0.31496062992125984" footer="0.31496062992125984"/>
  <pageSetup paperSize="9" scale="40" fitToHeight="0" orientation="portrait" r:id="rId1"/>
  <headerFooter>
    <oddHeader>&amp;L&amp;"Times New Roman,Bold"&amp;12Factories (POL):
Saveh City: BK-BS-BT-TB
Yazd City: MY&amp;C&amp;"Times New Roman,Bold"&amp;24Products List&amp;R&amp;"Times New Roman,Bold"&amp;14&amp;D
Page: &amp;P of &amp;N</oddHeader>
    <oddFooter>&amp;L&amp;"Times New Roman,Bold"&amp;14*Please contact your sales expert for getting informed 
about the "TCD" (Temporary Conditional Discount) items.&amp;C&amp;"Times New Roman,Bold"Prepared by Glassware Export Dept.&amp;RTCD: 
تخفيف موقت و مشروط طبق هماهنگی با کارشناس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General</vt:lpstr>
      <vt:lpstr>General!Print_Area</vt:lpstr>
    </vt:vector>
  </TitlesOfParts>
  <Company>Kaveh Glass Industrial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Zabeti, Mahdi</dc:creator>
  <cp:lastModifiedBy>eliezer yulianto</cp:lastModifiedBy>
  <cp:lastPrinted>2024-08-28T03:11:04Z</cp:lastPrinted>
  <dcterms:created xsi:type="dcterms:W3CDTF">2016-10-18T08:53:30Z</dcterms:created>
  <dcterms:modified xsi:type="dcterms:W3CDTF">2024-08-28T03:12:18Z</dcterms:modified>
</cp:coreProperties>
</file>