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njaSaurio\Dropbox\Universidad\Semestre3\Programacion Orientada a Objetos\POO2021-1FAGG\python\"/>
    </mc:Choice>
  </mc:AlternateContent>
  <xr:revisionPtr revIDLastSave="0" documentId="13_ncr:1_{B6741673-EB48-4DA0-86A4-BCE944538AB4}" xr6:coauthVersionLast="46" xr6:coauthVersionMax="46" xr10:uidLastSave="{00000000-0000-0000-0000-000000000000}"/>
  <bookViews>
    <workbookView xWindow="-120" yWindow="-120" windowWidth="20730" windowHeight="11310" tabRatio="690" xr2:uid="{00000000-000D-0000-FFFF-FFFF00000000}"/>
  </bookViews>
  <sheets>
    <sheet name="T.G M. ING. SOFTWARE" sheetId="7" r:id="rId1"/>
  </sheets>
  <definedNames>
    <definedName name="_xlnm._FilterDatabase" localSheetId="0" hidden="1">'T.G M. ING. SOFTWARE'!$A$6:$O$21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7" l="1"/>
  <c r="K20" i="7" l="1"/>
  <c r="E19" i="7" l="1"/>
  <c r="E16" i="7" l="1"/>
  <c r="E15" i="7"/>
  <c r="E10" i="7" l="1"/>
  <c r="E9" i="7"/>
</calcChain>
</file>

<file path=xl/sharedStrings.xml><?xml version="1.0" encoding="utf-8"?>
<sst xmlns="http://schemas.openxmlformats.org/spreadsheetml/2006/main" count="207" uniqueCount="120">
  <si>
    <t>FACULTAD DE INGENIERÍA</t>
  </si>
  <si>
    <t>POSGRADOS DE INGENIERÍA</t>
  </si>
  <si>
    <t>ACTA No.</t>
  </si>
  <si>
    <t>FECHA</t>
  </si>
  <si>
    <t>AUTORES</t>
  </si>
  <si>
    <t xml:space="preserve">TÍTULO </t>
  </si>
  <si>
    <t>ÉNFASIS</t>
  </si>
  <si>
    <t>DIRECTOR</t>
  </si>
  <si>
    <t>CODIRECTOR</t>
  </si>
  <si>
    <t xml:space="preserve">EVALUADORES </t>
  </si>
  <si>
    <t>PROFUNDIZACIÓN</t>
  </si>
  <si>
    <t>ANDRÉS NAVARRO NEWBALL</t>
  </si>
  <si>
    <t>GERARDO SARRIA</t>
  </si>
  <si>
    <t>JUAN CARLOS MARTÍNEZ ARIAS</t>
  </si>
  <si>
    <t>MODALIDAD</t>
  </si>
  <si>
    <t>MARÍA CONSTANZA PABÓN BURBANO</t>
  </si>
  <si>
    <t>NA</t>
  </si>
  <si>
    <t>LUIS EDUARDO TOBÓN LLANO</t>
  </si>
  <si>
    <t>ORLANDO VALENCIA SALDARRIAGA</t>
  </si>
  <si>
    <t>JAIME ALBERTO SÁNCHEZ</t>
  </si>
  <si>
    <t>LISTADO DE ACTAS DE SUSTENTACIÓN DE TRABAJOS DE GRADO DE MAESTRÍA EN INGENIERÍA DE SOFTWARE</t>
  </si>
  <si>
    <t>CRISTIAN ALEJANDRO CHAPARRO CUADROS</t>
  </si>
  <si>
    <t>DESARROLLO DE UN COMPONENTE DE DEEP LEARNING PARA EL PROCESAMIENTO DE DATOS MEDIO AMBIENTALES PARA LA PLATAFORMA URB@NECOLIFE</t>
  </si>
  <si>
    <t>DISEÑO DE ARQUITECTURA DE SOFTWARE PARA UNA EMPRESA DE TECNOLOGÍA DE APOYO A NEGOCIOS DE JUEGOS DE AZAR</t>
  </si>
  <si>
    <t>RICARDO ARTURO JARAMILLO LLANOS</t>
  </si>
  <si>
    <t>JUAN CARLOS MARTÍNEZ</t>
  </si>
  <si>
    <t>DAVID PORTOCARRERO CAICEDO</t>
  </si>
  <si>
    <t>HERRAMIENTA DE PROGRAMACIÓN VISUAL PARA CREAR SERVICIOS WEB</t>
  </si>
  <si>
    <t>SIMENA DINAS</t>
  </si>
  <si>
    <t>ANDRÉS FELIPE TOBAR VEGA</t>
  </si>
  <si>
    <t>13 DE DICIEMBRE DE 2018</t>
  </si>
  <si>
    <t>001-2018</t>
  </si>
  <si>
    <t>CARLOS FELIPE DOMINGUEZ ILERA</t>
  </si>
  <si>
    <t>DEFINICIÓN Y ANÁLISIS DE REQUISITOS DEL SISTEMA DE INFORMACIÓN PARA EL PROGRAMA DE ALIMENTACIÓN ESCOLAR GOBERNACIÓN DEL CAUCA E IMPLEMENTACIÓN DEL SISTEMA DE PRIORIZACIÓN, SEGUIMIENTO Y CONTROL DEL PROGRAMA.</t>
  </si>
  <si>
    <t>ING. SOFTWARE</t>
  </si>
  <si>
    <t>JAVIER ARLEY SÁNCHEZ Y GERARDO SARRIA</t>
  </si>
  <si>
    <t>002-2019</t>
  </si>
  <si>
    <t>14 DE FEBRRERO DE 2019</t>
  </si>
  <si>
    <t>JEFFERSON HERNÁNDEZ IGLESIAS</t>
  </si>
  <si>
    <t>DISEÑO DE UNA ARQUITECTURA Y UN PROTOTIPO DE UN JUEGO DE MESA INTEGRADO CON REALIDAD AUMENTADA, PARA LA PROMOCIÓN DEL CUIDADO Y LA UTILIZACIÓN DEL AGUA EN POTRERITO</t>
  </si>
  <si>
    <t>MARIA CONSTANZA PABÓN B.Y DIEGO FERANDO LOAIZA</t>
  </si>
  <si>
    <t>003-2019</t>
  </si>
  <si>
    <t>15 DE FEBRERO DE 2019</t>
  </si>
  <si>
    <t>CARLOS ANDRÉS BECERRA GALARZA Y EUGENIO TAMURA</t>
  </si>
  <si>
    <t>004-2019</t>
  </si>
  <si>
    <t>14 DE MARZO DE 2019</t>
  </si>
  <si>
    <t>GUSTAVO ANDRÉS SALAZAR GARZÓN</t>
  </si>
  <si>
    <t>MARCO TULIO ASTUDILLO Y CARLOS LLANO</t>
  </si>
  <si>
    <t>005-2019</t>
  </si>
  <si>
    <t>LEONIDAS ANDRADE</t>
  </si>
  <si>
    <t>IMPLEMENTACIÓN DE UNA PLATAFORMA COLABORATIVA DEL INTERNET DE LAS COSAS PARA LA CAPTURA DE VARIABLE AMBIENTALES PARA EL MUNICIPIO SANTIAGO DE CALI</t>
  </si>
  <si>
    <t>GISELLA ARIZABALETA Y EUGENIO TAMURA</t>
  </si>
  <si>
    <t>02 DE MAYO DE 2019</t>
  </si>
  <si>
    <t>006-2019</t>
  </si>
  <si>
    <t>MARTIN VLADIMIR ALONSO SIERRA GALVIS</t>
  </si>
  <si>
    <t>DERIVACIÓN DE PRODUCTOS EN UNA HERRAMIENTA DE SOFTWARE PARA LA REHABILITACIÓN DE NIÑOS CON DISCAPACIDAD AUDITIVA, SIGUIENDO EL PARADIGMA DE LAS LÍNEAS DE PRODUCTOS DE SOFTWARE.</t>
  </si>
  <si>
    <t>20 DE MAYO DE 2019</t>
  </si>
  <si>
    <t>MARIA CONSTANZA PABÓN B.Y JUAN PABLO GARCÍA CIFUENTES</t>
  </si>
  <si>
    <t>007-2019</t>
  </si>
  <si>
    <t>25 DE JULIO DE 2019</t>
  </si>
  <si>
    <t>JUAN CARLOS MARTÍNEZ ARIAS Y ANDRÉS NAVARRO</t>
  </si>
  <si>
    <t>JAIR HERNANDO VIDAL ZUÑIGA</t>
  </si>
  <si>
    <t>HERNAN DARIO VARGAS CARDONA</t>
  </si>
  <si>
    <t>LUIS FERNANDO BENAVIDES RENGIFO</t>
  </si>
  <si>
    <t>GERSON MORERA RESTREPO</t>
  </si>
  <si>
    <t>05 DE SEPTIEMBRE DE 2019</t>
  </si>
  <si>
    <t>008-2019</t>
  </si>
  <si>
    <t xml:space="preserve">MARÍA CONSTANZA PABÓN BURBANO </t>
  </si>
  <si>
    <t>ISAÍAS ANTONIO LÓPEZ SALAZAR  Y JUAN CARLOS MARTÍNEZ ARIAS</t>
  </si>
  <si>
    <t>009-2020</t>
  </si>
  <si>
    <t>008-2020</t>
  </si>
  <si>
    <t>13 DE ENERO DE 2020</t>
  </si>
  <si>
    <t>ANDRÉS NAVARRO  Y JUAN CARLOS MARTÍNEZ ARIAS</t>
  </si>
  <si>
    <t>27  DE ENERO DE 2020</t>
  </si>
  <si>
    <t>JOSÉ DAVID ESCOBAR ARDILA</t>
  </si>
  <si>
    <t>MONICA PERDOMO  Y JUAN PABLO GARCÍA CIFUENTES</t>
  </si>
  <si>
    <t>010-2020</t>
  </si>
  <si>
    <t>14 DE ABRIL DE 2020</t>
  </si>
  <si>
    <t xml:space="preserve">“ARQUITECTURA DE REFERENCIA PARA PREVENTA Y POSTVENTA DE
PROYECTOS DE DESARROLLO DE SOFTWARE”
</t>
  </si>
  <si>
    <t>ALEXANDER CHAPARRO</t>
  </si>
  <si>
    <t>011-2020</t>
  </si>
  <si>
    <t>02 DE JUNIO DE 2020</t>
  </si>
  <si>
    <t>ANDRÉS ARANGO ESPINAL</t>
  </si>
  <si>
    <t xml:space="preserve">"ARQUITECTURA DE SOFTWARE ORIENTADO A LA GESTIÓN DOCUMENTAL PARA MIPYMES DEL VALLE DEL CAUCA"
</t>
  </si>
  <si>
    <t>CARLO ALBERTO LLANO RODRIGUEZ</t>
  </si>
  <si>
    <t>JOHN ALEXANDER CAMACHO SÁNCHEZ  Y JUAN CARLOS MARTÍNEZ ARIAS</t>
  </si>
  <si>
    <t>012-2020</t>
  </si>
  <si>
    <t>17 DE NOVIEMBRE DE 2020</t>
  </si>
  <si>
    <t>GLORIA INÉS ÁLVAREZ VARGAS</t>
  </si>
  <si>
    <t>25 DE NOVIEMBRE DE 2020</t>
  </si>
  <si>
    <t>013-2020</t>
  </si>
  <si>
    <t>DIEGO LINARES OSPINA</t>
  </si>
  <si>
    <t>014-2020</t>
  </si>
  <si>
    <t>CRISTIAN DAVID BASTIDAS BACA</t>
  </si>
  <si>
    <t>1  DE DICIEMBRE DE 2020</t>
  </si>
  <si>
    <t>JUAN PABLO GARCÍA CIFUENTES Y HAROLD GARZÓN</t>
  </si>
  <si>
    <t>NECESIDAD DE EMPRESA</t>
  </si>
  <si>
    <t>PROYECTO</t>
  </si>
  <si>
    <t>INVESTIGACIÓN</t>
  </si>
  <si>
    <t>CODESA</t>
  </si>
  <si>
    <t>Innovatic</t>
  </si>
  <si>
    <t>Fundación Rodacanto</t>
  </si>
  <si>
    <t xml:space="preserve">AC Inversiones S.A.S. </t>
  </si>
  <si>
    <t>Gobernación del Cauca</t>
  </si>
  <si>
    <t>Celsia</t>
  </si>
  <si>
    <t>Dpto. Adm. de Gestión del Medio Ambiente – Alcaldía de Cali</t>
  </si>
  <si>
    <t>Grupo Destino</t>
  </si>
  <si>
    <t>Grupo de Investigación COMBA I+D de la Universidad Santiago de Cali</t>
  </si>
  <si>
    <t>Caso aplicación PUJ</t>
  </si>
  <si>
    <t>Profesor planta</t>
  </si>
  <si>
    <t>Tipo</t>
  </si>
  <si>
    <t>Interno - Profesor planta</t>
  </si>
  <si>
    <t>Interno - Profesor cátedra</t>
  </si>
  <si>
    <t>Externo - Profesor invitado</t>
  </si>
  <si>
    <t>Evaluador1</t>
  </si>
  <si>
    <t>Evaluador2</t>
  </si>
  <si>
    <t>Externo-CSI</t>
  </si>
  <si>
    <t>Externo - Trabaja en CELCIA</t>
  </si>
  <si>
    <t>Externo - Trabaja en  empresa</t>
  </si>
  <si>
    <t>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</si>
</sst>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Lao UI"/>
      <family val="2"/>
    </font>
    <font>
      <sz val="6"/>
      <color theme="1"/>
      <name val="Lao UI"/>
      <family val="2"/>
    </font>
    <font>
      <sz val="8"/>
      <color theme="1"/>
      <name val="Lao UI"/>
      <family val="2"/>
    </font>
    <font>
      <sz val="10"/>
      <color theme="1"/>
      <name val="Calibri"/>
      <family val="2"/>
      <scheme val="minor"/>
    </font>
    <font>
      <b/>
      <sz val="14"/>
      <color theme="1"/>
      <name val="Lao UI"/>
      <family val="2"/>
    </font>
    <font>
      <sz val="10"/>
      <color rgb="FF000000"/>
      <name val="Lao UI"/>
      <family val="2"/>
    </font>
    <font>
      <sz val="14"/>
      <color theme="1"/>
      <name val="Calibri"/>
      <family val="2"/>
      <scheme val="minor"/>
    </font>
    <font>
      <sz val="14"/>
      <color theme="1"/>
      <name val="Lao UI"/>
      <family val="2"/>
    </font>
    <font>
      <sz val="10"/>
      <color theme="1"/>
      <name val="Calibri"/>
      <family val="2"/>
    </font>
    <font>
      <b/>
      <sz val="11"/>
      <color theme="1"/>
      <name val="Lao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distributed"/>
    </xf>
    <xf numFmtId="0" fontId="4" fillId="0" borderId="1" xfId="0" applyFont="1" applyBorder="1" applyAlignment="1">
      <alignment vertical="distributed"/>
    </xf>
    <xf numFmtId="0" fontId="4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distributed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distributed"/>
    </xf>
    <xf numFmtId="0" fontId="4" fillId="0" borderId="0" xfId="0" applyFont="1" applyAlignment="1">
      <alignment vertical="distributed"/>
    </xf>
    <xf numFmtId="0" fontId="4" fillId="0" borderId="0" xfId="0" applyFont="1" applyFill="1" applyAlignment="1">
      <alignment vertical="distributed"/>
    </xf>
    <xf numFmtId="0" fontId="6" fillId="0" borderId="0" xfId="0" applyFont="1" applyFill="1" applyBorder="1" applyAlignment="1">
      <alignment vertical="distributed"/>
    </xf>
    <xf numFmtId="0" fontId="7" fillId="0" borderId="0" xfId="0" applyFont="1" applyAlignment="1">
      <alignment vertical="distributed"/>
    </xf>
    <xf numFmtId="0" fontId="8" fillId="0" borderId="0" xfId="0" applyFont="1" applyAlignment="1">
      <alignment vertical="distributed"/>
    </xf>
    <xf numFmtId="0" fontId="5" fillId="0" borderId="0" xfId="0" applyFont="1" applyAlignment="1">
      <alignment vertical="distributed"/>
    </xf>
    <xf numFmtId="0" fontId="7" fillId="0" borderId="0" xfId="0" applyFont="1"/>
    <xf numFmtId="0" fontId="5" fillId="2" borderId="0" xfId="0" applyFont="1" applyFill="1" applyAlignme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distributed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1" xfId="0" applyFont="1" applyFill="1" applyBorder="1" applyAlignment="1">
      <alignment vertical="center"/>
    </xf>
    <xf numFmtId="0" fontId="9" fillId="0" borderId="0" xfId="0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left" vertical="distributed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distributed" wrapText="1"/>
    </xf>
    <xf numFmtId="0" fontId="10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distributed"/>
    </xf>
    <xf numFmtId="0" fontId="4" fillId="3" borderId="0" xfId="0" applyFont="1" applyFill="1"/>
    <xf numFmtId="0" fontId="4" fillId="0" borderId="1" xfId="0" applyFont="1" applyFill="1" applyBorder="1" applyAlignment="1">
      <alignment vertical="distributed"/>
    </xf>
    <xf numFmtId="0" fontId="1" fillId="2" borderId="1" xfId="0" applyFont="1" applyFill="1" applyBorder="1" applyAlignment="1">
      <alignment horizontal="center" vertical="distributed"/>
    </xf>
    <xf numFmtId="0" fontId="4" fillId="0" borderId="2" xfId="0" applyFont="1" applyFill="1" applyBorder="1" applyAlignment="1">
      <alignment vertical="distributed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Q21"/>
  <sheetViews>
    <sheetView tabSelected="1" topLeftCell="A10" zoomScale="80" zoomScaleNormal="80" workbookViewId="0">
      <selection activeCell="C9" sqref="C9"/>
    </sheetView>
  </sheetViews>
  <sheetFormatPr defaultColWidth="11.42578125" defaultRowHeight="15" x14ac:dyDescent="0.25"/>
  <cols>
    <col min="1" max="1" width="10.5703125" style="6" customWidth="1"/>
    <col min="2" max="3" width="23.28515625" style="11" customWidth="1"/>
    <col min="4" max="4" width="25.28515625" style="11" customWidth="1"/>
    <col min="5" max="5" width="57.7109375" style="11" customWidth="1"/>
    <col min="6" max="6" width="16.28515625" style="11" customWidth="1"/>
    <col min="7" max="10" width="17.5703125" style="11" customWidth="1"/>
    <col min="11" max="11" width="22.28515625" style="11" customWidth="1"/>
    <col min="12" max="13" width="16.28515625" style="11" customWidth="1"/>
    <col min="14" max="14" width="9.85546875" style="11" customWidth="1"/>
    <col min="15" max="15" width="31.7109375" style="11" customWidth="1"/>
    <col min="16" max="16384" width="11.42578125" style="1"/>
  </cols>
  <sheetData>
    <row r="1" spans="1:17" s="17" customFormat="1" ht="20.25" x14ac:dyDescent="0.35">
      <c r="A1" s="22" t="s">
        <v>0</v>
      </c>
      <c r="B1" s="22"/>
      <c r="C1" s="22"/>
      <c r="D1" s="22"/>
      <c r="E1" s="14"/>
      <c r="F1" s="15"/>
      <c r="G1" s="16"/>
      <c r="H1" s="16"/>
      <c r="I1" s="16"/>
      <c r="J1" s="16"/>
      <c r="K1" s="16"/>
      <c r="L1" s="16"/>
      <c r="M1" s="14"/>
      <c r="N1" s="16"/>
      <c r="O1" s="14"/>
    </row>
    <row r="2" spans="1:17" s="17" customFormat="1" ht="20.25" x14ac:dyDescent="0.35">
      <c r="A2" s="22" t="s">
        <v>1</v>
      </c>
      <c r="B2" s="22"/>
      <c r="C2" s="22"/>
      <c r="D2" s="22"/>
      <c r="E2" s="14"/>
      <c r="F2" s="15"/>
      <c r="G2" s="16"/>
      <c r="H2" s="16"/>
      <c r="I2" s="16"/>
      <c r="J2" s="16"/>
      <c r="K2" s="16"/>
      <c r="L2" s="16"/>
      <c r="M2" s="14"/>
      <c r="N2" s="16"/>
      <c r="O2" s="14"/>
    </row>
    <row r="3" spans="1:17" s="17" customFormat="1" ht="20.25" x14ac:dyDescent="0.35">
      <c r="A3" s="18" t="s">
        <v>20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4"/>
      <c r="N3" s="18"/>
      <c r="O3" s="14"/>
    </row>
    <row r="4" spans="1:17" x14ac:dyDescent="0.25">
      <c r="A4" s="21"/>
      <c r="B4" s="21"/>
      <c r="C4" s="21"/>
      <c r="D4" s="21"/>
      <c r="E4" s="4"/>
      <c r="F4" s="4"/>
      <c r="G4" s="4"/>
      <c r="H4" s="4"/>
      <c r="I4" s="4"/>
      <c r="J4" s="4"/>
      <c r="K4" s="12"/>
      <c r="L4" s="12"/>
      <c r="M4" s="12"/>
      <c r="N4" s="12"/>
      <c r="O4" s="12"/>
    </row>
    <row r="5" spans="1:17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13"/>
      <c r="L5" s="13"/>
      <c r="M5" s="13"/>
      <c r="N5" s="13"/>
      <c r="O5" s="13"/>
    </row>
    <row r="6" spans="1:17" s="2" customFormat="1" ht="33" x14ac:dyDescent="0.25">
      <c r="A6" s="9" t="s">
        <v>2</v>
      </c>
      <c r="B6" s="10" t="s">
        <v>3</v>
      </c>
      <c r="C6" s="10" t="s">
        <v>119</v>
      </c>
      <c r="D6" s="10" t="s">
        <v>4</v>
      </c>
      <c r="E6" s="10" t="s">
        <v>5</v>
      </c>
      <c r="F6" s="10" t="s">
        <v>6</v>
      </c>
      <c r="G6" s="10" t="s">
        <v>14</v>
      </c>
      <c r="H6" s="30" t="s">
        <v>96</v>
      </c>
      <c r="I6" s="10" t="s">
        <v>97</v>
      </c>
      <c r="J6" s="29" t="s">
        <v>98</v>
      </c>
      <c r="K6" s="10" t="s">
        <v>7</v>
      </c>
      <c r="L6" s="10" t="s">
        <v>110</v>
      </c>
      <c r="M6" s="10" t="s">
        <v>8</v>
      </c>
      <c r="N6" s="10" t="s">
        <v>110</v>
      </c>
      <c r="O6" s="10" t="s">
        <v>9</v>
      </c>
      <c r="P6" s="34" t="s">
        <v>114</v>
      </c>
      <c r="Q6" s="34" t="s">
        <v>115</v>
      </c>
    </row>
    <row r="7" spans="1:17" s="6" customFormat="1" ht="39.950000000000003" customHeight="1" x14ac:dyDescent="0.2">
      <c r="A7" s="19" t="s">
        <v>31</v>
      </c>
      <c r="B7" s="23" t="s">
        <v>30</v>
      </c>
      <c r="C7" s="36">
        <v>10291456</v>
      </c>
      <c r="D7" s="5" t="s">
        <v>32</v>
      </c>
      <c r="E7" s="5" t="s">
        <v>33</v>
      </c>
      <c r="F7" s="5" t="s">
        <v>34</v>
      </c>
      <c r="G7" s="5" t="s">
        <v>10</v>
      </c>
      <c r="H7" s="5" t="s">
        <v>103</v>
      </c>
      <c r="I7" s="5"/>
      <c r="J7" s="5"/>
      <c r="K7" s="5" t="s">
        <v>13</v>
      </c>
      <c r="L7" s="5" t="s">
        <v>111</v>
      </c>
      <c r="M7" s="5" t="s">
        <v>16</v>
      </c>
      <c r="N7" s="5"/>
      <c r="O7" s="5" t="s">
        <v>35</v>
      </c>
      <c r="P7" s="31" t="s">
        <v>118</v>
      </c>
      <c r="Q7" s="5" t="s">
        <v>111</v>
      </c>
    </row>
    <row r="8" spans="1:17" s="6" customFormat="1" ht="27.75" customHeight="1" x14ac:dyDescent="0.2">
      <c r="A8" s="19" t="s">
        <v>36</v>
      </c>
      <c r="B8" s="24" t="s">
        <v>37</v>
      </c>
      <c r="C8" s="37">
        <v>1130680056</v>
      </c>
      <c r="D8" s="5" t="s">
        <v>38</v>
      </c>
      <c r="E8" s="25" t="s">
        <v>39</v>
      </c>
      <c r="F8" s="5" t="s">
        <v>34</v>
      </c>
      <c r="G8" s="5" t="s">
        <v>10</v>
      </c>
      <c r="H8" s="5" t="s">
        <v>101</v>
      </c>
      <c r="I8" s="5" t="s">
        <v>100</v>
      </c>
      <c r="J8" s="5"/>
      <c r="K8" s="5" t="s">
        <v>11</v>
      </c>
      <c r="L8" s="5" t="s">
        <v>111</v>
      </c>
      <c r="M8" s="5" t="s">
        <v>16</v>
      </c>
      <c r="N8" s="5"/>
      <c r="O8" s="5" t="s">
        <v>40</v>
      </c>
      <c r="P8" s="5" t="s">
        <v>111</v>
      </c>
      <c r="Q8" s="5" t="s">
        <v>111</v>
      </c>
    </row>
    <row r="9" spans="1:17" s="6" customFormat="1" ht="53.25" customHeight="1" x14ac:dyDescent="0.2">
      <c r="A9" s="19" t="s">
        <v>41</v>
      </c>
      <c r="B9" s="3" t="s">
        <v>42</v>
      </c>
      <c r="C9" s="36">
        <v>94540009</v>
      </c>
      <c r="D9" s="5" t="s">
        <v>18</v>
      </c>
      <c r="E9" s="5" t="str">
        <f>UPPER("Arquitectura tecnológica de automatización para la supervisión, control y medida de nuevos negocios en los mercados de ciudades, Empresas y hogares de Celsia")</f>
        <v>ARQUITECTURA TECNOLÓGICA DE AUTOMATIZACIÓN PARA LA SUPERVISIÓN, CONTROL Y MEDIDA DE NUEVOS NEGOCIOS EN LOS MERCADOS DE CIUDADES, EMPRESAS Y HOGARES DE CELSIA</v>
      </c>
      <c r="F9" s="5" t="s">
        <v>34</v>
      </c>
      <c r="G9" s="5" t="s">
        <v>10</v>
      </c>
      <c r="H9" s="5" t="s">
        <v>104</v>
      </c>
      <c r="I9" s="5"/>
      <c r="J9" s="5"/>
      <c r="K9" s="5" t="s">
        <v>19</v>
      </c>
      <c r="L9" s="33" t="s">
        <v>117</v>
      </c>
      <c r="M9" s="5" t="s">
        <v>16</v>
      </c>
      <c r="N9" s="33"/>
      <c r="O9" s="5" t="s">
        <v>43</v>
      </c>
      <c r="P9" s="31" t="s">
        <v>117</v>
      </c>
      <c r="Q9" s="5" t="s">
        <v>111</v>
      </c>
    </row>
    <row r="10" spans="1:17" s="6" customFormat="1" ht="29.25" customHeight="1" x14ac:dyDescent="0.2">
      <c r="A10" s="19" t="s">
        <v>44</v>
      </c>
      <c r="B10" s="3" t="s">
        <v>45</v>
      </c>
      <c r="C10" s="36">
        <v>1018411612</v>
      </c>
      <c r="D10" s="5" t="s">
        <v>46</v>
      </c>
      <c r="E10" s="5" t="str">
        <f>UPPER("Definición de una plataforma modular y escalable para la gestión de propiedades horizontales en Colombia")</f>
        <v>DEFINICIÓN DE UNA PLATAFORMA MODULAR Y ESCALABLE PARA LA GESTIÓN DE PROPIEDADES HORIZONTALES EN COLOMBIA</v>
      </c>
      <c r="F10" s="5" t="s">
        <v>34</v>
      </c>
      <c r="G10" s="5" t="s">
        <v>10</v>
      </c>
      <c r="H10" s="5" t="s">
        <v>102</v>
      </c>
      <c r="I10" s="5" t="s">
        <v>100</v>
      </c>
      <c r="J10" s="5"/>
      <c r="K10" s="5" t="s">
        <v>12</v>
      </c>
      <c r="L10" s="5" t="s">
        <v>111</v>
      </c>
      <c r="M10" s="5" t="s">
        <v>25</v>
      </c>
      <c r="N10" s="5" t="s">
        <v>111</v>
      </c>
      <c r="O10" s="5" t="s">
        <v>47</v>
      </c>
      <c r="P10" s="31" t="s">
        <v>118</v>
      </c>
      <c r="Q10" s="5" t="s">
        <v>112</v>
      </c>
    </row>
    <row r="11" spans="1:17" s="6" customFormat="1" ht="33" customHeight="1" x14ac:dyDescent="0.2">
      <c r="A11" s="19" t="s">
        <v>48</v>
      </c>
      <c r="B11" s="3" t="s">
        <v>52</v>
      </c>
      <c r="C11" s="36">
        <v>16753195</v>
      </c>
      <c r="D11" s="5" t="s">
        <v>49</v>
      </c>
      <c r="E11" s="5" t="s">
        <v>50</v>
      </c>
      <c r="F11" s="5" t="s">
        <v>34</v>
      </c>
      <c r="G11" s="5" t="s">
        <v>10</v>
      </c>
      <c r="H11" s="5" t="s">
        <v>105</v>
      </c>
      <c r="I11" s="5"/>
      <c r="J11" s="5"/>
      <c r="K11" s="5" t="s">
        <v>17</v>
      </c>
      <c r="L11" s="5" t="s">
        <v>111</v>
      </c>
      <c r="M11" s="5" t="s">
        <v>25</v>
      </c>
      <c r="N11" s="5" t="s">
        <v>111</v>
      </c>
      <c r="O11" s="5" t="s">
        <v>51</v>
      </c>
      <c r="P11" s="31" t="s">
        <v>118</v>
      </c>
      <c r="Q11" s="5" t="s">
        <v>111</v>
      </c>
    </row>
    <row r="12" spans="1:17" s="6" customFormat="1" ht="39.950000000000003" customHeight="1" x14ac:dyDescent="0.2">
      <c r="A12" s="19" t="s">
        <v>53</v>
      </c>
      <c r="B12" s="3" t="s">
        <v>56</v>
      </c>
      <c r="C12" s="36">
        <v>1144034673</v>
      </c>
      <c r="D12" s="5" t="s">
        <v>54</v>
      </c>
      <c r="E12" s="5" t="s">
        <v>55</v>
      </c>
      <c r="F12" s="5" t="s">
        <v>34</v>
      </c>
      <c r="G12" s="5" t="s">
        <v>10</v>
      </c>
      <c r="H12" s="5"/>
      <c r="I12" s="5"/>
      <c r="J12" s="5" t="s">
        <v>106</v>
      </c>
      <c r="K12" s="5" t="s">
        <v>13</v>
      </c>
      <c r="L12" s="5" t="s">
        <v>111</v>
      </c>
      <c r="M12" s="5" t="s">
        <v>16</v>
      </c>
      <c r="N12" s="5"/>
      <c r="O12" s="5" t="s">
        <v>57</v>
      </c>
      <c r="P12" s="5" t="s">
        <v>111</v>
      </c>
      <c r="Q12" s="5" t="s">
        <v>111</v>
      </c>
    </row>
    <row r="13" spans="1:17" s="6" customFormat="1" ht="30" customHeight="1" x14ac:dyDescent="0.2">
      <c r="A13" s="19" t="s">
        <v>58</v>
      </c>
      <c r="B13" s="3" t="s">
        <v>59</v>
      </c>
      <c r="C13" s="36">
        <v>1144065682</v>
      </c>
      <c r="D13" s="5" t="s">
        <v>26</v>
      </c>
      <c r="E13" s="5" t="s">
        <v>27</v>
      </c>
      <c r="F13" s="5" t="s">
        <v>34</v>
      </c>
      <c r="G13" s="5" t="s">
        <v>10</v>
      </c>
      <c r="H13" s="5"/>
      <c r="I13" s="5"/>
      <c r="J13" s="5" t="s">
        <v>107</v>
      </c>
      <c r="K13" s="5" t="s">
        <v>28</v>
      </c>
      <c r="L13" s="5" t="s">
        <v>113</v>
      </c>
      <c r="M13" s="5" t="s">
        <v>16</v>
      </c>
      <c r="N13" s="5"/>
      <c r="O13" s="5" t="s">
        <v>60</v>
      </c>
      <c r="P13" s="5" t="s">
        <v>111</v>
      </c>
      <c r="Q13" s="5" t="s">
        <v>111</v>
      </c>
    </row>
    <row r="14" spans="1:17" s="6" customFormat="1" ht="35.25" customHeight="1" x14ac:dyDescent="0.2">
      <c r="A14" s="19" t="s">
        <v>66</v>
      </c>
      <c r="B14" s="3" t="s">
        <v>65</v>
      </c>
      <c r="C14" s="36">
        <v>94231748</v>
      </c>
      <c r="D14" s="5" t="s">
        <v>24</v>
      </c>
      <c r="E14" s="5" t="s">
        <v>23</v>
      </c>
      <c r="F14" s="5" t="s">
        <v>34</v>
      </c>
      <c r="G14" s="5" t="s">
        <v>10</v>
      </c>
      <c r="H14" s="5" t="s">
        <v>99</v>
      </c>
      <c r="I14" s="5" t="s">
        <v>100</v>
      </c>
      <c r="J14" s="5"/>
      <c r="K14" s="5" t="s">
        <v>67</v>
      </c>
      <c r="L14" s="5" t="s">
        <v>111</v>
      </c>
      <c r="M14" s="5" t="s">
        <v>16</v>
      </c>
      <c r="N14" s="5"/>
      <c r="O14" s="5" t="s">
        <v>68</v>
      </c>
      <c r="P14" s="31" t="s">
        <v>118</v>
      </c>
      <c r="Q14" s="5" t="s">
        <v>112</v>
      </c>
    </row>
    <row r="15" spans="1:17" ht="26.25" customHeight="1" x14ac:dyDescent="0.25">
      <c r="A15" s="19" t="s">
        <v>70</v>
      </c>
      <c r="B15" s="3" t="s">
        <v>71</v>
      </c>
      <c r="C15" s="36">
        <v>1112475794</v>
      </c>
      <c r="D15" s="5" t="s">
        <v>29</v>
      </c>
      <c r="E15" s="5" t="str">
        <f>UPPER("DISEÑO DE UN SISTEMA DE GESTIÓN DEL APRENDIZAJE CENTRADO EN EL USUARIO EN EL CONTEXTO DE LA CIBERCULTURA Y LA BRECHA DIGITAL”")</f>
        <v>DISEÑO DE UN SISTEMA DE GESTIÓN DEL APRENDIZAJE CENTRADO EN EL USUARIO EN EL CONTEXTO DE LA CIBERCULTURA Y LA BRECHA DIGITAL”</v>
      </c>
      <c r="F15" s="5" t="s">
        <v>34</v>
      </c>
      <c r="G15" s="5" t="s">
        <v>10</v>
      </c>
      <c r="H15" s="5"/>
      <c r="I15" s="5"/>
      <c r="J15" s="5" t="s">
        <v>107</v>
      </c>
      <c r="K15" s="5" t="s">
        <v>28</v>
      </c>
      <c r="L15" s="5" t="s">
        <v>113</v>
      </c>
      <c r="M15" s="26" t="s">
        <v>16</v>
      </c>
      <c r="N15" s="5"/>
      <c r="O15" s="5" t="s">
        <v>72</v>
      </c>
      <c r="P15" s="5" t="s">
        <v>111</v>
      </c>
      <c r="Q15" s="5" t="s">
        <v>111</v>
      </c>
    </row>
    <row r="16" spans="1:17" ht="41.25" customHeight="1" x14ac:dyDescent="0.25">
      <c r="A16" s="19" t="s">
        <v>69</v>
      </c>
      <c r="B16" s="3" t="s">
        <v>73</v>
      </c>
      <c r="C16" s="36">
        <v>16536990</v>
      </c>
      <c r="D16" s="5" t="s">
        <v>63</v>
      </c>
      <c r="E16" s="5" t="str">
        <f>UPPER("“BUSCANDO LA EXCELENCIA EDUCATIVA: ESTUDIO DE FACTIBILIDAD PARA LA IMPLEMENTACIÓN DE UNA PLATAFORMA LOW-CODE EN LA PONTIFICIA UNIVERSIDAD JAVERIANA, SECCIONAL CALI”")</f>
        <v>“BUSCANDO LA EXCELENCIA EDUCATIVA: ESTUDIO DE FACTIBILIDAD PARA LA IMPLEMENTACIÓN DE UNA PLATAFORMA LOW-CODE EN LA PONTIFICIA UNIVERSIDAD JAVERIANA, SECCIONAL CALI”</v>
      </c>
      <c r="F16" s="5" t="s">
        <v>34</v>
      </c>
      <c r="G16" s="5" t="s">
        <v>10</v>
      </c>
      <c r="H16" s="5" t="s">
        <v>108</v>
      </c>
      <c r="I16" s="5"/>
      <c r="J16" s="5"/>
      <c r="K16" s="5" t="s">
        <v>74</v>
      </c>
      <c r="L16" s="31" t="s">
        <v>118</v>
      </c>
      <c r="M16" s="26" t="s">
        <v>16</v>
      </c>
      <c r="N16" s="33"/>
      <c r="O16" s="5" t="s">
        <v>75</v>
      </c>
      <c r="P16" s="35" t="s">
        <v>116</v>
      </c>
      <c r="Q16" s="5" t="s">
        <v>111</v>
      </c>
    </row>
    <row r="17" spans="1:17" ht="39.950000000000003" customHeight="1" x14ac:dyDescent="0.25">
      <c r="A17" s="19" t="s">
        <v>76</v>
      </c>
      <c r="B17" s="3" t="s">
        <v>77</v>
      </c>
      <c r="C17" s="36">
        <v>1107045881</v>
      </c>
      <c r="D17" s="5" t="s">
        <v>64</v>
      </c>
      <c r="E17" s="27" t="s">
        <v>78</v>
      </c>
      <c r="F17" s="5" t="s">
        <v>34</v>
      </c>
      <c r="G17" s="5" t="s">
        <v>10</v>
      </c>
      <c r="H17" s="5"/>
      <c r="I17" s="5"/>
      <c r="J17" s="5"/>
      <c r="K17" s="5" t="s">
        <v>13</v>
      </c>
      <c r="L17" s="5" t="s">
        <v>111</v>
      </c>
      <c r="M17" s="26" t="s">
        <v>79</v>
      </c>
      <c r="N17" s="5" t="s">
        <v>112</v>
      </c>
      <c r="O17" s="5" t="s">
        <v>75</v>
      </c>
      <c r="P17" s="35" t="s">
        <v>116</v>
      </c>
      <c r="Q17" s="5" t="s">
        <v>111</v>
      </c>
    </row>
    <row r="18" spans="1:17" ht="51" customHeight="1" x14ac:dyDescent="0.25">
      <c r="A18" s="19" t="s">
        <v>80</v>
      </c>
      <c r="B18" s="3" t="s">
        <v>81</v>
      </c>
      <c r="C18" s="36">
        <v>1113647829</v>
      </c>
      <c r="D18" s="5" t="s">
        <v>82</v>
      </c>
      <c r="E18" s="27" t="s">
        <v>83</v>
      </c>
      <c r="F18" s="5" t="s">
        <v>34</v>
      </c>
      <c r="G18" s="5" t="s">
        <v>10</v>
      </c>
      <c r="H18" s="5"/>
      <c r="I18" s="5"/>
      <c r="J18" s="5"/>
      <c r="K18" s="5" t="s">
        <v>84</v>
      </c>
      <c r="L18" s="5" t="s">
        <v>112</v>
      </c>
      <c r="M18" s="20"/>
      <c r="N18" s="5"/>
      <c r="O18" s="5" t="s">
        <v>85</v>
      </c>
      <c r="P18" s="31" t="s">
        <v>118</v>
      </c>
      <c r="Q18" s="5" t="s">
        <v>111</v>
      </c>
    </row>
    <row r="19" spans="1:17" ht="47.45" customHeight="1" x14ac:dyDescent="0.25">
      <c r="A19" s="19" t="s">
        <v>86</v>
      </c>
      <c r="B19" s="3" t="s">
        <v>87</v>
      </c>
      <c r="C19" s="36"/>
      <c r="D19" s="5" t="s">
        <v>61</v>
      </c>
      <c r="E19" s="5" t="str">
        <f>UPPER("Identificación de pasajeros para el cobro de tarifas en transporte terrestre intermunicipal en Colombia")</f>
        <v>IDENTIFICACIÓN DE PASAJEROS PARA EL COBRO DE TARIFAS EN TRANSPORTE TERRESTRE INTERMUNICIPAL EN COLOMBIA</v>
      </c>
      <c r="F19" s="5" t="s">
        <v>34</v>
      </c>
      <c r="G19" s="5" t="s">
        <v>10</v>
      </c>
      <c r="H19" s="5"/>
      <c r="I19" s="5"/>
      <c r="J19" s="5"/>
      <c r="K19" s="5" t="s">
        <v>88</v>
      </c>
      <c r="L19" s="5" t="s">
        <v>111</v>
      </c>
      <c r="M19" s="28" t="s">
        <v>15</v>
      </c>
      <c r="N19" s="5" t="s">
        <v>111</v>
      </c>
      <c r="O19" s="5" t="s">
        <v>62</v>
      </c>
      <c r="P19" s="5" t="s">
        <v>111</v>
      </c>
      <c r="Q19" s="5"/>
    </row>
    <row r="20" spans="1:17" ht="39" x14ac:dyDescent="0.25">
      <c r="A20" s="19" t="s">
        <v>90</v>
      </c>
      <c r="B20" s="3" t="s">
        <v>89</v>
      </c>
      <c r="C20" s="36"/>
      <c r="D20" s="5" t="s">
        <v>21</v>
      </c>
      <c r="E20" s="25" t="s">
        <v>22</v>
      </c>
      <c r="F20" s="5" t="s">
        <v>34</v>
      </c>
      <c r="G20" s="5" t="s">
        <v>10</v>
      </c>
      <c r="H20" s="5"/>
      <c r="I20" s="5"/>
      <c r="J20" s="5"/>
      <c r="K20" s="6" t="str">
        <f>UPPER("Claudia Liliana Zúñiga Cañón")</f>
        <v>CLAUDIA LILIANA ZÚÑIGA CAÑÓN</v>
      </c>
      <c r="L20" s="32" t="s">
        <v>113</v>
      </c>
      <c r="M20" s="20" t="s">
        <v>88</v>
      </c>
      <c r="N20" s="5" t="s">
        <v>111</v>
      </c>
      <c r="O20" s="5" t="s">
        <v>91</v>
      </c>
      <c r="P20" s="5" t="s">
        <v>111</v>
      </c>
      <c r="Q20" s="5"/>
    </row>
    <row r="21" spans="1:17" ht="38.25" x14ac:dyDescent="0.25">
      <c r="A21" s="19" t="s">
        <v>92</v>
      </c>
      <c r="B21" s="3" t="s">
        <v>94</v>
      </c>
      <c r="C21" s="36"/>
      <c r="D21" s="5" t="s">
        <v>93</v>
      </c>
      <c r="E21" s="25" t="str">
        <f>UPPER("APLICACIÓN DE TÉCNICAS DE CREATIVIDAD PARA EDUCCIÓN DE REQUISITOS EN UNA EMPRESA DE DESARROLLO DE SOFTWARE")</f>
        <v>APLICACIÓN DE TÉCNICAS DE CREATIVIDAD PARA EDUCCIÓN DE REQUISITOS EN UNA EMPRESA DE DESARROLLO DE SOFTWARE</v>
      </c>
      <c r="F21" s="5" t="s">
        <v>34</v>
      </c>
      <c r="G21" s="5" t="s">
        <v>10</v>
      </c>
      <c r="H21" s="5"/>
      <c r="I21" s="5"/>
      <c r="J21" s="5"/>
      <c r="K21" s="6" t="s">
        <v>13</v>
      </c>
      <c r="L21" s="5" t="s">
        <v>109</v>
      </c>
      <c r="M21" s="20" t="s">
        <v>16</v>
      </c>
      <c r="N21" s="5"/>
      <c r="O21" s="5" t="s">
        <v>95</v>
      </c>
      <c r="P21" s="5" t="s">
        <v>111</v>
      </c>
      <c r="Q21" s="5"/>
    </row>
  </sheetData>
  <autoFilter ref="A6:O2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T.G M. ING. SOFTWARE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Del Rosario Solarte Sierra</dc:creator>
  <cp:lastModifiedBy>NinjaSaurio</cp:lastModifiedBy>
  <dcterms:created xsi:type="dcterms:W3CDTF">2015-01-21T20:40:31Z</dcterms:created>
  <dcterms:modified xsi:type="dcterms:W3CDTF">2021-04-09T17:54:52Z</dcterms:modified>
</cp:coreProperties>
</file>