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<sst xmlns="http://schemas.openxmlformats.org/spreadsheetml/2006/main" count="47" uniqueCount="27">
  <si>
    <t xml:space="preserve">Far Finer Wage Calculator</t>
  </si>
  <si>
    <t xml:space="preserve">Update the fields in yellow</t>
  </si>
  <si>
    <t xml:space="preserve">Annual Wages in Green</t>
  </si>
  <si>
    <t xml:space="preserve">costs</t>
  </si>
  <si>
    <t xml:space="preserve">Hours in a Year</t>
  </si>
  <si>
    <t xml:space="preserve">Rate</t>
  </si>
  <si>
    <t xml:space="preserve">Annual Gross</t>
  </si>
  <si>
    <t xml:space="preserve">Insurance Costs</t>
  </si>
  <si>
    <t xml:space="preserve">Furlough</t>
  </si>
  <si>
    <t xml:space="preserve">Time Off</t>
  </si>
  <si>
    <t xml:space="preserve">Annual Net</t>
  </si>
  <si>
    <t xml:space="preserve">hours</t>
  </si>
  <si>
    <t xml:space="preserve">rate</t>
  </si>
  <si>
    <t xml:space="preserve">Lost wages</t>
  </si>
  <si>
    <t xml:space="preserve">If applicable</t>
  </si>
  <si>
    <t xml:space="preserve">insurance costs</t>
  </si>
  <si>
    <t xml:space="preserve">per year</t>
  </si>
  <si>
    <t xml:space="preserve">per month</t>
  </si>
  <si>
    <t xml:space="preserve">insurance type</t>
  </si>
  <si>
    <t xml:space="preserve">cost</t>
  </si>
  <si>
    <t xml:space="preserve">basis</t>
  </si>
  <si>
    <t xml:space="preserve">health</t>
  </si>
  <si>
    <t xml:space="preserve">total out of pocket</t>
  </si>
  <si>
    <t xml:space="preserve">dental</t>
  </si>
  <si>
    <t xml:space="preserve">vision</t>
  </si>
  <si>
    <t xml:space="preserve">Copyright (c) 2024 Antonio Quinonez</t>
  </si>
  <si>
    <t xml:space="preserve">https://github.com/antquinonez/Far-Finer-Job-Seeker-Tools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</si>
</sst>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_(* #,##0.00_);_(* \(#,##0.00\);_(* \-??_);_(@_)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5"/>
      <color theme="1"/>
      <name val="Calibri"/>
      <family val="2"/>
      <charset val="1"/>
    </font>
    <font>
      <b val="true"/>
      <sz val="12"/>
      <color theme="1"/>
      <name val="Calibri"/>
      <family val="2"/>
      <charset val="1"/>
    </font>
    <font>
      <sz val="7"/>
      <color theme="1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A933"/>
        <bgColor rgb="FF008000"/>
      </patternFill>
    </fill>
    <fill>
      <patternFill patternType="solid">
        <fgColor rgb="FFEC9BA4"/>
        <bgColor rgb="FFFF8080"/>
      </patternFill>
    </fill>
    <fill>
      <patternFill patternType="solid">
        <fgColor rgb="FFCCCCCC"/>
        <bgColor rgb="FFCCCCFF"/>
      </patternFill>
    </fill>
    <fill>
      <patternFill patternType="solid">
        <fgColor rgb="FF5983B0"/>
        <bgColor rgb="FF808080"/>
      </patternFill>
    </fill>
    <fill>
      <patternFill patternType="solid">
        <fgColor rgb="FFFF972F"/>
        <bgColor rgb="FFFF8080"/>
      </patternFill>
    </fill>
    <fill>
      <patternFill patternType="solid">
        <fgColor rgb="FF8E86AE"/>
        <bgColor rgb="FF808080"/>
      </patternFill>
    </fill>
    <fill>
      <patternFill patternType="solid">
        <fgColor rgb="FFB2B2B2"/>
        <bgColor rgb="FFCC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2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5" borderId="1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5" borderId="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1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2" borderId="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6" borderId="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7" borderId="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8" borderId="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5" borderId="1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2" borderId="1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8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9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9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9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6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7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B2B2B2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C9BA4"/>
      <rgbColor rgb="FFCC99FF"/>
      <rgbColor rgb="FFFFCC99"/>
      <rgbColor rgb="FF3366FF"/>
      <rgbColor rgb="FF33CCCC"/>
      <rgbColor rgb="FF99CC00"/>
      <rgbColor rgb="FFFFCC00"/>
      <rgbColor rgb="FFFF972F"/>
      <rgbColor rgb="FFFF6600"/>
      <rgbColor rgb="FF5983B0"/>
      <rgbColor rgb="FF8E86AE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antquinonez/Far-Finer-Job-Seeker-Tool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I1048576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K8" activeCellId="0" sqref="K8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2.29"/>
    <col collapsed="false" customWidth="true" hidden="false" outlineLevel="0" max="2" min="2" style="2" width="23.43"/>
    <col collapsed="false" customWidth="true" hidden="false" outlineLevel="0" max="3" min="3" style="3" width="10.57"/>
    <col collapsed="false" customWidth="true" hidden="false" outlineLevel="0" max="4" min="4" style="3" width="13.53"/>
    <col collapsed="false" customWidth="true" hidden="false" outlineLevel="0" max="6" min="5" style="3" width="15.94"/>
    <col collapsed="false" customWidth="true" hidden="false" outlineLevel="0" max="8" min="7" style="4" width="15.94"/>
    <col collapsed="false" customWidth="true" hidden="false" outlineLevel="0" max="9" min="9" style="5" width="13.91"/>
    <col collapsed="false" customWidth="true" hidden="false" outlineLevel="0" max="12" min="12" style="6" width="17.42"/>
  </cols>
  <sheetData>
    <row r="1" customFormat="false" ht="15" hidden="false" customHeight="false" outlineLevel="0" collapsed="false">
      <c r="B1" s="7" t="s">
        <v>0</v>
      </c>
    </row>
    <row r="2" customFormat="false" ht="15" hidden="false" customHeight="false" outlineLevel="0" collapsed="false">
      <c r="B2" s="7"/>
    </row>
    <row r="3" customFormat="false" ht="15" hidden="false" customHeight="false" outlineLevel="0" collapsed="false">
      <c r="B3" s="8" t="s">
        <v>1</v>
      </c>
      <c r="C3" s="8"/>
      <c r="D3" s="8"/>
      <c r="E3" s="8"/>
      <c r="F3" s="8"/>
      <c r="G3" s="8"/>
      <c r="H3" s="8"/>
    </row>
    <row r="4" customFormat="false" ht="15" hidden="false" customHeight="false" outlineLevel="0" collapsed="false">
      <c r="B4" s="9" t="s">
        <v>2</v>
      </c>
    </row>
    <row r="5" customFormat="false" ht="15" hidden="false" customHeight="false" outlineLevel="0" collapsed="false">
      <c r="B5" s="7"/>
    </row>
    <row r="6" customFormat="false" ht="15" hidden="false" customHeight="false" outlineLevel="0" collapsed="false">
      <c r="E6" s="10" t="s">
        <v>3</v>
      </c>
      <c r="F6" s="10"/>
      <c r="G6" s="10"/>
    </row>
    <row r="7" customFormat="false" ht="15" hidden="false" customHeight="false" outlineLevel="0" collapsed="false">
      <c r="B7" s="11" t="s">
        <v>4</v>
      </c>
      <c r="C7" s="12" t="s">
        <v>5</v>
      </c>
      <c r="D7" s="12" t="s">
        <v>6</v>
      </c>
      <c r="E7" s="12" t="s">
        <v>7</v>
      </c>
      <c r="F7" s="12" t="s">
        <v>8</v>
      </c>
      <c r="G7" s="12" t="s">
        <v>9</v>
      </c>
      <c r="H7" s="12" t="s">
        <v>10</v>
      </c>
    </row>
    <row r="8" customFormat="false" ht="15" hidden="false" customHeight="false" outlineLevel="0" collapsed="false">
      <c r="B8" s="13" t="n">
        <v>2080</v>
      </c>
      <c r="C8" s="14" t="n">
        <v>85</v>
      </c>
      <c r="D8" s="15" t="n">
        <f aca="false">B8*C8</f>
        <v>176800</v>
      </c>
      <c r="E8" s="16" t="n">
        <f aca="false">C17</f>
        <v>1020</v>
      </c>
      <c r="F8" s="17" t="n">
        <f aca="false">D14</f>
        <v>6800</v>
      </c>
      <c r="G8" s="18" t="n">
        <f aca="false">C8*120</f>
        <v>10200</v>
      </c>
      <c r="H8" s="9" t="n">
        <f aca="false">(C8*B8)-E8-F8-G8</f>
        <v>158780</v>
      </c>
    </row>
    <row r="10" customFormat="false" ht="15" hidden="false" customHeight="false" outlineLevel="0" collapsed="false">
      <c r="B10" s="19"/>
      <c r="C10" s="20"/>
      <c r="D10" s="20"/>
    </row>
    <row r="11" customFormat="false" ht="15" hidden="false" customHeight="false" outlineLevel="0" collapsed="false">
      <c r="B11" s="19"/>
      <c r="C11" s="20"/>
      <c r="D11" s="20"/>
    </row>
    <row r="12" customFormat="false" ht="15" hidden="false" customHeight="false" outlineLevel="0" collapsed="false">
      <c r="B12" s="21" t="s">
        <v>8</v>
      </c>
      <c r="F12" s="21" t="s">
        <v>9</v>
      </c>
    </row>
    <row r="13" customFormat="false" ht="15" hidden="false" customHeight="false" outlineLevel="0" collapsed="false">
      <c r="B13" s="11" t="s">
        <v>11</v>
      </c>
      <c r="C13" s="12" t="s">
        <v>12</v>
      </c>
      <c r="D13" s="12" t="s">
        <v>13</v>
      </c>
      <c r="F13" s="11" t="s">
        <v>11</v>
      </c>
      <c r="G13" s="11" t="s">
        <v>12</v>
      </c>
      <c r="H13" s="12" t="s">
        <v>13</v>
      </c>
    </row>
    <row r="14" customFormat="false" ht="15" hidden="false" customHeight="false" outlineLevel="0" collapsed="false">
      <c r="B14" s="22" t="n">
        <v>80</v>
      </c>
      <c r="C14" s="15" t="n">
        <f aca="false">C8</f>
        <v>85</v>
      </c>
      <c r="D14" s="17" t="n">
        <f aca="false">B14*C14</f>
        <v>6800</v>
      </c>
      <c r="F14" s="23" t="n">
        <v>120</v>
      </c>
      <c r="G14" s="24" t="n">
        <f aca="false">C8</f>
        <v>85</v>
      </c>
      <c r="H14" s="25" t="n">
        <f aca="false">F14*G14</f>
        <v>10200</v>
      </c>
    </row>
    <row r="16" customFormat="false" ht="18.55" hidden="false" customHeight="false" outlineLevel="0" collapsed="false">
      <c r="B16" s="26" t="s">
        <v>14</v>
      </c>
      <c r="C16" s="27"/>
      <c r="D16" s="27"/>
      <c r="E16" s="27"/>
      <c r="F16" s="27"/>
      <c r="G16" s="28"/>
      <c r="H16" s="28"/>
    </row>
    <row r="17" customFormat="false" ht="15" hidden="false" customHeight="false" outlineLevel="0" collapsed="false">
      <c r="B17" s="29" t="s">
        <v>15</v>
      </c>
      <c r="C17" s="30" t="n">
        <f aca="false">SUM(C21:C23)</f>
        <v>1020</v>
      </c>
    </row>
    <row r="18" customFormat="false" ht="15" hidden="false" customHeight="false" outlineLevel="0" collapsed="false">
      <c r="G18" s="1"/>
      <c r="H18" s="1"/>
    </row>
    <row r="19" customFormat="false" ht="15" hidden="false" customHeight="false" outlineLevel="0" collapsed="false">
      <c r="B19" s="31" t="s">
        <v>16</v>
      </c>
      <c r="C19" s="20"/>
      <c r="D19" s="20"/>
      <c r="F19" s="31" t="s">
        <v>17</v>
      </c>
      <c r="H19" s="5"/>
      <c r="I19" s="6"/>
    </row>
    <row r="20" customFormat="false" ht="15" hidden="false" customHeight="false" outlineLevel="0" collapsed="false">
      <c r="B20" s="11" t="s">
        <v>18</v>
      </c>
      <c r="C20" s="12" t="s">
        <v>19</v>
      </c>
      <c r="D20" s="12" t="s">
        <v>20</v>
      </c>
      <c r="F20" s="11" t="s">
        <v>18</v>
      </c>
      <c r="G20" s="12" t="s">
        <v>19</v>
      </c>
      <c r="H20" s="12" t="s">
        <v>20</v>
      </c>
      <c r="I20" s="6"/>
    </row>
    <row r="21" customFormat="false" ht="15" hidden="false" customHeight="false" outlineLevel="0" collapsed="false">
      <c r="B21" s="13" t="s">
        <v>21</v>
      </c>
      <c r="C21" s="14" t="n">
        <f aca="false">45*12</f>
        <v>540</v>
      </c>
      <c r="D21" s="15" t="s">
        <v>16</v>
      </c>
      <c r="F21" s="13" t="s">
        <v>21</v>
      </c>
      <c r="G21" s="24" t="n">
        <f aca="false">C21/12</f>
        <v>45</v>
      </c>
      <c r="H21" s="32" t="s">
        <v>17</v>
      </c>
      <c r="I21" s="6"/>
    </row>
    <row r="22" customFormat="false" ht="15" hidden="false" customHeight="false" outlineLevel="0" collapsed="false">
      <c r="B22" s="13" t="s">
        <v>22</v>
      </c>
      <c r="C22" s="14" t="n">
        <v>0</v>
      </c>
      <c r="D22" s="15" t="s">
        <v>16</v>
      </c>
      <c r="F22" s="13" t="s">
        <v>22</v>
      </c>
      <c r="G22" s="24" t="n">
        <f aca="false">C22/12</f>
        <v>0</v>
      </c>
      <c r="H22" s="32" t="s">
        <v>17</v>
      </c>
      <c r="I22" s="6"/>
    </row>
    <row r="23" customFormat="false" ht="15" hidden="false" customHeight="false" outlineLevel="0" collapsed="false">
      <c r="B23" s="13" t="s">
        <v>23</v>
      </c>
      <c r="C23" s="14" t="n">
        <f aca="false">40*12</f>
        <v>480</v>
      </c>
      <c r="D23" s="15" t="s">
        <v>16</v>
      </c>
      <c r="F23" s="24" t="s">
        <v>23</v>
      </c>
      <c r="G23" s="24" t="n">
        <f aca="false">C23/12</f>
        <v>40</v>
      </c>
      <c r="H23" s="32" t="s">
        <v>17</v>
      </c>
      <c r="I23" s="6"/>
    </row>
    <row r="24" customFormat="false" ht="15" hidden="false" customHeight="false" outlineLevel="0" collapsed="false">
      <c r="B24" s="13" t="s">
        <v>24</v>
      </c>
      <c r="C24" s="14" t="n">
        <f aca="false">4*12</f>
        <v>48</v>
      </c>
      <c r="D24" s="15" t="s">
        <v>16</v>
      </c>
      <c r="F24" s="24" t="s">
        <v>24</v>
      </c>
      <c r="G24" s="24" t="n">
        <f aca="false">C24/12</f>
        <v>4</v>
      </c>
      <c r="H24" s="32" t="s">
        <v>17</v>
      </c>
      <c r="I24" s="6"/>
    </row>
    <row r="27" customFormat="false" ht="15" hidden="false" customHeight="false" outlineLevel="0" collapsed="false">
      <c r="B27" s="33" t="s">
        <v>25</v>
      </c>
    </row>
    <row r="28" customFormat="false" ht="15" hidden="false" customHeight="false" outlineLevel="0" collapsed="false">
      <c r="B28" s="33" t="s">
        <v>26</v>
      </c>
    </row>
    <row r="1048576" customFormat="false" ht="12.8" hidden="false" customHeight="false" outlineLevel="0" collapsed="false"/>
  </sheetData>
  <mergeCells count="2">
    <mergeCell ref="B3:H3"/>
    <mergeCell ref="E6:G6"/>
  </mergeCells>
  <hyperlinks>
    <hyperlink ref="B28" r:id="rId1" display="https://github.com/antquinonez/Far-Finer-Job-Seeker-Tool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7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</TotalTime>
  <Application>LibreOffice/24.2.6.2$Linux_X86_64 LibreOffice_project/420$Build-2</Application>
  <AppVersion>15.0000</AppVersion>
  <Company>AT&amp;T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2013-03-14T17:29:52Z</dcterms:created>
  <dc:creator>AQ</dc:creator>
  <dc:description/>
  <dc:language>en-US</dc:language>
  <cp:lastModifiedBy/>
  <dcterms:modified xsi:type="dcterms:W3CDTF">2024-10-23T09:14:21Z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