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G:\GITLAB\revista-ejercito.wiki\Diagramas\"/>
    </mc:Choice>
  </mc:AlternateContent>
  <xr:revisionPtr revIDLastSave="0" documentId="13_ncr:1_{AE124456-7284-4DF4-9A5E-5C3E7348520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Burndown Chart" sheetId="1" r:id="rId1"/>
  </sheets>
  <calcPr calcId="181029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7" i="1"/>
  <c r="E30" i="1"/>
  <c r="E31" i="1"/>
  <c r="E32" i="1"/>
  <c r="E33" i="1"/>
  <c r="E34" i="1"/>
  <c r="E35" i="1"/>
  <c r="E36" i="1"/>
  <c r="E37" i="1"/>
  <c r="F30" i="1"/>
  <c r="F31" i="1"/>
  <c r="F32" i="1"/>
  <c r="F33" i="1"/>
  <c r="F34" i="1"/>
  <c r="F35" i="1"/>
  <c r="F36" i="1"/>
  <c r="F37" i="1"/>
  <c r="B7" i="1"/>
  <c r="B8" i="1" s="1"/>
  <c r="D37" i="1"/>
  <c r="D36" i="1"/>
  <c r="D35" i="1"/>
  <c r="D34" i="1"/>
  <c r="D33" i="1"/>
  <c r="D32" i="1"/>
  <c r="D31" i="1"/>
  <c r="D30" i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D7" i="1"/>
  <c r="E7" i="1" s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</calcChain>
</file>

<file path=xl/sharedStrings.xml><?xml version="1.0" encoding="utf-8"?>
<sst xmlns="http://schemas.openxmlformats.org/spreadsheetml/2006/main" count="10" uniqueCount="10">
  <si>
    <t>Parámetros</t>
  </si>
  <si>
    <t>Fecha inicio (editable)</t>
  </si>
  <si>
    <t>Fecha fin (editable)</t>
  </si>
  <si>
    <t>Issues totales (editable)</t>
  </si>
  <si>
    <t>Día</t>
  </si>
  <si>
    <t>Fecha</t>
  </si>
  <si>
    <t>Issues cerrados (hoy)</t>
  </si>
  <si>
    <t>Cerrados acumulados</t>
  </si>
  <si>
    <t>Pendientes (real)</t>
  </si>
  <si>
    <t>Ideal (pendientes)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</si>
</sst>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Chart'!$E$6</c:f>
              <c:strCache>
                <c:ptCount val="1"/>
                <c:pt idx="0">
                  <c:v>Pendientes (real)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'Burndown Chart'!$B$7:$B$37</c:f>
              <c:numCache>
                <c:formatCode>m/d/yyyy</c:formatCode>
                <c:ptCount val="31"/>
                <c:pt idx="0">
                  <c:v>45932</c:v>
                </c:pt>
                <c:pt idx="1">
                  <c:v>45933</c:v>
                </c:pt>
                <c:pt idx="2">
                  <c:v>45934</c:v>
                </c:pt>
                <c:pt idx="3">
                  <c:v>45935</c:v>
                </c:pt>
                <c:pt idx="4">
                  <c:v>45936</c:v>
                </c:pt>
                <c:pt idx="5">
                  <c:v>45937</c:v>
                </c:pt>
                <c:pt idx="6">
                  <c:v>45938</c:v>
                </c:pt>
                <c:pt idx="7">
                  <c:v>45939</c:v>
                </c:pt>
                <c:pt idx="8">
                  <c:v>45940</c:v>
                </c:pt>
                <c:pt idx="9">
                  <c:v>45941</c:v>
                </c:pt>
                <c:pt idx="10">
                  <c:v>45942</c:v>
                </c:pt>
                <c:pt idx="11">
                  <c:v>45943</c:v>
                </c:pt>
                <c:pt idx="12">
                  <c:v>45944</c:v>
                </c:pt>
                <c:pt idx="13">
                  <c:v>45945</c:v>
                </c:pt>
                <c:pt idx="14">
                  <c:v>45946</c:v>
                </c:pt>
                <c:pt idx="15">
                  <c:v>45947</c:v>
                </c:pt>
                <c:pt idx="16">
                  <c:v>45948</c:v>
                </c:pt>
                <c:pt idx="17">
                  <c:v>45949</c:v>
                </c:pt>
                <c:pt idx="18">
                  <c:v>45950</c:v>
                </c:pt>
                <c:pt idx="19">
                  <c:v>45951</c:v>
                </c:pt>
                <c:pt idx="20">
                  <c:v>45952</c:v>
                </c:pt>
                <c:pt idx="21">
                  <c:v>45953</c:v>
                </c:pt>
                <c:pt idx="22">
                  <c:v>45954</c:v>
                </c:pt>
                <c:pt idx="23">
                  <c:v>45955</c:v>
                </c:pt>
                <c:pt idx="24">
                  <c:v>45956</c:v>
                </c:pt>
                <c:pt idx="25">
                  <c:v>45957</c:v>
                </c:pt>
                <c:pt idx="26">
                  <c:v>45958</c:v>
                </c:pt>
                <c:pt idx="27">
                  <c:v>45959</c:v>
                </c:pt>
                <c:pt idx="28">
                  <c:v>45960</c:v>
                </c:pt>
                <c:pt idx="29">
                  <c:v>45961</c:v>
                </c:pt>
                <c:pt idx="30">
                  <c:v>45962</c:v>
                </c:pt>
              </c:numCache>
            </c:numRef>
          </c:cat>
          <c:val>
            <c:numRef>
              <c:f>'Burndown Chart'!$E$7:$E$37</c:f>
              <c:numCache>
                <c:formatCode>General</c:formatCode>
                <c:ptCount val="31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4-4B23-87EB-B07BC97B1A37}"/>
            </c:ext>
          </c:extLst>
        </c:ser>
        <c:ser>
          <c:idx val="1"/>
          <c:order val="1"/>
          <c:tx>
            <c:strRef>
              <c:f>'Burndown Chart'!$F$6</c:f>
              <c:strCache>
                <c:ptCount val="1"/>
                <c:pt idx="0">
                  <c:v>Ideal (pendientes)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'Burndown Chart'!$B$7:$B$37</c:f>
              <c:numCache>
                <c:formatCode>m/d/yyyy</c:formatCode>
                <c:ptCount val="31"/>
                <c:pt idx="0">
                  <c:v>45932</c:v>
                </c:pt>
                <c:pt idx="1">
                  <c:v>45933</c:v>
                </c:pt>
                <c:pt idx="2">
                  <c:v>45934</c:v>
                </c:pt>
                <c:pt idx="3">
                  <c:v>45935</c:v>
                </c:pt>
                <c:pt idx="4">
                  <c:v>45936</c:v>
                </c:pt>
                <c:pt idx="5">
                  <c:v>45937</c:v>
                </c:pt>
                <c:pt idx="6">
                  <c:v>45938</c:v>
                </c:pt>
                <c:pt idx="7">
                  <c:v>45939</c:v>
                </c:pt>
                <c:pt idx="8">
                  <c:v>45940</c:v>
                </c:pt>
                <c:pt idx="9">
                  <c:v>45941</c:v>
                </c:pt>
                <c:pt idx="10">
                  <c:v>45942</c:v>
                </c:pt>
                <c:pt idx="11">
                  <c:v>45943</c:v>
                </c:pt>
                <c:pt idx="12">
                  <c:v>45944</c:v>
                </c:pt>
                <c:pt idx="13">
                  <c:v>45945</c:v>
                </c:pt>
                <c:pt idx="14">
                  <c:v>45946</c:v>
                </c:pt>
                <c:pt idx="15">
                  <c:v>45947</c:v>
                </c:pt>
                <c:pt idx="16">
                  <c:v>45948</c:v>
                </c:pt>
                <c:pt idx="17">
                  <c:v>45949</c:v>
                </c:pt>
                <c:pt idx="18">
                  <c:v>45950</c:v>
                </c:pt>
                <c:pt idx="19">
                  <c:v>45951</c:v>
                </c:pt>
                <c:pt idx="20">
                  <c:v>45952</c:v>
                </c:pt>
                <c:pt idx="21">
                  <c:v>45953</c:v>
                </c:pt>
                <c:pt idx="22">
                  <c:v>45954</c:v>
                </c:pt>
                <c:pt idx="23">
                  <c:v>45955</c:v>
                </c:pt>
                <c:pt idx="24">
                  <c:v>45956</c:v>
                </c:pt>
                <c:pt idx="25">
                  <c:v>45957</c:v>
                </c:pt>
                <c:pt idx="26">
                  <c:v>45958</c:v>
                </c:pt>
                <c:pt idx="27">
                  <c:v>45959</c:v>
                </c:pt>
                <c:pt idx="28">
                  <c:v>45960</c:v>
                </c:pt>
                <c:pt idx="29">
                  <c:v>45961</c:v>
                </c:pt>
                <c:pt idx="30">
                  <c:v>45962</c:v>
                </c:pt>
              </c:numCache>
            </c:numRef>
          </c:cat>
          <c:val>
            <c:numRef>
              <c:f>'Burndown Chart'!$F$7:$F$37</c:f>
              <c:numCache>
                <c:formatCode>General</c:formatCode>
                <c:ptCount val="31"/>
                <c:pt idx="0">
                  <c:v>28</c:v>
                </c:pt>
                <c:pt idx="1">
                  <c:v>26.727272727272727</c:v>
                </c:pt>
                <c:pt idx="2">
                  <c:v>25.454545454545453</c:v>
                </c:pt>
                <c:pt idx="3">
                  <c:v>24.181818181818183</c:v>
                </c:pt>
                <c:pt idx="4">
                  <c:v>22.909090909090907</c:v>
                </c:pt>
                <c:pt idx="5">
                  <c:v>21.636363636363637</c:v>
                </c:pt>
                <c:pt idx="6">
                  <c:v>20.363636363636363</c:v>
                </c:pt>
                <c:pt idx="7">
                  <c:v>19.090909090909093</c:v>
                </c:pt>
                <c:pt idx="8">
                  <c:v>17.818181818181817</c:v>
                </c:pt>
                <c:pt idx="9">
                  <c:v>16.545454545454543</c:v>
                </c:pt>
                <c:pt idx="10">
                  <c:v>15.272727272727272</c:v>
                </c:pt>
                <c:pt idx="11">
                  <c:v>14</c:v>
                </c:pt>
                <c:pt idx="12">
                  <c:v>12.727272727272728</c:v>
                </c:pt>
                <c:pt idx="13">
                  <c:v>11.454545454545453</c:v>
                </c:pt>
                <c:pt idx="14">
                  <c:v>10.181818181818182</c:v>
                </c:pt>
                <c:pt idx="15">
                  <c:v>8.9090909090909101</c:v>
                </c:pt>
                <c:pt idx="16">
                  <c:v>7.6363636363636358</c:v>
                </c:pt>
                <c:pt idx="17">
                  <c:v>6.3636363636363642</c:v>
                </c:pt>
                <c:pt idx="18">
                  <c:v>5.0909090909090899</c:v>
                </c:pt>
                <c:pt idx="19">
                  <c:v>3.8181818181818179</c:v>
                </c:pt>
                <c:pt idx="20">
                  <c:v>2.5454545454545463</c:v>
                </c:pt>
                <c:pt idx="21">
                  <c:v>1.2727272727272716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4-4B23-87EB-B07BC97B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Fecha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Issues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28574</xdr:colOff>
      <xdr:row>8</xdr:row>
      <xdr:rowOff>171450</xdr:rowOff>
    </xdr:from>
    <xdr:ext cx="9553575" cy="6229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="90" zoomScaleNormal="90" workbookViewId="0">
      <pane ySplit="6" topLeftCell="A7" activePane="bottomLeft" state="frozen"/>
      <selection pane="bottomLeft" activeCell="Z44" sqref="Z44"/>
    </sheetView>
  </sheetViews>
  <sheetFormatPr baseColWidth="10" defaultColWidth="9.140625" defaultRowHeight="15" x14ac:dyDescent="0.25"/>
  <cols>
    <col min="1" max="1" width="6" customWidth="1"/>
    <col min="2" max="2" width="12" customWidth="1"/>
    <col min="3" max="3" width="22" customWidth="1"/>
    <col min="4" max="4" width="20" customWidth="1"/>
    <col min="5" max="6" width="18" customWidth="1"/>
  </cols>
  <sheetData>
    <row r="1" spans="1:6" x14ac:dyDescent="0.25">
      <c r="A1" t="s">
        <v>0</v>
      </c>
      <c r="B1" t="s">
        <v>1</v>
      </c>
      <c r="C1" s="1">
        <v>45932</v>
      </c>
    </row>
    <row r="2" spans="1:6" x14ac:dyDescent="0.25">
      <c r="B2" t="s">
        <v>2</v>
      </c>
      <c r="C2" s="1">
        <v>45954</v>
      </c>
    </row>
    <row r="3" spans="1:6" x14ac:dyDescent="0.25">
      <c r="B3" t="s">
        <v>3</v>
      </c>
      <c r="C3">
        <v>28</v>
      </c>
    </row>
    <row r="6" spans="1:6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6" x14ac:dyDescent="0.25">
      <c r="A7">
        <v>1</v>
      </c>
      <c r="B7" s="1">
        <f>C1</f>
        <v>45932</v>
      </c>
      <c r="C7">
        <v>0</v>
      </c>
      <c r="D7">
        <f>SUM($C$7:C7)</f>
        <v>0</v>
      </c>
      <c r="E7" s="2">
        <f>IF(B7&gt;$C$2,"", $C$3 - D7)</f>
        <v>28</v>
      </c>
      <c r="F7">
        <f>IF(B7&gt;$C$2,"",$C$3*(1-((B7-$C$1)/($C$2-$C$1))))</f>
        <v>28</v>
      </c>
    </row>
    <row r="8" spans="1:6" x14ac:dyDescent="0.25">
      <c r="A8">
        <f t="shared" ref="A8:A37" si="0">A7+1</f>
        <v>2</v>
      </c>
      <c r="B8" s="1">
        <f t="shared" ref="B8:B37" si="1">B7+1</f>
        <v>45933</v>
      </c>
      <c r="C8">
        <v>0</v>
      </c>
      <c r="D8">
        <f>SUM($C$7:C8)</f>
        <v>0</v>
      </c>
      <c r="E8" s="2">
        <f t="shared" ref="E8:E37" si="2">IF(B8&gt;$C$2,"", $C$3 - D8)</f>
        <v>28</v>
      </c>
      <c r="F8">
        <f t="shared" ref="F8:F29" si="3">IF(B8&gt;$C$2,"",$C$3*(1-((B8-$C$1)/($C$2-$C$1))))</f>
        <v>26.727272727272727</v>
      </c>
    </row>
    <row r="9" spans="1:6" x14ac:dyDescent="0.25">
      <c r="A9">
        <f t="shared" si="0"/>
        <v>3</v>
      </c>
      <c r="B9" s="1">
        <f t="shared" si="1"/>
        <v>45934</v>
      </c>
      <c r="C9">
        <v>0</v>
      </c>
      <c r="D9">
        <f>SUM($C$7:C9)</f>
        <v>0</v>
      </c>
      <c r="E9" s="2">
        <f t="shared" si="2"/>
        <v>28</v>
      </c>
      <c r="F9">
        <f t="shared" si="3"/>
        <v>25.454545454545453</v>
      </c>
    </row>
    <row r="10" spans="1:6" x14ac:dyDescent="0.25">
      <c r="A10">
        <f t="shared" si="0"/>
        <v>4</v>
      </c>
      <c r="B10" s="1">
        <f t="shared" si="1"/>
        <v>45935</v>
      </c>
      <c r="C10">
        <v>0</v>
      </c>
      <c r="D10">
        <f>SUM($C$7:C10)</f>
        <v>0</v>
      </c>
      <c r="E10" s="2">
        <f t="shared" si="2"/>
        <v>28</v>
      </c>
      <c r="F10">
        <f t="shared" si="3"/>
        <v>24.181818181818183</v>
      </c>
    </row>
    <row r="11" spans="1:6" x14ac:dyDescent="0.25">
      <c r="A11">
        <f t="shared" si="0"/>
        <v>5</v>
      </c>
      <c r="B11" s="1">
        <f t="shared" si="1"/>
        <v>45936</v>
      </c>
      <c r="C11">
        <v>3</v>
      </c>
      <c r="D11">
        <f>SUM($C$7:C11)</f>
        <v>3</v>
      </c>
      <c r="E11" s="2">
        <f t="shared" si="2"/>
        <v>25</v>
      </c>
      <c r="F11">
        <f t="shared" si="3"/>
        <v>22.909090909090907</v>
      </c>
    </row>
    <row r="12" spans="1:6" x14ac:dyDescent="0.25">
      <c r="A12">
        <f t="shared" si="0"/>
        <v>6</v>
      </c>
      <c r="B12" s="1">
        <f t="shared" si="1"/>
        <v>45937</v>
      </c>
      <c r="C12">
        <v>2</v>
      </c>
      <c r="D12">
        <f>SUM($C$7:C12)</f>
        <v>5</v>
      </c>
      <c r="E12" s="2">
        <f t="shared" si="2"/>
        <v>23</v>
      </c>
      <c r="F12">
        <f t="shared" si="3"/>
        <v>21.636363636363637</v>
      </c>
    </row>
    <row r="13" spans="1:6" x14ac:dyDescent="0.25">
      <c r="A13">
        <f t="shared" si="0"/>
        <v>7</v>
      </c>
      <c r="B13" s="1">
        <f t="shared" si="1"/>
        <v>45938</v>
      </c>
      <c r="C13">
        <v>1</v>
      </c>
      <c r="D13">
        <f>SUM($C$7:C13)</f>
        <v>6</v>
      </c>
      <c r="E13" s="2">
        <f t="shared" si="2"/>
        <v>22</v>
      </c>
      <c r="F13">
        <f t="shared" si="3"/>
        <v>20.363636363636363</v>
      </c>
    </row>
    <row r="14" spans="1:6" x14ac:dyDescent="0.25">
      <c r="A14">
        <f t="shared" si="0"/>
        <v>8</v>
      </c>
      <c r="B14" s="1">
        <f t="shared" si="1"/>
        <v>45939</v>
      </c>
      <c r="C14">
        <v>4</v>
      </c>
      <c r="D14">
        <f>SUM($C$7:C14)</f>
        <v>10</v>
      </c>
      <c r="E14" s="2">
        <f t="shared" si="2"/>
        <v>18</v>
      </c>
      <c r="F14">
        <f t="shared" si="3"/>
        <v>19.090909090909093</v>
      </c>
    </row>
    <row r="15" spans="1:6" x14ac:dyDescent="0.25">
      <c r="A15">
        <f t="shared" si="0"/>
        <v>9</v>
      </c>
      <c r="B15" s="1">
        <f t="shared" si="1"/>
        <v>45940</v>
      </c>
      <c r="C15">
        <v>1</v>
      </c>
      <c r="D15">
        <f>SUM($C$7:C15)</f>
        <v>11</v>
      </c>
      <c r="E15" s="2">
        <f t="shared" si="2"/>
        <v>17</v>
      </c>
      <c r="F15">
        <f t="shared" si="3"/>
        <v>17.818181818181817</v>
      </c>
    </row>
    <row r="16" spans="1:6" x14ac:dyDescent="0.25">
      <c r="A16">
        <f t="shared" si="0"/>
        <v>10</v>
      </c>
      <c r="B16" s="1">
        <f t="shared" si="1"/>
        <v>45941</v>
      </c>
      <c r="C16">
        <v>2</v>
      </c>
      <c r="D16">
        <f>SUM($C$7:C16)</f>
        <v>13</v>
      </c>
      <c r="E16" s="2">
        <f t="shared" si="2"/>
        <v>15</v>
      </c>
      <c r="F16">
        <f t="shared" si="3"/>
        <v>16.545454545454543</v>
      </c>
    </row>
    <row r="17" spans="1:6" x14ac:dyDescent="0.25">
      <c r="A17">
        <f t="shared" si="0"/>
        <v>11</v>
      </c>
      <c r="B17" s="1">
        <f t="shared" si="1"/>
        <v>45942</v>
      </c>
      <c r="C17">
        <v>2</v>
      </c>
      <c r="D17">
        <f>SUM($C$7:C17)</f>
        <v>15</v>
      </c>
      <c r="E17" s="2">
        <f t="shared" si="2"/>
        <v>13</v>
      </c>
      <c r="F17">
        <f t="shared" si="3"/>
        <v>15.272727272727272</v>
      </c>
    </row>
    <row r="18" spans="1:6" x14ac:dyDescent="0.25">
      <c r="A18">
        <f t="shared" si="0"/>
        <v>12</v>
      </c>
      <c r="B18" s="1">
        <f t="shared" si="1"/>
        <v>45943</v>
      </c>
      <c r="C18">
        <v>1</v>
      </c>
      <c r="D18">
        <f>SUM($C$7:C18)</f>
        <v>16</v>
      </c>
      <c r="E18" s="2">
        <f t="shared" si="2"/>
        <v>12</v>
      </c>
      <c r="F18">
        <f t="shared" si="3"/>
        <v>14</v>
      </c>
    </row>
    <row r="19" spans="1:6" x14ac:dyDescent="0.25">
      <c r="A19">
        <f t="shared" si="0"/>
        <v>13</v>
      </c>
      <c r="B19" s="1">
        <f t="shared" si="1"/>
        <v>45944</v>
      </c>
      <c r="C19">
        <v>1</v>
      </c>
      <c r="D19">
        <f>SUM($C$7:C19)</f>
        <v>17</v>
      </c>
      <c r="E19" s="2">
        <f t="shared" si="2"/>
        <v>11</v>
      </c>
      <c r="F19">
        <f t="shared" si="3"/>
        <v>12.727272727272728</v>
      </c>
    </row>
    <row r="20" spans="1:6" x14ac:dyDescent="0.25">
      <c r="A20">
        <f t="shared" si="0"/>
        <v>14</v>
      </c>
      <c r="B20" s="1">
        <f t="shared" si="1"/>
        <v>45945</v>
      </c>
      <c r="C20">
        <v>2</v>
      </c>
      <c r="D20">
        <f>SUM($C$7:C20)</f>
        <v>19</v>
      </c>
      <c r="E20" s="2">
        <f t="shared" si="2"/>
        <v>9</v>
      </c>
      <c r="F20">
        <f t="shared" si="3"/>
        <v>11.454545454545453</v>
      </c>
    </row>
    <row r="21" spans="1:6" x14ac:dyDescent="0.25">
      <c r="A21">
        <f t="shared" si="0"/>
        <v>15</v>
      </c>
      <c r="B21" s="1">
        <f t="shared" si="1"/>
        <v>45946</v>
      </c>
      <c r="C21">
        <v>1</v>
      </c>
      <c r="D21">
        <f>SUM($C$7:C21)</f>
        <v>20</v>
      </c>
      <c r="E21" s="2">
        <f t="shared" si="2"/>
        <v>8</v>
      </c>
      <c r="F21">
        <f t="shared" si="3"/>
        <v>10.181818181818182</v>
      </c>
    </row>
    <row r="22" spans="1:6" x14ac:dyDescent="0.25">
      <c r="A22">
        <f t="shared" si="0"/>
        <v>16</v>
      </c>
      <c r="B22" s="1">
        <f t="shared" si="1"/>
        <v>45947</v>
      </c>
      <c r="C22">
        <v>1</v>
      </c>
      <c r="D22">
        <f>SUM($C$7:C22)</f>
        <v>21</v>
      </c>
      <c r="E22" s="2">
        <f t="shared" si="2"/>
        <v>7</v>
      </c>
      <c r="F22">
        <f t="shared" si="3"/>
        <v>8.9090909090909101</v>
      </c>
    </row>
    <row r="23" spans="1:6" x14ac:dyDescent="0.25">
      <c r="A23">
        <f t="shared" si="0"/>
        <v>17</v>
      </c>
      <c r="B23" s="1">
        <f t="shared" si="1"/>
        <v>45948</v>
      </c>
      <c r="C23">
        <v>1</v>
      </c>
      <c r="D23">
        <f>SUM($C$7:C23)</f>
        <v>22</v>
      </c>
      <c r="E23" s="2">
        <f t="shared" si="2"/>
        <v>6</v>
      </c>
      <c r="F23">
        <f t="shared" si="3"/>
        <v>7.6363636363636358</v>
      </c>
    </row>
    <row r="24" spans="1:6" x14ac:dyDescent="0.25">
      <c r="A24">
        <f t="shared" si="0"/>
        <v>18</v>
      </c>
      <c r="B24" s="1">
        <f t="shared" si="1"/>
        <v>45949</v>
      </c>
      <c r="C24">
        <v>1</v>
      </c>
      <c r="D24">
        <f>SUM($C$7:C24)</f>
        <v>23</v>
      </c>
      <c r="E24" s="2">
        <f t="shared" si="2"/>
        <v>5</v>
      </c>
      <c r="F24">
        <f t="shared" si="3"/>
        <v>6.3636363636363642</v>
      </c>
    </row>
    <row r="25" spans="1:6" x14ac:dyDescent="0.25">
      <c r="A25">
        <f t="shared" si="0"/>
        <v>19</v>
      </c>
      <c r="B25" s="1">
        <f t="shared" si="1"/>
        <v>45950</v>
      </c>
      <c r="C25">
        <v>2</v>
      </c>
      <c r="D25">
        <f>SUM($C$7:C25)</f>
        <v>25</v>
      </c>
      <c r="E25" s="2">
        <f t="shared" si="2"/>
        <v>3</v>
      </c>
      <c r="F25">
        <f t="shared" si="3"/>
        <v>5.0909090909090899</v>
      </c>
    </row>
    <row r="26" spans="1:6" x14ac:dyDescent="0.25">
      <c r="A26">
        <f t="shared" si="0"/>
        <v>20</v>
      </c>
      <c r="B26" s="1">
        <f t="shared" si="1"/>
        <v>45951</v>
      </c>
      <c r="C26">
        <v>1</v>
      </c>
      <c r="D26">
        <f>SUM($C$7:C26)</f>
        <v>26</v>
      </c>
      <c r="E26" s="2">
        <f t="shared" si="2"/>
        <v>2</v>
      </c>
      <c r="F26">
        <f t="shared" si="3"/>
        <v>3.8181818181818179</v>
      </c>
    </row>
    <row r="27" spans="1:6" x14ac:dyDescent="0.25">
      <c r="A27">
        <f t="shared" si="0"/>
        <v>21</v>
      </c>
      <c r="B27" s="1">
        <f t="shared" si="1"/>
        <v>45952</v>
      </c>
      <c r="C27">
        <v>1</v>
      </c>
      <c r="D27">
        <f>SUM($C$7:C27)</f>
        <v>27</v>
      </c>
      <c r="E27" s="2">
        <f t="shared" si="2"/>
        <v>1</v>
      </c>
      <c r="F27">
        <f t="shared" si="3"/>
        <v>2.5454545454545463</v>
      </c>
    </row>
    <row r="28" spans="1:6" x14ac:dyDescent="0.25">
      <c r="A28">
        <f t="shared" si="0"/>
        <v>22</v>
      </c>
      <c r="B28" s="1">
        <f t="shared" si="1"/>
        <v>45953</v>
      </c>
      <c r="C28">
        <v>1</v>
      </c>
      <c r="D28">
        <f>SUM($C$7:C28)</f>
        <v>28</v>
      </c>
      <c r="E28" s="2">
        <f t="shared" si="2"/>
        <v>0</v>
      </c>
      <c r="F28">
        <f t="shared" si="3"/>
        <v>1.2727272727272716</v>
      </c>
    </row>
    <row r="29" spans="1:6" x14ac:dyDescent="0.25">
      <c r="A29">
        <f t="shared" si="0"/>
        <v>23</v>
      </c>
      <c r="B29" s="1">
        <f t="shared" si="1"/>
        <v>45954</v>
      </c>
      <c r="C29">
        <v>0</v>
      </c>
      <c r="D29">
        <f>SUM($C$7:C29)</f>
        <v>28</v>
      </c>
      <c r="E29" s="2">
        <f t="shared" si="2"/>
        <v>0</v>
      </c>
      <c r="F29">
        <f t="shared" si="3"/>
        <v>0</v>
      </c>
    </row>
    <row r="30" spans="1:6" x14ac:dyDescent="0.25">
      <c r="A30">
        <f t="shared" si="0"/>
        <v>24</v>
      </c>
      <c r="B30" s="1">
        <f t="shared" si="1"/>
        <v>45955</v>
      </c>
      <c r="C30">
        <v>0</v>
      </c>
      <c r="D30">
        <f>SUM($C$7:C30)</f>
        <v>28</v>
      </c>
      <c r="E30" s="2" t="str">
        <f t="shared" si="2"/>
        <v/>
      </c>
      <c r="F30" t="str">
        <f t="shared" ref="F8:F37" si="4">IF(B30&gt;$C$2,"",$C$3*(1-(B30-$C$1))/($C$2)-($C$1))</f>
        <v/>
      </c>
    </row>
    <row r="31" spans="1:6" x14ac:dyDescent="0.25">
      <c r="A31">
        <f t="shared" si="0"/>
        <v>25</v>
      </c>
      <c r="B31" s="1">
        <f t="shared" si="1"/>
        <v>45956</v>
      </c>
      <c r="C31">
        <v>0</v>
      </c>
      <c r="D31">
        <f>SUM($C$7:C31)</f>
        <v>28</v>
      </c>
      <c r="E31" s="2" t="str">
        <f t="shared" si="2"/>
        <v/>
      </c>
      <c r="F31" t="str">
        <f t="shared" si="4"/>
        <v/>
      </c>
    </row>
    <row r="32" spans="1:6" x14ac:dyDescent="0.25">
      <c r="A32">
        <f t="shared" si="0"/>
        <v>26</v>
      </c>
      <c r="B32" s="1">
        <f t="shared" si="1"/>
        <v>45957</v>
      </c>
      <c r="C32">
        <v>0</v>
      </c>
      <c r="D32">
        <f>SUM($C$7:C32)</f>
        <v>28</v>
      </c>
      <c r="E32" s="2" t="str">
        <f t="shared" si="2"/>
        <v/>
      </c>
      <c r="F32" t="str">
        <f t="shared" si="4"/>
        <v/>
      </c>
    </row>
    <row r="33" spans="1:6" x14ac:dyDescent="0.25">
      <c r="A33">
        <f t="shared" si="0"/>
        <v>27</v>
      </c>
      <c r="B33" s="1">
        <f t="shared" si="1"/>
        <v>45958</v>
      </c>
      <c r="C33">
        <v>0</v>
      </c>
      <c r="D33">
        <f>SUM($C$7:C33)</f>
        <v>28</v>
      </c>
      <c r="E33" s="2" t="str">
        <f t="shared" si="2"/>
        <v/>
      </c>
      <c r="F33" t="str">
        <f t="shared" si="4"/>
        <v/>
      </c>
    </row>
    <row r="34" spans="1:6" x14ac:dyDescent="0.25">
      <c r="A34">
        <f t="shared" si="0"/>
        <v>28</v>
      </c>
      <c r="B34" s="1">
        <f t="shared" si="1"/>
        <v>45959</v>
      </c>
      <c r="C34">
        <v>0</v>
      </c>
      <c r="D34">
        <f>SUM($C$7:C34)</f>
        <v>28</v>
      </c>
      <c r="E34" s="2" t="str">
        <f t="shared" si="2"/>
        <v/>
      </c>
      <c r="F34" t="str">
        <f t="shared" si="4"/>
        <v/>
      </c>
    </row>
    <row r="35" spans="1:6" x14ac:dyDescent="0.25">
      <c r="A35">
        <f t="shared" si="0"/>
        <v>29</v>
      </c>
      <c r="B35" s="1">
        <f t="shared" si="1"/>
        <v>45960</v>
      </c>
      <c r="C35">
        <v>0</v>
      </c>
      <c r="D35">
        <f>SUM($C$7:C35)</f>
        <v>28</v>
      </c>
      <c r="E35" s="2" t="str">
        <f t="shared" si="2"/>
        <v/>
      </c>
      <c r="F35" t="str">
        <f t="shared" si="4"/>
        <v/>
      </c>
    </row>
    <row r="36" spans="1:6" x14ac:dyDescent="0.25">
      <c r="A36">
        <f t="shared" si="0"/>
        <v>30</v>
      </c>
      <c r="B36" s="1">
        <f t="shared" si="1"/>
        <v>45961</v>
      </c>
      <c r="C36">
        <v>0</v>
      </c>
      <c r="D36">
        <f>SUM($C$7:C36)</f>
        <v>28</v>
      </c>
      <c r="E36" s="2" t="str">
        <f t="shared" si="2"/>
        <v/>
      </c>
      <c r="F36" t="str">
        <f t="shared" si="4"/>
        <v/>
      </c>
    </row>
    <row r="37" spans="1:6" x14ac:dyDescent="0.25">
      <c r="A37">
        <f t="shared" si="0"/>
        <v>31</v>
      </c>
      <c r="B37" s="1">
        <f t="shared" si="1"/>
        <v>45962</v>
      </c>
      <c r="C37">
        <v>0</v>
      </c>
      <c r="D37">
        <f>SUM($C$7:C37)</f>
        <v>28</v>
      </c>
      <c r="E37" s="2" t="str">
        <f t="shared" si="2"/>
        <v/>
      </c>
      <c r="F37" t="str">
        <f t="shared" si="4"/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adolfo soto conde</cp:lastModifiedBy>
  <dcterms:created xsi:type="dcterms:W3CDTF">2025-10-19T17:53:49Z</dcterms:created>
  <dcterms:modified xsi:type="dcterms:W3CDTF">2025-10-19T18:28:36Z</dcterms:modified>
</cp:coreProperties>
</file>