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lapp.antoniusl\Desktop\Routine Works\POP\POP 2017-02-24\"/>
    </mc:Choice>
  </mc:AlternateContent>
  <bookViews>
    <workbookView xWindow="0" yWindow="0" windowWidth="20490" windowHeight="7620"/>
  </bookViews>
  <sheets>
    <sheet name="POP 17 Feb" sheetId="1" r:id="rId1"/>
    <sheet name="SO_SY" sheetId="4" r:id="rId2"/>
    <sheet name="PP" sheetId="5" r:id="rId3"/>
    <sheet name="Legacy Type 1" sheetId="7" r:id="rId4"/>
    <sheet name="SOR Batch 7" sheetId="2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B16" i="4"/>
  <c r="B6" i="7" l="1"/>
  <c r="C6" i="7" l="1"/>
  <c r="B6" i="5" l="1"/>
  <c r="C6" i="5" s="1"/>
  <c r="C6" i="4"/>
  <c r="C7" i="4" s="1"/>
  <c r="B6" i="4"/>
  <c r="D6" i="4" s="1"/>
  <c r="E7" i="4" l="1"/>
  <c r="C8" i="4"/>
  <c r="B7" i="4"/>
  <c r="C9" i="4" l="1"/>
  <c r="E8" i="4"/>
  <c r="D7" i="4"/>
  <c r="B8" i="4"/>
  <c r="C10" i="4" l="1"/>
  <c r="E9" i="4"/>
  <c r="B9" i="4"/>
  <c r="D8" i="4"/>
  <c r="C11" i="4" l="1"/>
  <c r="E10" i="4"/>
  <c r="B10" i="4"/>
  <c r="D9" i="4"/>
  <c r="C12" i="4" l="1"/>
  <c r="E11" i="4"/>
  <c r="B11" i="4"/>
  <c r="D10" i="4"/>
  <c r="C13" i="4" l="1"/>
  <c r="E12" i="4"/>
  <c r="B12" i="4"/>
  <c r="D11" i="4"/>
  <c r="C14" i="4" l="1"/>
  <c r="E13" i="4"/>
  <c r="B13" i="4"/>
  <c r="D12" i="4"/>
  <c r="C15" i="4" l="1"/>
  <c r="E14" i="4"/>
  <c r="B14" i="4"/>
  <c r="D13" i="4"/>
  <c r="C16" i="4" l="1"/>
  <c r="E16" i="4" s="1"/>
  <c r="E15" i="4"/>
  <c r="B15" i="4"/>
  <c r="D14" i="4"/>
  <c r="D16" i="4" l="1"/>
  <c r="D15" i="4"/>
</calcChain>
</file>

<file path=xl/sharedStrings.xml><?xml version="1.0" encoding="utf-8"?>
<sst xmlns="http://schemas.openxmlformats.org/spreadsheetml/2006/main" count="263" uniqueCount="140">
  <si>
    <t>NO</t>
  </si>
  <si>
    <t>PROGRAM NAME</t>
  </si>
  <si>
    <t>New SOCCD</t>
  </si>
  <si>
    <t>NEW SOC LABEL</t>
  </si>
  <si>
    <t>Create New PP for New AO MBB XL HOME</t>
  </si>
  <si>
    <t>BKK_1TB_H1_MBB_XL_HOME2_ION_LO1</t>
  </si>
  <si>
    <t>Create New 1 AO Legacy HR 24 Jam 1.2 GB</t>
  </si>
  <si>
    <t>No</t>
  </si>
  <si>
    <t>OLD SOCCD</t>
  </si>
  <si>
    <t>NEW SOCCD</t>
  </si>
  <si>
    <t>OLD SOC LABEL</t>
  </si>
  <si>
    <t>PCRF/UPCC</t>
  </si>
  <si>
    <t>PC Release 9-10 Feb 2017</t>
  </si>
  <si>
    <t>Kapan Aja Semua</t>
  </si>
  <si>
    <t>AO_RM_CORE_KAPANAJASEMUA_PRE/POST_125MIN_125SMS_250MB_30D_SO_SY_OTC</t>
  </si>
  <si>
    <t>AO_RM_CORE_PRE/POST_KAPAN_AJA_SEMUA_SO_OTC_SOR</t>
  </si>
  <si>
    <t>N</t>
  </si>
  <si>
    <t>Hotrod 24 Jam Free Super Ngebut on 4G</t>
  </si>
  <si>
    <t>AO_RM_DATA_HOTROD24JAM+SUPERNGEBUTON4G_PRE/POST_SO_SY_OTC</t>
  </si>
  <si>
    <t>AO_RM_DATA_PRE_HR24JAM_SUPERNGEBUT_4G_SO_OTC_SOR</t>
  </si>
  <si>
    <t xml:space="preserve">Y </t>
  </si>
  <si>
    <t>4G Tank Bonus Allowance</t>
  </si>
  <si>
    <t>AO_MDS_PDMA_Pre/Post_HTANK_BONUS_SO_SY</t>
  </si>
  <si>
    <t>AO_RM_DATA_PRE/POST_4GTANK_BONUS_SO_OTC_SOR</t>
  </si>
  <si>
    <t>Sweetener</t>
  </si>
  <si>
    <t>AO_CLM_PDMA_Pre/Post_Compliment_SO_SY_OTC</t>
  </si>
  <si>
    <t>AO_CLM_DATA_PRE/POST_COMPLIMENT_SO_OTC_SOR</t>
  </si>
  <si>
    <r>
      <t> </t>
    </r>
    <r>
      <rPr>
        <sz val="9"/>
        <color theme="1"/>
        <rFont val="Calibri"/>
        <family val="2"/>
      </rPr>
      <t>395668</t>
    </r>
  </si>
  <si>
    <t>Hajj Packages</t>
  </si>
  <si>
    <t>AO_RM_ROAMING_PRE_HAJJ_BONUS_SO_SY_OTC</t>
  </si>
  <si>
    <t xml:space="preserve">AO_RM_ROAMING_PRE_HAJJ_BONUS_SO_OTC_SOR </t>
  </si>
  <si>
    <r>
      <t> </t>
    </r>
    <r>
      <rPr>
        <sz val="9"/>
        <color theme="1"/>
        <rFont val="Calibri"/>
        <family val="2"/>
      </rPr>
      <t>395758</t>
    </r>
  </si>
  <si>
    <t>Umroh Packages</t>
  </si>
  <si>
    <t>AO_RM_ROAMING_PRE_UMROH_SOSY_OTC</t>
  </si>
  <si>
    <t>AO_RM_ROAMING_PRE_UMROH_SO_OTC_SOR</t>
  </si>
  <si>
    <t> 395548</t>
  </si>
  <si>
    <t>Roaming Combo</t>
  </si>
  <si>
    <t>AO_XLCOMBOROAMING_PRE_SOSY_OTC</t>
  </si>
  <si>
    <t>AO_RM_ROAMING_PRE_COMBO_SO_OTC_SOR</t>
  </si>
  <si>
    <t> 395918</t>
  </si>
  <si>
    <t>AO Complementary Postpaid</t>
  </si>
  <si>
    <t>AO_RM_CMPDATA_POST_2G/3G/4G_30D_0024_SOSY_500MB_REC</t>
  </si>
  <si>
    <t>AO_RM_DATA_POST_CMP_SO_OTC_SOR</t>
  </si>
  <si>
    <t> 396268</t>
  </si>
  <si>
    <t>Free Trial XL Home</t>
  </si>
  <si>
    <t>AO_RM_DATA_PRE_FREE_TRIAL_QUOTA_BUNDLING_MBB_RETAIL_XL_HOME_SO_SY_OTC</t>
  </si>
  <si>
    <t>AO_RM_DATA_PRE_BUNDLING_FREE_TRIAL_QUOTA_MBB_RETAIL_XLHOME_SO_OTC_SOR</t>
  </si>
  <si>
    <t> 396308</t>
  </si>
  <si>
    <t>Carry Over XL GO-HOME</t>
  </si>
  <si>
    <t>AO_RM_DATA_PRE_BUNDLING_MBB_XL_GO2_SO_SY_OTC</t>
  </si>
  <si>
    <t>AO_RM_DATA_PRE_BUNDLING_MBB_XL_GO2_SO_OTC_SOR</t>
  </si>
  <si>
    <t>AO XL PASS POSTPAID</t>
  </si>
  <si>
    <t>AO_XLPASS_POST_SOSY_OTC</t>
  </si>
  <si>
    <t>AO_XLPASS_POST_SO_OTC_SOR</t>
  </si>
  <si>
    <t>AO XL PASS PRIO SMALL</t>
  </si>
  <si>
    <t>AO_XLPASS_PRIO_SMALL_SOSY_OTC</t>
  </si>
  <si>
    <t>AO_XLPASS_POST_SMALL_SO_OTC_SOR</t>
  </si>
  <si>
    <t>AO XL PASS PRIO BIG</t>
  </si>
  <si>
    <t>AO_XLPASS_PRIO_BIG_SOSY_OTC</t>
  </si>
  <si>
    <t>AO_XLPASS_POST_PRIO_BIG_SO_OTC_SOR</t>
  </si>
  <si>
    <t>Postpaid Booster (bagi kuota)</t>
  </si>
  <si>
    <t>AO_RM_DATA_BAGIKUOTALEGACY_OTC_POST_SO_SY_OTC</t>
  </si>
  <si>
    <t>AO_RM_DATA_POST_BAGI_KUOTA_SO_OTC_SOR</t>
  </si>
  <si>
    <t> 395748</t>
  </si>
  <si>
    <t>MyXL Reward</t>
  </si>
  <si>
    <t>AO_RM_DATA_PRE_MyXLReward_VOICE/ANYNET_2G3G4G_SOSY_OTC</t>
  </si>
  <si>
    <t>AO_RM_DATA_PRE_MYXL_REWARD_SO_OTC_SOR</t>
  </si>
  <si>
    <t> 395828</t>
  </si>
  <si>
    <t>ServiceInfo Max</t>
  </si>
  <si>
    <t>VarianInfo Max</t>
  </si>
  <si>
    <t>AO Sy</t>
  </si>
  <si>
    <t>"-&gt; Cek Production"</t>
  </si>
  <si>
    <t>ServiceInfo + 1</t>
  </si>
  <si>
    <t>VarianInfo + 1</t>
  </si>
  <si>
    <t>SOC_CD</t>
  </si>
  <si>
    <t>key_serviceinfo</t>
  </si>
  <si>
    <t>key_variantinfo</t>
  </si>
  <si>
    <t>ex_upcc_xl_serviceinfo</t>
  </si>
  <si>
    <t>ex_upcc_xl_variantinfo</t>
  </si>
  <si>
    <t>PP</t>
  </si>
  <si>
    <t xml:space="preserve">Field          </t>
  </si>
  <si>
    <t xml:space="preserve">Values            </t>
  </si>
  <si>
    <t xml:space="preserve">SERVICEID   </t>
  </si>
  <si>
    <t>Primary Key, Increase by 1</t>
  </si>
  <si>
    <t xml:space="preserve">SERVICENAME </t>
  </si>
  <si>
    <t xml:space="preserve">Set to the SocCD    </t>
  </si>
  <si>
    <t xml:space="preserve">QUOTANAME   </t>
  </si>
  <si>
    <t xml:space="preserve">SERVICETYPE </t>
  </si>
  <si>
    <t>Set to the ‘AO’</t>
  </si>
  <si>
    <t>PROTOCOLTYPE</t>
  </si>
  <si>
    <t xml:space="preserve">Set to 1    </t>
  </si>
  <si>
    <t xml:space="preserve">PRIORITY    </t>
  </si>
  <si>
    <t>Set to the SocCD priority</t>
  </si>
  <si>
    <t xml:space="preserve">INITVALUE   </t>
  </si>
  <si>
    <t>NULL</t>
  </si>
  <si>
    <t xml:space="preserve">SLICE       </t>
  </si>
  <si>
    <t xml:space="preserve">LEVEL1      </t>
  </si>
  <si>
    <t xml:space="preserve">LEVEL2      </t>
  </si>
  <si>
    <t xml:space="preserve">LEVEL3      </t>
  </si>
  <si>
    <t xml:space="preserve">LEVEL4      </t>
  </si>
  <si>
    <t xml:space="preserve">LEVEL5      </t>
  </si>
  <si>
    <t xml:space="preserve">LEVEL6      </t>
  </si>
  <si>
    <t xml:space="preserve">LEVEL7      </t>
  </si>
  <si>
    <t xml:space="preserve">LEVEL8      </t>
  </si>
  <si>
    <t xml:space="preserve">LEVEL9      </t>
  </si>
  <si>
    <t xml:space="preserve">PAYUSRVNAME </t>
  </si>
  <si>
    <t>Set to the ‘’</t>
  </si>
  <si>
    <t xml:space="preserve">QOSSRVNAME  </t>
  </si>
  <si>
    <t xml:space="preserve">PAYUTIME    </t>
  </si>
  <si>
    <t xml:space="preserve">Set to 1   </t>
  </si>
  <si>
    <t xml:space="preserve">QOSTIME     </t>
  </si>
  <si>
    <t xml:space="preserve">POLICYID                  </t>
  </si>
  <si>
    <t xml:space="preserve">RULEID                    </t>
  </si>
  <si>
    <t xml:space="preserve">QOSPROFILENAME            </t>
  </si>
  <si>
    <t xml:space="preserve">MBRDOWNLINK               </t>
  </si>
  <si>
    <t xml:space="preserve">MBRUPLINK                 </t>
  </si>
  <si>
    <t xml:space="preserve">CLASSIDENTIFIER           </t>
  </si>
  <si>
    <t xml:space="preserve">ARPPRIORITYLEVEL          </t>
  </si>
  <si>
    <t>SUBSCRIBERGROUPDESCRIPTION</t>
  </si>
  <si>
    <t>EXTSERVICE</t>
  </si>
  <si>
    <t>Set to 0 by default, set the 1 for KZL AO</t>
  </si>
  <si>
    <t>WITHTIME</t>
  </si>
  <si>
    <t>Set to 0 by default, set the 1 for hour based AO</t>
  </si>
  <si>
    <t>Set to the ‘PP’</t>
  </si>
  <si>
    <t xml:space="preserve">Set to 0 </t>
  </si>
  <si>
    <t>Set to 0</t>
  </si>
  <si>
    <t>serviceinfo</t>
  </si>
  <si>
    <t>AO</t>
  </si>
  <si>
    <t> 395668</t>
  </si>
  <si>
    <t> 395758</t>
  </si>
  <si>
    <t>TYPE</t>
  </si>
  <si>
    <t>Legacy</t>
  </si>
  <si>
    <t>SOSY</t>
  </si>
  <si>
    <t>LEGACY TYPE - 1</t>
  </si>
  <si>
    <t>Kuota hanya ada di billing (tidak konfig di PCRF)</t>
  </si>
  <si>
    <t>AO_MDS_PDMA_Pre/Post_Data1.2GB_30D_INNHOT_OTC</t>
  </si>
  <si>
    <t>Type 1</t>
  </si>
  <si>
    <t>SOR Batch 7</t>
  </si>
  <si>
    <r>
      <t> </t>
    </r>
    <r>
      <rPr>
        <sz val="10"/>
        <color theme="1"/>
        <rFont val="Calibri"/>
        <family val="2"/>
      </rPr>
      <t>395668</t>
    </r>
  </si>
  <si>
    <r>
      <t> </t>
    </r>
    <r>
      <rPr>
        <sz val="10"/>
        <color theme="1"/>
        <rFont val="Calibri"/>
        <family val="2"/>
      </rPr>
      <t>395758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</si>
</sst>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B050"/>
      <name val="Calibri"/>
      <family val="2"/>
    </font>
    <font>
      <sz val="8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5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0" fillId="5" borderId="0" xfId="0" applyFill="1"/>
    <xf numFmtId="0" fontId="5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7" borderId="2" xfId="0" applyFont="1" applyFill="1" applyBorder="1" applyAlignment="1">
      <alignment vertical="center"/>
    </xf>
    <xf numFmtId="0" fontId="12" fillId="7" borderId="2" xfId="0" applyFont="1" applyFill="1" applyBorder="1" applyAlignment="1">
      <alignment vertical="center"/>
    </xf>
    <xf numFmtId="0" fontId="13" fillId="6" borderId="2" xfId="0" applyFont="1" applyFill="1" applyBorder="1" applyAlignment="1">
      <alignment horizontal="center" vertical="center"/>
    </xf>
    <xf numFmtId="0" fontId="14" fillId="0" borderId="0" xfId="0" applyFont="1"/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3" borderId="2" xfId="0" applyFont="1" applyFill="1" applyBorder="1"/>
    <xf numFmtId="0" fontId="15" fillId="0" borderId="0" xfId="0" applyFont="1"/>
    <xf numFmtId="0" fontId="15" fillId="0" borderId="0" xfId="0" applyFont="1" applyFill="1"/>
    <xf numFmtId="0" fontId="0" fillId="0" borderId="0" xfId="0" applyFill="1"/>
    <xf numFmtId="0" fontId="16" fillId="8" borderId="6" xfId="0" applyFont="1" applyFill="1" applyBorder="1" applyAlignment="1">
      <alignment vertical="center"/>
    </xf>
    <xf numFmtId="0" fontId="16" fillId="8" borderId="7" xfId="0" applyFont="1" applyFill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0" fillId="7" borderId="2" xfId="0" applyFill="1" applyBorder="1" applyAlignment="1">
      <alignment horizontal="center"/>
    </xf>
    <xf numFmtId="0" fontId="13" fillId="6" borderId="10" xfId="0" applyFont="1" applyFill="1" applyBorder="1" applyAlignment="1">
      <alignment horizontal="center" vertical="center"/>
    </xf>
    <xf numFmtId="0" fontId="14" fillId="0" borderId="11" xfId="0" applyFont="1" applyBorder="1"/>
    <xf numFmtId="0" fontId="0" fillId="0" borderId="10" xfId="0" applyFont="1" applyBorder="1" applyAlignment="1">
      <alignment horizontal="center"/>
    </xf>
    <xf numFmtId="0" fontId="0" fillId="0" borderId="11" xfId="0" applyBorder="1"/>
    <xf numFmtId="0" fontId="3" fillId="2" borderId="12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vertical="center" wrapText="1"/>
    </xf>
    <xf numFmtId="0" fontId="5" fillId="9" borderId="2" xfId="0" applyFont="1" applyFill="1" applyBorder="1" applyAlignment="1">
      <alignment vertical="center" wrapText="1"/>
    </xf>
    <xf numFmtId="0" fontId="18" fillId="9" borderId="10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vertical="center" wrapText="1"/>
    </xf>
    <xf numFmtId="0" fontId="12" fillId="7" borderId="10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left" vertical="center"/>
    </xf>
    <xf numFmtId="0" fontId="11" fillId="7" borderId="5" xfId="0" applyFont="1" applyFill="1" applyBorder="1" applyAlignment="1">
      <alignment horizontal="left" vertical="center"/>
    </xf>
    <xf numFmtId="0" fontId="0" fillId="9" borderId="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/>
    </xf>
    <xf numFmtId="0" fontId="19" fillId="9" borderId="13" xfId="0" applyFont="1" applyFill="1" applyBorder="1" applyAlignment="1">
      <alignment horizontal="left" vertical="center"/>
    </xf>
    <xf numFmtId="0" fontId="19" fillId="9" borderId="14" xfId="0" applyFont="1" applyFill="1" applyBorder="1" applyAlignment="1">
      <alignment horizontal="left" vertical="center"/>
    </xf>
    <xf numFmtId="0" fontId="19" fillId="9" borderId="15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D17" sqref="D17:D18"/>
    </sheetView>
  </sheetViews>
  <sheetFormatPr defaultRowHeight="15" x14ac:dyDescent="0.25"/>
  <cols>
    <col min="1" max="1" width="3.85546875" bestFit="1" customWidth="1"/>
    <col min="2" max="2" width="12.42578125" customWidth="1"/>
    <col min="3" max="3" width="32.42578125" bestFit="1" customWidth="1"/>
    <col min="4" max="4" width="71" customWidth="1"/>
    <col min="5" max="5" width="16.7109375" customWidth="1"/>
  </cols>
  <sheetData>
    <row r="1" spans="1:8" ht="22.5" customHeight="1" x14ac:dyDescent="0.25">
      <c r="A1" s="1" t="s">
        <v>0</v>
      </c>
      <c r="B1" s="1"/>
      <c r="C1" s="2" t="s">
        <v>1</v>
      </c>
      <c r="D1" s="2" t="s">
        <v>3</v>
      </c>
      <c r="E1" s="40" t="s">
        <v>2</v>
      </c>
      <c r="F1" s="52" t="s">
        <v>130</v>
      </c>
      <c r="G1" s="52"/>
    </row>
    <row r="2" spans="1:8" x14ac:dyDescent="0.25">
      <c r="A2" s="35">
        <v>1</v>
      </c>
      <c r="B2" s="49" t="s">
        <v>4</v>
      </c>
      <c r="C2" s="50"/>
      <c r="D2" s="20" t="s">
        <v>5</v>
      </c>
      <c r="E2" s="41">
        <v>396518</v>
      </c>
      <c r="F2" s="53" t="s">
        <v>79</v>
      </c>
      <c r="G2" s="53"/>
      <c r="H2">
        <v>1</v>
      </c>
    </row>
    <row r="3" spans="1:8" x14ac:dyDescent="0.25">
      <c r="A3" s="51">
        <v>2</v>
      </c>
      <c r="B3" s="55" t="s">
        <v>137</v>
      </c>
      <c r="C3" s="42" t="s">
        <v>13</v>
      </c>
      <c r="D3" s="43" t="s">
        <v>15</v>
      </c>
      <c r="E3" s="44">
        <v>396368</v>
      </c>
      <c r="F3" s="54" t="s">
        <v>132</v>
      </c>
      <c r="G3" s="54"/>
      <c r="H3">
        <v>2</v>
      </c>
    </row>
    <row r="4" spans="1:8" x14ac:dyDescent="0.25">
      <c r="A4" s="51"/>
      <c r="B4" s="56"/>
      <c r="C4" s="42" t="s">
        <v>17</v>
      </c>
      <c r="D4" s="43" t="s">
        <v>19</v>
      </c>
      <c r="E4" s="44">
        <v>395538</v>
      </c>
      <c r="F4" s="54" t="s">
        <v>132</v>
      </c>
      <c r="G4" s="54"/>
      <c r="H4">
        <v>3</v>
      </c>
    </row>
    <row r="5" spans="1:8" x14ac:dyDescent="0.25">
      <c r="A5" s="51"/>
      <c r="B5" s="56"/>
      <c r="C5" s="42" t="s">
        <v>21</v>
      </c>
      <c r="D5" s="43" t="s">
        <v>23</v>
      </c>
      <c r="E5" s="44">
        <v>396378</v>
      </c>
      <c r="F5" s="54" t="s">
        <v>132</v>
      </c>
      <c r="G5" s="54"/>
      <c r="H5">
        <v>4</v>
      </c>
    </row>
    <row r="6" spans="1:8" x14ac:dyDescent="0.25">
      <c r="A6" s="51"/>
      <c r="B6" s="56"/>
      <c r="C6" s="42" t="s">
        <v>24</v>
      </c>
      <c r="D6" s="43" t="s">
        <v>26</v>
      </c>
      <c r="E6" s="45" t="s">
        <v>138</v>
      </c>
      <c r="F6" s="54" t="s">
        <v>132</v>
      </c>
      <c r="G6" s="54"/>
      <c r="H6">
        <v>5</v>
      </c>
    </row>
    <row r="7" spans="1:8" x14ac:dyDescent="0.25">
      <c r="A7" s="51"/>
      <c r="B7" s="56"/>
      <c r="C7" s="42" t="s">
        <v>28</v>
      </c>
      <c r="D7" s="43" t="s">
        <v>30</v>
      </c>
      <c r="E7" s="45" t="s">
        <v>139</v>
      </c>
      <c r="F7" s="54" t="s">
        <v>132</v>
      </c>
      <c r="G7" s="54"/>
      <c r="H7">
        <v>6</v>
      </c>
    </row>
    <row r="8" spans="1:8" x14ac:dyDescent="0.25">
      <c r="A8" s="51"/>
      <c r="B8" s="56"/>
      <c r="C8" s="42" t="s">
        <v>32</v>
      </c>
      <c r="D8" s="43" t="s">
        <v>34</v>
      </c>
      <c r="E8" s="45" t="s">
        <v>35</v>
      </c>
      <c r="F8" s="54" t="s">
        <v>132</v>
      </c>
      <c r="G8" s="54"/>
      <c r="H8">
        <v>7</v>
      </c>
    </row>
    <row r="9" spans="1:8" x14ac:dyDescent="0.25">
      <c r="A9" s="51"/>
      <c r="B9" s="56"/>
      <c r="C9" s="42" t="s">
        <v>36</v>
      </c>
      <c r="D9" s="43" t="s">
        <v>38</v>
      </c>
      <c r="E9" s="45" t="s">
        <v>39</v>
      </c>
      <c r="F9" s="54" t="s">
        <v>132</v>
      </c>
      <c r="G9" s="54"/>
      <c r="H9">
        <v>8</v>
      </c>
    </row>
    <row r="10" spans="1:8" x14ac:dyDescent="0.25">
      <c r="A10" s="51"/>
      <c r="B10" s="56"/>
      <c r="C10" s="42" t="s">
        <v>40</v>
      </c>
      <c r="D10" s="43" t="s">
        <v>42</v>
      </c>
      <c r="E10" s="45" t="s">
        <v>43</v>
      </c>
      <c r="F10" s="54" t="s">
        <v>132</v>
      </c>
      <c r="G10" s="54"/>
      <c r="H10">
        <v>9</v>
      </c>
    </row>
    <row r="11" spans="1:8" x14ac:dyDescent="0.25">
      <c r="A11" s="51"/>
      <c r="B11" s="56"/>
      <c r="C11" s="42" t="s">
        <v>44</v>
      </c>
      <c r="D11" s="43" t="s">
        <v>46</v>
      </c>
      <c r="E11" s="45" t="s">
        <v>47</v>
      </c>
      <c r="F11" s="54" t="s">
        <v>132</v>
      </c>
      <c r="G11" s="54"/>
      <c r="H11">
        <v>10</v>
      </c>
    </row>
    <row r="12" spans="1:8" x14ac:dyDescent="0.25">
      <c r="A12" s="51"/>
      <c r="B12" s="56"/>
      <c r="C12" s="42" t="s">
        <v>60</v>
      </c>
      <c r="D12" s="43" t="s">
        <v>62</v>
      </c>
      <c r="E12" s="45" t="s">
        <v>63</v>
      </c>
      <c r="F12" s="54" t="s">
        <v>132</v>
      </c>
      <c r="G12" s="54"/>
      <c r="H12">
        <v>11</v>
      </c>
    </row>
    <row r="13" spans="1:8" x14ac:dyDescent="0.25">
      <c r="A13" s="51"/>
      <c r="B13" s="57"/>
      <c r="C13" s="42" t="s">
        <v>64</v>
      </c>
      <c r="E13" s="45" t="s">
        <v>67</v>
      </c>
      <c r="F13" s="54" t="s">
        <v>132</v>
      </c>
      <c r="G13" s="54"/>
      <c r="H13">
        <v>12</v>
      </c>
    </row>
    <row r="14" spans="1:8" x14ac:dyDescent="0.25">
      <c r="A14" s="35">
        <v>3</v>
      </c>
      <c r="B14" s="49" t="s">
        <v>6</v>
      </c>
      <c r="C14" s="50"/>
      <c r="E14" s="47">
        <v>398008</v>
      </c>
      <c r="F14" s="48" t="s">
        <v>131</v>
      </c>
      <c r="G14" s="48" t="s">
        <v>136</v>
      </c>
      <c r="H14">
        <v>13</v>
      </c>
    </row>
    <row r="17" spans="4:4" x14ac:dyDescent="0.25">
      <c r="D17" s="46" t="s">
        <v>66</v>
      </c>
    </row>
    <row r="18" spans="4:4" x14ac:dyDescent="0.25">
      <c r="D18" s="21" t="s">
        <v>135</v>
      </c>
    </row>
  </sheetData>
  <mergeCells count="17">
    <mergeCell ref="B3:B13"/>
    <mergeCell ref="B14:C14"/>
    <mergeCell ref="A3:A13"/>
    <mergeCell ref="F1:G1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B2:C2"/>
  </mergeCells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5" sqref="E5"/>
    </sheetView>
  </sheetViews>
  <sheetFormatPr defaultRowHeight="15" x14ac:dyDescent="0.25"/>
  <cols>
    <col min="2" max="2" width="18.7109375" customWidth="1"/>
    <col min="3" max="3" width="17.140625" customWidth="1"/>
    <col min="4" max="4" width="68.85546875" customWidth="1"/>
    <col min="5" max="5" width="59.5703125" customWidth="1"/>
  </cols>
  <sheetData>
    <row r="1" spans="1:5" ht="18.75" x14ac:dyDescent="0.3">
      <c r="B1" s="22" t="s">
        <v>68</v>
      </c>
      <c r="C1" s="22" t="s">
        <v>69</v>
      </c>
      <c r="D1" s="23" t="s">
        <v>70</v>
      </c>
    </row>
    <row r="2" spans="1:5" x14ac:dyDescent="0.25">
      <c r="B2" s="24">
        <v>131408</v>
      </c>
      <c r="C2" s="24">
        <v>959</v>
      </c>
      <c r="D2" t="s">
        <v>71</v>
      </c>
    </row>
    <row r="3" spans="1:5" x14ac:dyDescent="0.25">
      <c r="B3" s="25"/>
      <c r="C3" s="25"/>
    </row>
    <row r="4" spans="1:5" x14ac:dyDescent="0.25">
      <c r="B4" s="19" t="s">
        <v>72</v>
      </c>
      <c r="C4" s="19" t="s">
        <v>73</v>
      </c>
    </row>
    <row r="5" spans="1:5" x14ac:dyDescent="0.25">
      <c r="A5" s="26" t="s">
        <v>74</v>
      </c>
      <c r="B5" s="26" t="s">
        <v>75</v>
      </c>
      <c r="C5" s="26" t="s">
        <v>76</v>
      </c>
      <c r="D5" s="26" t="s">
        <v>77</v>
      </c>
      <c r="E5" s="26" t="s">
        <v>78</v>
      </c>
    </row>
    <row r="6" spans="1:5" x14ac:dyDescent="0.25">
      <c r="A6" s="34">
        <v>396368</v>
      </c>
      <c r="B6" s="27">
        <f>B2 + 1</f>
        <v>131409</v>
      </c>
      <c r="C6" s="27">
        <f>C2 + 1</f>
        <v>960</v>
      </c>
      <c r="D6" s="28" t="str">
        <f>"insert into ex_upcc_xl_serviceinfo values("&amp;B6&amp;",'"&amp;A6&amp;"','"&amp;A6&amp;"','AO',1,1,NULL,NULL,NULL,NULL,NULL,NULL,NULL,NULL,NULL,NULL,NULL,NULL,NULL,1,1,NULL,NULL,NULL,NULL,NULL,NULL,NULL,NULL,0,0);"</f>
        <v>insert into ex_upcc_xl_serviceinfo values(131409,'396368','396368','AO',1,1,NULL,NULL,NULL,NULL,NULL,NULL,NULL,NULL,NULL,NULL,NULL,NULL,NULL,1,1,NULL,NULL,NULL,NULL,NULL,NULL,NULL,NULL,0,0);</v>
      </c>
      <c r="E6" s="28" t="str">
        <f>"INSERT INTO ex_upcc_xl_variantinfo VALUES ("&amp;C6&amp;",'"&amp;A6&amp;"','"&amp;A6&amp;"',NULL,NULL,NULL,NULL,NULL,NULL,NULL,NULL,NULL,NULL,NULL,NULL,NULL,NULL,NULL,NULL,'2',NULL,NULL);"</f>
        <v>INSERT INTO ex_upcc_xl_variantinfo VALUES (960,'396368','396368',NULL,NULL,NULL,NULL,NULL,NULL,NULL,NULL,NULL,NULL,NULL,NULL,NULL,NULL,NULL,NULL,'2',NULL,NULL);</v>
      </c>
    </row>
    <row r="7" spans="1:5" x14ac:dyDescent="0.25">
      <c r="A7" s="19">
        <v>395538</v>
      </c>
      <c r="B7">
        <f>B6 +1</f>
        <v>131410</v>
      </c>
      <c r="C7">
        <f>C6+1</f>
        <v>961</v>
      </c>
      <c r="D7" s="29" t="str">
        <f>"insert into ex_upcc_xl_serviceinfo values("&amp;B7&amp;",'"&amp;A7&amp;"','"&amp;A7&amp;"','AO',1,1,NULL,NULL,NULL,NULL,NULL,NULL,NULL,NULL,NULL,NULL,NULL,NULL,NULL,1,1,NULL,NULL,NULL,NULL,NULL,NULL,NULL,NULL,0,0);"</f>
        <v>insert into ex_upcc_xl_serviceinfo values(131410,'395538','395538','AO',1,1,NULL,NULL,NULL,NULL,NULL,NULL,NULL,NULL,NULL,NULL,NULL,NULL,NULL,1,1,NULL,NULL,NULL,NULL,NULL,NULL,NULL,NULL,0,0);</v>
      </c>
      <c r="E7" s="29" t="str">
        <f t="shared" ref="E7:E16" si="0">"INSERT INTO ex_upcc_xl_variantinfo VALUES ("&amp;C7&amp;",'"&amp;A7&amp;"','"&amp;A7&amp;"',NULL,NULL,NULL,NULL,NULL,NULL,NULL,NULL,NULL,NULL,NULL,NULL,NULL,NULL,NULL,NULL,'2',NULL,NULL);"</f>
        <v>INSERT INTO ex_upcc_xl_variantinfo VALUES (961,'395538','395538',NULL,NULL,NULL,NULL,NULL,NULL,NULL,NULL,NULL,NULL,NULL,NULL,NULL,NULL,NULL,NULL,'2',NULL,NULL);</v>
      </c>
    </row>
    <row r="8" spans="1:5" x14ac:dyDescent="0.25">
      <c r="A8" s="19">
        <v>396378</v>
      </c>
      <c r="B8">
        <f t="shared" ref="B8:B16" si="1">B7 +1</f>
        <v>131411</v>
      </c>
      <c r="C8">
        <f t="shared" ref="C8:C16" si="2">C7+1</f>
        <v>962</v>
      </c>
      <c r="D8" s="29" t="str">
        <f t="shared" ref="D8:D16" si="3">"insert into ex_upcc_xl_serviceinfo values("&amp;B8&amp;",'"&amp;A8&amp;"','"&amp;A8&amp;"','AO',1,1,NULL,NULL,NULL,NULL,NULL,NULL,NULL,NULL,NULL,NULL,NULL,NULL,NULL,1,1,NULL,NULL,NULL,NULL,NULL,NULL,NULL,NULL,0,0);"</f>
        <v>insert into ex_upcc_xl_serviceinfo values(131411,'396378','396378','AO',1,1,NULL,NULL,NULL,NULL,NULL,NULL,NULL,NULL,NULL,NULL,NULL,NULL,NULL,1,1,NULL,NULL,NULL,NULL,NULL,NULL,NULL,NULL,0,0);</v>
      </c>
      <c r="E8" s="29" t="str">
        <f t="shared" si="0"/>
        <v>INSERT INTO ex_upcc_xl_variantinfo VALUES (962,'396378','396378',NULL,NULL,NULL,NULL,NULL,NULL,NULL,NULL,NULL,NULL,NULL,NULL,NULL,NULL,NULL,NULL,'2',NULL,NULL);</v>
      </c>
    </row>
    <row r="9" spans="1:5" x14ac:dyDescent="0.25">
      <c r="A9" s="19" t="s">
        <v>128</v>
      </c>
      <c r="B9">
        <f t="shared" si="1"/>
        <v>131412</v>
      </c>
      <c r="C9">
        <f t="shared" si="2"/>
        <v>963</v>
      </c>
      <c r="D9" s="29" t="str">
        <f t="shared" si="3"/>
        <v>insert into ex_upcc_xl_serviceinfo values(131412,' 395668',' 395668','AO',1,1,NULL,NULL,NULL,NULL,NULL,NULL,NULL,NULL,NULL,NULL,NULL,NULL,NULL,1,1,NULL,NULL,NULL,NULL,NULL,NULL,NULL,NULL,0,0);</v>
      </c>
      <c r="E9" s="29" t="str">
        <f t="shared" si="0"/>
        <v>INSERT INTO ex_upcc_xl_variantinfo VALUES (963,' 395668',' 395668',NULL,NULL,NULL,NULL,NULL,NULL,NULL,NULL,NULL,NULL,NULL,NULL,NULL,NULL,NULL,NULL,'2',NULL,NULL);</v>
      </c>
    </row>
    <row r="10" spans="1:5" x14ac:dyDescent="0.25">
      <c r="A10" s="19" t="s">
        <v>129</v>
      </c>
      <c r="B10">
        <f t="shared" si="1"/>
        <v>131413</v>
      </c>
      <c r="C10">
        <f t="shared" si="2"/>
        <v>964</v>
      </c>
      <c r="D10" s="29" t="str">
        <f t="shared" si="3"/>
        <v>insert into ex_upcc_xl_serviceinfo values(131413,' 395758',' 395758','AO',1,1,NULL,NULL,NULL,NULL,NULL,NULL,NULL,NULL,NULL,NULL,NULL,NULL,NULL,1,1,NULL,NULL,NULL,NULL,NULL,NULL,NULL,NULL,0,0);</v>
      </c>
      <c r="E10" s="29" t="str">
        <f t="shared" si="0"/>
        <v>INSERT INTO ex_upcc_xl_variantinfo VALUES (964,' 395758',' 395758',NULL,NULL,NULL,NULL,NULL,NULL,NULL,NULL,NULL,NULL,NULL,NULL,NULL,NULL,NULL,NULL,'2',NULL,NULL);</v>
      </c>
    </row>
    <row r="11" spans="1:5" x14ac:dyDescent="0.25">
      <c r="A11" s="19" t="s">
        <v>35</v>
      </c>
      <c r="B11">
        <f t="shared" si="1"/>
        <v>131414</v>
      </c>
      <c r="C11">
        <f t="shared" si="2"/>
        <v>965</v>
      </c>
      <c r="D11" s="29" t="str">
        <f t="shared" si="3"/>
        <v>insert into ex_upcc_xl_serviceinfo values(131414,' 395548',' 395548','AO',1,1,NULL,NULL,NULL,NULL,NULL,NULL,NULL,NULL,NULL,NULL,NULL,NULL,NULL,1,1,NULL,NULL,NULL,NULL,NULL,NULL,NULL,NULL,0,0);</v>
      </c>
      <c r="E11" s="29" t="str">
        <f t="shared" si="0"/>
        <v>INSERT INTO ex_upcc_xl_variantinfo VALUES (965,' 395548',' 395548',NULL,NULL,NULL,NULL,NULL,NULL,NULL,NULL,NULL,NULL,NULL,NULL,NULL,NULL,NULL,NULL,'2',NULL,NULL);</v>
      </c>
    </row>
    <row r="12" spans="1:5" x14ac:dyDescent="0.25">
      <c r="A12" s="19" t="s">
        <v>39</v>
      </c>
      <c r="B12">
        <f t="shared" si="1"/>
        <v>131415</v>
      </c>
      <c r="C12">
        <f t="shared" si="2"/>
        <v>966</v>
      </c>
      <c r="D12" s="29" t="str">
        <f t="shared" si="3"/>
        <v>insert into ex_upcc_xl_serviceinfo values(131415,' 395918',' 395918','AO',1,1,NULL,NULL,NULL,NULL,NULL,NULL,NULL,NULL,NULL,NULL,NULL,NULL,NULL,1,1,NULL,NULL,NULL,NULL,NULL,NULL,NULL,NULL,0,0);</v>
      </c>
      <c r="E12" s="29" t="str">
        <f t="shared" si="0"/>
        <v>INSERT INTO ex_upcc_xl_variantinfo VALUES (966,' 395918',' 395918',NULL,NULL,NULL,NULL,NULL,NULL,NULL,NULL,NULL,NULL,NULL,NULL,NULL,NULL,NULL,NULL,'2',NULL,NULL);</v>
      </c>
    </row>
    <row r="13" spans="1:5" x14ac:dyDescent="0.25">
      <c r="A13" s="19" t="s">
        <v>43</v>
      </c>
      <c r="B13">
        <f t="shared" si="1"/>
        <v>131416</v>
      </c>
      <c r="C13">
        <f t="shared" si="2"/>
        <v>967</v>
      </c>
      <c r="D13" s="29" t="str">
        <f t="shared" si="3"/>
        <v>insert into ex_upcc_xl_serviceinfo values(131416,' 396268',' 396268','AO',1,1,NULL,NULL,NULL,NULL,NULL,NULL,NULL,NULL,NULL,NULL,NULL,NULL,NULL,1,1,NULL,NULL,NULL,NULL,NULL,NULL,NULL,NULL,0,0);</v>
      </c>
      <c r="E13" s="29" t="str">
        <f t="shared" si="0"/>
        <v>INSERT INTO ex_upcc_xl_variantinfo VALUES (967,' 396268',' 396268',NULL,NULL,NULL,NULL,NULL,NULL,NULL,NULL,NULL,NULL,NULL,NULL,NULL,NULL,NULL,NULL,'2',NULL,NULL);</v>
      </c>
    </row>
    <row r="14" spans="1:5" x14ac:dyDescent="0.25">
      <c r="A14" s="19" t="s">
        <v>47</v>
      </c>
      <c r="B14">
        <f t="shared" si="1"/>
        <v>131417</v>
      </c>
      <c r="C14">
        <f t="shared" si="2"/>
        <v>968</v>
      </c>
      <c r="D14" s="29" t="str">
        <f t="shared" si="3"/>
        <v>insert into ex_upcc_xl_serviceinfo values(131417,' 396308',' 396308','AO',1,1,NULL,NULL,NULL,NULL,NULL,NULL,NULL,NULL,NULL,NULL,NULL,NULL,NULL,1,1,NULL,NULL,NULL,NULL,NULL,NULL,NULL,NULL,0,0);</v>
      </c>
      <c r="E14" s="29" t="str">
        <f t="shared" si="0"/>
        <v>INSERT INTO ex_upcc_xl_variantinfo VALUES (968,' 396308',' 396308',NULL,NULL,NULL,NULL,NULL,NULL,NULL,NULL,NULL,NULL,NULL,NULL,NULL,NULL,NULL,NULL,'2',NULL,NULL);</v>
      </c>
    </row>
    <row r="15" spans="1:5" x14ac:dyDescent="0.25">
      <c r="A15" s="19" t="s">
        <v>63</v>
      </c>
      <c r="B15">
        <f t="shared" si="1"/>
        <v>131418</v>
      </c>
      <c r="C15">
        <f t="shared" si="2"/>
        <v>969</v>
      </c>
      <c r="D15" s="29" t="str">
        <f t="shared" si="3"/>
        <v>insert into ex_upcc_xl_serviceinfo values(131418,' 395748',' 395748','AO',1,1,NULL,NULL,NULL,NULL,NULL,NULL,NULL,NULL,NULL,NULL,NULL,NULL,NULL,1,1,NULL,NULL,NULL,NULL,NULL,NULL,NULL,NULL,0,0);</v>
      </c>
      <c r="E15" s="29" t="str">
        <f t="shared" si="0"/>
        <v>INSERT INTO ex_upcc_xl_variantinfo VALUES (969,' 395748',' 395748',NULL,NULL,NULL,NULL,NULL,NULL,NULL,NULL,NULL,NULL,NULL,NULL,NULL,NULL,NULL,NULL,'2',NULL,NULL);</v>
      </c>
    </row>
    <row r="16" spans="1:5" x14ac:dyDescent="0.25">
      <c r="A16" s="19" t="s">
        <v>67</v>
      </c>
      <c r="B16">
        <f t="shared" si="1"/>
        <v>131419</v>
      </c>
      <c r="C16">
        <f t="shared" si="2"/>
        <v>970</v>
      </c>
      <c r="D16" s="29" t="str">
        <f t="shared" si="3"/>
        <v>insert into ex_upcc_xl_serviceinfo values(131419,' 395828',' 395828','AO',1,1,NULL,NULL,NULL,NULL,NULL,NULL,NULL,NULL,NULL,NULL,NULL,NULL,NULL,1,1,NULL,NULL,NULL,NULL,NULL,NULL,NULL,NULL,0,0);</v>
      </c>
      <c r="E16" s="29" t="str">
        <f t="shared" si="0"/>
        <v>INSERT INTO ex_upcc_xl_variantinfo VALUES (970,' 395828',' 395828',NULL,NULL,NULL,NULL,NULL,NULL,NULL,NULL,NULL,NULL,NULL,NULL,NULL,NULL,NULL,NULL,'2',NULL,NULL);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defaultRowHeight="15" x14ac:dyDescent="0.25"/>
  <cols>
    <col min="2" max="2" width="18.7109375" customWidth="1"/>
    <col min="3" max="3" width="68.85546875" customWidth="1"/>
  </cols>
  <sheetData>
    <row r="1" spans="1:3" ht="18.75" x14ac:dyDescent="0.3">
      <c r="B1" s="22" t="s">
        <v>68</v>
      </c>
      <c r="C1" s="23" t="s">
        <v>79</v>
      </c>
    </row>
    <row r="2" spans="1:3" x14ac:dyDescent="0.25">
      <c r="B2">
        <v>131419</v>
      </c>
      <c r="C2" t="s">
        <v>71</v>
      </c>
    </row>
    <row r="3" spans="1:3" x14ac:dyDescent="0.25">
      <c r="B3" s="25"/>
    </row>
    <row r="4" spans="1:3" x14ac:dyDescent="0.25">
      <c r="B4" s="19" t="s">
        <v>72</v>
      </c>
    </row>
    <row r="5" spans="1:3" x14ac:dyDescent="0.25">
      <c r="A5" s="26" t="s">
        <v>74</v>
      </c>
      <c r="B5" s="26" t="s">
        <v>75</v>
      </c>
      <c r="C5" s="26" t="s">
        <v>77</v>
      </c>
    </row>
    <row r="6" spans="1:3" x14ac:dyDescent="0.25">
      <c r="A6" s="27">
        <v>396518</v>
      </c>
      <c r="B6" s="27">
        <f>B2 + 1</f>
        <v>131420</v>
      </c>
      <c r="C6" s="28" t="str">
        <f>"insert into ex_upcc_xl_serviceinfo values("&amp;B6&amp;",'"&amp;A6&amp;"','"&amp;A6&amp;"','PP',1,1,NULL,NULL,NULL,NULL,NULL,NULL,NULL,NULL,NULL,NULL,NULL,NULL,NULL,1,1,NULL,NULL,NULL,NULL,NULL,NULL,NULL,NULL,0,0);"</f>
        <v>insert into ex_upcc_xl_serviceinfo values(131420,'396518','396518','PP',1,1,NULL,NULL,NULL,NULL,NULL,NULL,NULL,NULL,NULL,NULL,NULL,NULL,NULL,1,1,NULL,NULL,NULL,NULL,NULL,NULL,NULL,NULL,0,0);</v>
      </c>
    </row>
    <row r="7" spans="1:3" x14ac:dyDescent="0.25">
      <c r="C7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5" sqref="C5"/>
    </sheetView>
  </sheetViews>
  <sheetFormatPr defaultRowHeight="15" x14ac:dyDescent="0.25"/>
  <cols>
    <col min="2" max="2" width="18.7109375" customWidth="1"/>
    <col min="3" max="3" width="68.85546875" customWidth="1"/>
  </cols>
  <sheetData>
    <row r="1" spans="1:3" ht="18.75" x14ac:dyDescent="0.3">
      <c r="B1" s="36" t="s">
        <v>68</v>
      </c>
      <c r="C1" s="37" t="s">
        <v>133</v>
      </c>
    </row>
    <row r="2" spans="1:3" x14ac:dyDescent="0.25">
      <c r="B2" s="38">
        <v>131420</v>
      </c>
      <c r="C2" s="39" t="s">
        <v>134</v>
      </c>
    </row>
    <row r="3" spans="1:3" x14ac:dyDescent="0.25">
      <c r="B3" s="25"/>
    </row>
    <row r="4" spans="1:3" x14ac:dyDescent="0.25">
      <c r="B4" s="19" t="s">
        <v>72</v>
      </c>
    </row>
    <row r="5" spans="1:3" x14ac:dyDescent="0.25">
      <c r="A5" s="26" t="s">
        <v>74</v>
      </c>
      <c r="B5" s="26" t="s">
        <v>75</v>
      </c>
      <c r="C5" s="26" t="s">
        <v>77</v>
      </c>
    </row>
    <row r="6" spans="1:3" x14ac:dyDescent="0.25">
      <c r="A6">
        <v>398008</v>
      </c>
      <c r="B6">
        <f>B2 + 1</f>
        <v>131421</v>
      </c>
      <c r="C6" s="29" t="str">
        <f>"insert into ex_upcc_xl_serviceinfo values("&amp;B6&amp;",'"&amp;A6&amp;"','"&amp;A6&amp;"','AO',1,1,NULL,NULL,NULL,NULL,NULL,NULL,NULL,NULL,NULL,NULL,NULL,NULL,NULL,1,1,NULL,NULL,NULL,NULL,NULL,NULL,NULL,NULL,0,0);"</f>
        <v>insert into ex_upcc_xl_serviceinfo values(131421,'398008','398008','AO',1,1,NULL,NULL,NULL,NULL,NULL,NULL,NULL,NULL,NULL,NULL,NULL,NULL,NULL,1,1,NULL,NULL,NULL,NULL,NULL,NULL,NULL,NULL,0,0);</v>
      </c>
    </row>
    <row r="7" spans="1:3" x14ac:dyDescent="0.25">
      <c r="C7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D1" workbookViewId="0">
      <selection activeCell="E18" sqref="E18"/>
    </sheetView>
  </sheetViews>
  <sheetFormatPr defaultRowHeight="15" x14ac:dyDescent="0.25"/>
  <cols>
    <col min="1" max="1" width="3.5703125" bestFit="1" customWidth="1"/>
    <col min="2" max="2" width="11" bestFit="1" customWidth="1"/>
    <col min="3" max="3" width="21.5703125" bestFit="1" customWidth="1"/>
    <col min="4" max="4" width="33.42578125" bestFit="1" customWidth="1"/>
    <col min="5" max="6" width="58.7109375" customWidth="1"/>
    <col min="7" max="7" width="17.28515625" customWidth="1"/>
    <col min="8" max="8" width="11.140625" bestFit="1" customWidth="1"/>
  </cols>
  <sheetData>
    <row r="1" spans="1:8" x14ac:dyDescent="0.25">
      <c r="A1" s="3" t="s">
        <v>7</v>
      </c>
      <c r="B1" s="4" t="s">
        <v>8</v>
      </c>
      <c r="C1" s="4" t="s">
        <v>9</v>
      </c>
      <c r="D1" s="2" t="s">
        <v>1</v>
      </c>
      <c r="E1" s="2" t="s">
        <v>10</v>
      </c>
      <c r="F1" s="2" t="s">
        <v>3</v>
      </c>
      <c r="G1" s="2" t="s">
        <v>2</v>
      </c>
      <c r="H1" s="5" t="s">
        <v>11</v>
      </c>
    </row>
    <row r="2" spans="1:8" ht="22.5" x14ac:dyDescent="0.25">
      <c r="A2" s="6">
        <v>1</v>
      </c>
      <c r="B2" s="7">
        <v>513785094</v>
      </c>
      <c r="C2" s="58" t="s">
        <v>12</v>
      </c>
      <c r="D2" s="8" t="s">
        <v>13</v>
      </c>
      <c r="E2" s="9" t="s">
        <v>14</v>
      </c>
      <c r="F2" s="10" t="s">
        <v>15</v>
      </c>
      <c r="G2" s="11">
        <v>396368</v>
      </c>
      <c r="H2" s="11" t="s">
        <v>16</v>
      </c>
    </row>
    <row r="3" spans="1:8" x14ac:dyDescent="0.25">
      <c r="A3" s="6">
        <v>2</v>
      </c>
      <c r="B3" s="7">
        <v>513793064</v>
      </c>
      <c r="C3" s="58"/>
      <c r="D3" s="8" t="s">
        <v>17</v>
      </c>
      <c r="E3" s="9" t="s">
        <v>18</v>
      </c>
      <c r="F3" s="10" t="s">
        <v>19</v>
      </c>
      <c r="G3" s="11">
        <v>395538</v>
      </c>
      <c r="H3" s="11" t="s">
        <v>20</v>
      </c>
    </row>
    <row r="4" spans="1:8" x14ac:dyDescent="0.25">
      <c r="A4" s="6">
        <v>3</v>
      </c>
      <c r="B4" s="7">
        <v>513755504</v>
      </c>
      <c r="C4" s="58"/>
      <c r="D4" s="8" t="s">
        <v>21</v>
      </c>
      <c r="E4" s="9" t="s">
        <v>22</v>
      </c>
      <c r="F4" s="10" t="s">
        <v>23</v>
      </c>
      <c r="G4" s="11">
        <v>396378</v>
      </c>
      <c r="H4" s="11" t="s">
        <v>20</v>
      </c>
    </row>
    <row r="5" spans="1:8" x14ac:dyDescent="0.25">
      <c r="A5" s="6">
        <v>4</v>
      </c>
      <c r="B5" s="7">
        <v>342668</v>
      </c>
      <c r="C5" s="58"/>
      <c r="D5" s="8" t="s">
        <v>24</v>
      </c>
      <c r="E5" s="9" t="s">
        <v>25</v>
      </c>
      <c r="F5" s="10" t="s">
        <v>26</v>
      </c>
      <c r="G5" s="12" t="s">
        <v>27</v>
      </c>
      <c r="H5" s="11" t="s">
        <v>20</v>
      </c>
    </row>
    <row r="6" spans="1:8" x14ac:dyDescent="0.25">
      <c r="A6" s="6">
        <v>5</v>
      </c>
      <c r="B6" s="7">
        <v>350778</v>
      </c>
      <c r="C6" s="58"/>
      <c r="D6" s="8" t="s">
        <v>28</v>
      </c>
      <c r="E6" s="9" t="s">
        <v>29</v>
      </c>
      <c r="F6" s="10" t="s">
        <v>30</v>
      </c>
      <c r="G6" s="12" t="s">
        <v>31</v>
      </c>
      <c r="H6" s="11" t="s">
        <v>20</v>
      </c>
    </row>
    <row r="7" spans="1:8" x14ac:dyDescent="0.25">
      <c r="A7" s="6">
        <v>6</v>
      </c>
      <c r="B7" s="7">
        <v>373088</v>
      </c>
      <c r="C7" s="58"/>
      <c r="D7" s="8" t="s">
        <v>32</v>
      </c>
      <c r="E7" s="9" t="s">
        <v>33</v>
      </c>
      <c r="F7" s="10" t="s">
        <v>34</v>
      </c>
      <c r="G7" s="12" t="s">
        <v>35</v>
      </c>
      <c r="H7" s="11" t="s">
        <v>20</v>
      </c>
    </row>
    <row r="8" spans="1:8" x14ac:dyDescent="0.25">
      <c r="A8" s="6">
        <v>7</v>
      </c>
      <c r="B8" s="7">
        <v>372818</v>
      </c>
      <c r="C8" s="58"/>
      <c r="D8" s="8" t="s">
        <v>36</v>
      </c>
      <c r="E8" s="9" t="s">
        <v>37</v>
      </c>
      <c r="F8" s="10" t="s">
        <v>38</v>
      </c>
      <c r="G8" s="12" t="s">
        <v>39</v>
      </c>
      <c r="H8" s="11" t="s">
        <v>20</v>
      </c>
    </row>
    <row r="9" spans="1:8" x14ac:dyDescent="0.25">
      <c r="A9" s="6">
        <v>8</v>
      </c>
      <c r="B9" s="7">
        <v>513803564</v>
      </c>
      <c r="C9" s="58"/>
      <c r="D9" s="8" t="s">
        <v>40</v>
      </c>
      <c r="E9" s="9" t="s">
        <v>41</v>
      </c>
      <c r="F9" s="10" t="s">
        <v>42</v>
      </c>
      <c r="G9" s="12" t="s">
        <v>43</v>
      </c>
      <c r="H9" s="11" t="s">
        <v>20</v>
      </c>
    </row>
    <row r="10" spans="1:8" ht="15" customHeight="1" x14ac:dyDescent="0.25">
      <c r="A10" s="6">
        <v>9</v>
      </c>
      <c r="B10" s="7">
        <v>351688</v>
      </c>
      <c r="C10" s="58"/>
      <c r="D10" s="8" t="s">
        <v>44</v>
      </c>
      <c r="E10" s="9" t="s">
        <v>45</v>
      </c>
      <c r="F10" s="10" t="s">
        <v>46</v>
      </c>
      <c r="G10" s="12" t="s">
        <v>47</v>
      </c>
      <c r="H10" s="11" t="s">
        <v>20</v>
      </c>
    </row>
    <row r="11" spans="1:8" s="17" customFormat="1" x14ac:dyDescent="0.25">
      <c r="A11" s="13">
        <v>10</v>
      </c>
      <c r="B11" s="13">
        <v>378818</v>
      </c>
      <c r="C11" s="58"/>
      <c r="D11" s="14" t="s">
        <v>48</v>
      </c>
      <c r="E11" s="15" t="s">
        <v>49</v>
      </c>
      <c r="F11" s="15" t="s">
        <v>50</v>
      </c>
      <c r="G11" s="16"/>
      <c r="H11" s="16" t="s">
        <v>20</v>
      </c>
    </row>
    <row r="12" spans="1:8" s="17" customFormat="1" x14ac:dyDescent="0.25">
      <c r="A12" s="18">
        <v>11</v>
      </c>
      <c r="B12" s="13">
        <v>513807684</v>
      </c>
      <c r="C12" s="58"/>
      <c r="D12" s="14" t="s">
        <v>51</v>
      </c>
      <c r="E12" s="15" t="s">
        <v>52</v>
      </c>
      <c r="F12" s="15" t="s">
        <v>53</v>
      </c>
      <c r="G12" s="16"/>
      <c r="H12" s="16" t="s">
        <v>20</v>
      </c>
    </row>
    <row r="13" spans="1:8" s="17" customFormat="1" x14ac:dyDescent="0.25">
      <c r="A13" s="18">
        <v>12</v>
      </c>
      <c r="B13" s="13">
        <v>365658</v>
      </c>
      <c r="C13" s="58"/>
      <c r="D13" s="14" t="s">
        <v>54</v>
      </c>
      <c r="E13" s="15" t="s">
        <v>55</v>
      </c>
      <c r="F13" s="15" t="s">
        <v>56</v>
      </c>
      <c r="G13" s="16"/>
      <c r="H13" s="16" t="s">
        <v>20</v>
      </c>
    </row>
    <row r="14" spans="1:8" s="17" customFormat="1" x14ac:dyDescent="0.25">
      <c r="A14" s="18">
        <v>13</v>
      </c>
      <c r="B14" s="13">
        <v>365668</v>
      </c>
      <c r="C14" s="58"/>
      <c r="D14" s="14" t="s">
        <v>57</v>
      </c>
      <c r="E14" s="15" t="s">
        <v>58</v>
      </c>
      <c r="F14" s="15" t="s">
        <v>59</v>
      </c>
      <c r="G14" s="16"/>
      <c r="H14" s="16" t="s">
        <v>20</v>
      </c>
    </row>
    <row r="15" spans="1:8" x14ac:dyDescent="0.25">
      <c r="A15" s="6">
        <v>14</v>
      </c>
      <c r="B15" s="7">
        <v>513791094</v>
      </c>
      <c r="C15" s="58"/>
      <c r="D15" s="8" t="s">
        <v>60</v>
      </c>
      <c r="E15" s="9" t="s">
        <v>61</v>
      </c>
      <c r="F15" s="10" t="s">
        <v>62</v>
      </c>
      <c r="G15" s="12" t="s">
        <v>63</v>
      </c>
      <c r="H15" s="11" t="s">
        <v>20</v>
      </c>
    </row>
    <row r="16" spans="1:8" x14ac:dyDescent="0.25">
      <c r="A16" s="6">
        <v>15</v>
      </c>
      <c r="B16" s="7">
        <v>369698</v>
      </c>
      <c r="C16" s="58"/>
      <c r="D16" s="8" t="s">
        <v>64</v>
      </c>
      <c r="E16" s="9" t="s">
        <v>65</v>
      </c>
      <c r="F16" s="10" t="s">
        <v>66</v>
      </c>
      <c r="G16" s="12" t="s">
        <v>67</v>
      </c>
      <c r="H16" s="11" t="s">
        <v>20</v>
      </c>
    </row>
  </sheetData>
  <mergeCells count="1">
    <mergeCell ref="C2:C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1" sqref="C1"/>
    </sheetView>
  </sheetViews>
  <sheetFormatPr defaultRowHeight="15" x14ac:dyDescent="0.25"/>
  <cols>
    <col min="1" max="1" width="29.140625" bestFit="1" customWidth="1"/>
    <col min="2" max="2" width="34.5703125" bestFit="1" customWidth="1"/>
    <col min="3" max="3" width="20.28515625" bestFit="1" customWidth="1"/>
  </cols>
  <sheetData>
    <row r="1" spans="1:3" ht="15.75" thickBot="1" x14ac:dyDescent="0.3">
      <c r="A1" t="s">
        <v>126</v>
      </c>
      <c r="B1" t="s">
        <v>127</v>
      </c>
      <c r="C1" t="s">
        <v>79</v>
      </c>
    </row>
    <row r="2" spans="1:3" ht="15.75" thickBot="1" x14ac:dyDescent="0.3">
      <c r="A2" s="30" t="s">
        <v>80</v>
      </c>
      <c r="B2" s="31" t="s">
        <v>81</v>
      </c>
      <c r="C2" s="31" t="s">
        <v>81</v>
      </c>
    </row>
    <row r="3" spans="1:3" ht="15.75" thickBot="1" x14ac:dyDescent="0.3">
      <c r="A3" s="32" t="s">
        <v>82</v>
      </c>
      <c r="B3" s="33" t="s">
        <v>83</v>
      </c>
      <c r="C3" s="33" t="s">
        <v>83</v>
      </c>
    </row>
    <row r="4" spans="1:3" ht="15.75" thickBot="1" x14ac:dyDescent="0.3">
      <c r="A4" s="32" t="s">
        <v>84</v>
      </c>
      <c r="B4" s="33" t="s">
        <v>85</v>
      </c>
      <c r="C4" s="33" t="s">
        <v>85</v>
      </c>
    </row>
    <row r="5" spans="1:3" ht="15.75" thickBot="1" x14ac:dyDescent="0.3">
      <c r="A5" s="32" t="s">
        <v>86</v>
      </c>
      <c r="B5" s="33" t="s">
        <v>85</v>
      </c>
      <c r="C5" s="33" t="s">
        <v>85</v>
      </c>
    </row>
    <row r="6" spans="1:3" ht="15.75" thickBot="1" x14ac:dyDescent="0.3">
      <c r="A6" s="32" t="s">
        <v>87</v>
      </c>
      <c r="B6" s="33" t="s">
        <v>88</v>
      </c>
      <c r="C6" s="33" t="s">
        <v>123</v>
      </c>
    </row>
    <row r="7" spans="1:3" ht="15.75" thickBot="1" x14ac:dyDescent="0.3">
      <c r="A7" s="32" t="s">
        <v>89</v>
      </c>
      <c r="B7" s="33" t="s">
        <v>90</v>
      </c>
      <c r="C7" s="33" t="s">
        <v>90</v>
      </c>
    </row>
    <row r="8" spans="1:3" ht="15.75" thickBot="1" x14ac:dyDescent="0.3">
      <c r="A8" s="32" t="s">
        <v>91</v>
      </c>
      <c r="B8" s="33" t="s">
        <v>92</v>
      </c>
      <c r="C8" s="33" t="s">
        <v>92</v>
      </c>
    </row>
    <row r="9" spans="1:3" ht="15.75" thickBot="1" x14ac:dyDescent="0.3">
      <c r="A9" s="32" t="s">
        <v>93</v>
      </c>
      <c r="B9" s="33" t="s">
        <v>94</v>
      </c>
      <c r="C9" s="33" t="s">
        <v>94</v>
      </c>
    </row>
    <row r="10" spans="1:3" ht="15.75" thickBot="1" x14ac:dyDescent="0.3">
      <c r="A10" s="32" t="s">
        <v>95</v>
      </c>
      <c r="B10" s="33" t="s">
        <v>94</v>
      </c>
      <c r="C10" s="33" t="s">
        <v>94</v>
      </c>
    </row>
    <row r="11" spans="1:3" ht="15.75" thickBot="1" x14ac:dyDescent="0.3">
      <c r="A11" s="32" t="s">
        <v>96</v>
      </c>
      <c r="B11" s="33" t="s">
        <v>94</v>
      </c>
      <c r="C11" s="33" t="s">
        <v>94</v>
      </c>
    </row>
    <row r="12" spans="1:3" ht="15.75" thickBot="1" x14ac:dyDescent="0.3">
      <c r="A12" s="32" t="s">
        <v>97</v>
      </c>
      <c r="B12" s="33" t="s">
        <v>94</v>
      </c>
      <c r="C12" s="33" t="s">
        <v>94</v>
      </c>
    </row>
    <row r="13" spans="1:3" ht="15.75" thickBot="1" x14ac:dyDescent="0.3">
      <c r="A13" s="32" t="s">
        <v>98</v>
      </c>
      <c r="B13" s="33" t="s">
        <v>94</v>
      </c>
      <c r="C13" s="33" t="s">
        <v>94</v>
      </c>
    </row>
    <row r="14" spans="1:3" ht="15.75" thickBot="1" x14ac:dyDescent="0.3">
      <c r="A14" s="32" t="s">
        <v>99</v>
      </c>
      <c r="B14" s="33" t="s">
        <v>94</v>
      </c>
      <c r="C14" s="33" t="s">
        <v>94</v>
      </c>
    </row>
    <row r="15" spans="1:3" ht="15.75" thickBot="1" x14ac:dyDescent="0.3">
      <c r="A15" s="32" t="s">
        <v>100</v>
      </c>
      <c r="B15" s="33" t="s">
        <v>94</v>
      </c>
      <c r="C15" s="33" t="s">
        <v>94</v>
      </c>
    </row>
    <row r="16" spans="1:3" ht="15.75" thickBot="1" x14ac:dyDescent="0.3">
      <c r="A16" s="32" t="s">
        <v>101</v>
      </c>
      <c r="B16" s="33" t="s">
        <v>94</v>
      </c>
      <c r="C16" s="33" t="s">
        <v>94</v>
      </c>
    </row>
    <row r="17" spans="1:3" ht="15.75" thickBot="1" x14ac:dyDescent="0.3">
      <c r="A17" s="32" t="s">
        <v>102</v>
      </c>
      <c r="B17" s="33" t="s">
        <v>94</v>
      </c>
      <c r="C17" s="33" t="s">
        <v>94</v>
      </c>
    </row>
    <row r="18" spans="1:3" ht="15.75" thickBot="1" x14ac:dyDescent="0.3">
      <c r="A18" s="32" t="s">
        <v>103</v>
      </c>
      <c r="B18" s="33" t="s">
        <v>94</v>
      </c>
      <c r="C18" s="33" t="s">
        <v>94</v>
      </c>
    </row>
    <row r="19" spans="1:3" ht="15.75" thickBot="1" x14ac:dyDescent="0.3">
      <c r="A19" s="32" t="s">
        <v>104</v>
      </c>
      <c r="B19" s="33" t="s">
        <v>94</v>
      </c>
      <c r="C19" s="33" t="s">
        <v>94</v>
      </c>
    </row>
    <row r="20" spans="1:3" ht="15.75" thickBot="1" x14ac:dyDescent="0.3">
      <c r="A20" s="32" t="s">
        <v>105</v>
      </c>
      <c r="B20" s="33" t="s">
        <v>106</v>
      </c>
      <c r="C20" s="33" t="s">
        <v>106</v>
      </c>
    </row>
    <row r="21" spans="1:3" ht="15.75" thickBot="1" x14ac:dyDescent="0.3">
      <c r="A21" s="32" t="s">
        <v>107</v>
      </c>
      <c r="B21" s="33" t="s">
        <v>106</v>
      </c>
      <c r="C21" s="33" t="s">
        <v>106</v>
      </c>
    </row>
    <row r="22" spans="1:3" ht="15.75" thickBot="1" x14ac:dyDescent="0.3">
      <c r="A22" s="32" t="s">
        <v>108</v>
      </c>
      <c r="B22" s="33" t="s">
        <v>109</v>
      </c>
      <c r="C22" s="33" t="s">
        <v>109</v>
      </c>
    </row>
    <row r="23" spans="1:3" ht="15.75" thickBot="1" x14ac:dyDescent="0.3">
      <c r="A23" s="32" t="s">
        <v>110</v>
      </c>
      <c r="B23" s="33" t="s">
        <v>90</v>
      </c>
      <c r="C23" s="33" t="s">
        <v>90</v>
      </c>
    </row>
    <row r="24" spans="1:3" ht="15.75" thickBot="1" x14ac:dyDescent="0.3">
      <c r="A24" s="32" t="s">
        <v>111</v>
      </c>
      <c r="B24" s="33" t="s">
        <v>94</v>
      </c>
      <c r="C24" s="33" t="s">
        <v>94</v>
      </c>
    </row>
    <row r="25" spans="1:3" ht="15.75" thickBot="1" x14ac:dyDescent="0.3">
      <c r="A25" s="32" t="s">
        <v>112</v>
      </c>
      <c r="B25" s="33" t="s">
        <v>94</v>
      </c>
      <c r="C25" s="33" t="s">
        <v>94</v>
      </c>
    </row>
    <row r="26" spans="1:3" ht="15.75" thickBot="1" x14ac:dyDescent="0.3">
      <c r="A26" s="32" t="s">
        <v>113</v>
      </c>
      <c r="B26" s="33" t="s">
        <v>94</v>
      </c>
      <c r="C26" s="33" t="s">
        <v>94</v>
      </c>
    </row>
    <row r="27" spans="1:3" ht="15.75" thickBot="1" x14ac:dyDescent="0.3">
      <c r="A27" s="32" t="s">
        <v>114</v>
      </c>
      <c r="B27" s="33" t="s">
        <v>94</v>
      </c>
      <c r="C27" s="33" t="s">
        <v>94</v>
      </c>
    </row>
    <row r="28" spans="1:3" ht="15.75" thickBot="1" x14ac:dyDescent="0.3">
      <c r="A28" s="32" t="s">
        <v>115</v>
      </c>
      <c r="B28" s="33" t="s">
        <v>94</v>
      </c>
      <c r="C28" s="33" t="s">
        <v>94</v>
      </c>
    </row>
    <row r="29" spans="1:3" ht="15.75" thickBot="1" x14ac:dyDescent="0.3">
      <c r="A29" s="32" t="s">
        <v>116</v>
      </c>
      <c r="B29" s="33" t="s">
        <v>94</v>
      </c>
      <c r="C29" s="33" t="s">
        <v>94</v>
      </c>
    </row>
    <row r="30" spans="1:3" ht="15.75" thickBot="1" x14ac:dyDescent="0.3">
      <c r="A30" s="32" t="s">
        <v>117</v>
      </c>
      <c r="B30" s="33" t="s">
        <v>94</v>
      </c>
      <c r="C30" s="33" t="s">
        <v>94</v>
      </c>
    </row>
    <row r="31" spans="1:3" ht="15.75" thickBot="1" x14ac:dyDescent="0.3">
      <c r="A31" s="32" t="s">
        <v>118</v>
      </c>
      <c r="B31" s="33" t="s">
        <v>94</v>
      </c>
      <c r="C31" s="33" t="s">
        <v>94</v>
      </c>
    </row>
    <row r="32" spans="1:3" ht="15.75" thickBot="1" x14ac:dyDescent="0.3">
      <c r="A32" s="32" t="s">
        <v>119</v>
      </c>
      <c r="B32" s="33" t="s">
        <v>120</v>
      </c>
      <c r="C32" s="33" t="s">
        <v>124</v>
      </c>
    </row>
    <row r="33" spans="1:3" ht="15.75" thickBot="1" x14ac:dyDescent="0.3">
      <c r="A33" s="32" t="s">
        <v>121</v>
      </c>
      <c r="B33" s="33" t="s">
        <v>122</v>
      </c>
      <c r="C33" s="33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 17 Feb</vt:lpstr>
      <vt:lpstr>SO_SY</vt:lpstr>
      <vt:lpstr>PP</vt:lpstr>
      <vt:lpstr>Legacy Type 1</vt:lpstr>
      <vt:lpstr>SOR Batch 7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xlapp.Antonius Listyo Putranto</dc:creator>
  <cp:lastModifiedBy>xlapp.Antonius Listyo Putranto</cp:lastModifiedBy>
  <dcterms:created xsi:type="dcterms:W3CDTF">2017-02-16T06:49:25Z</dcterms:created>
  <dcterms:modified xsi:type="dcterms:W3CDTF">2017-02-23T07:17:51Z</dcterms:modified>
</cp:coreProperties>
</file>