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DieseArbeitsmappe" defaultThemeVersion="124226"/>
  <xr:revisionPtr revIDLastSave="0" documentId="13_ncr:1_{B10C4E6B-D260-4BBF-9106-ADDC814D82CD}" xr6:coauthVersionLast="32" xr6:coauthVersionMax="32" xr10:uidLastSave="{00000000-0000-0000-0000-000000000000}"/>
  <bookViews>
    <workbookView xWindow="240" yWindow="22065" windowWidth="14805" windowHeight="1185" tabRatio="628" activeTab="3" xr2:uid="{00000000-000D-0000-FFFF-FFFF00000000}"/>
  </bookViews>
  <sheets>
    <sheet name="Januar" sheetId="2" r:id="rId1"/>
    <sheet name="Februar" sheetId="3" r:id="rId2"/>
    <sheet name="März" sheetId="4" r:id="rId3"/>
    <sheet name="April" sheetId="9" r:id="rId4"/>
    <sheet name="Mai" sheetId="8" r:id="rId5"/>
    <sheet name="Vorlage" sheetId="1" r:id="rId6"/>
  </sheets>
  <definedNames>
    <definedName name="_xlnm._FilterDatabase" localSheetId="1" hidden="1">Februar!$A$6:$AI$62</definedName>
    <definedName name="_xlnm._FilterDatabase" localSheetId="0" hidden="1">Januar!$A$6:$AI$81</definedName>
    <definedName name="_xlnm._FilterDatabase" localSheetId="4" hidden="1">Mai!$A$6:$AI$46</definedName>
    <definedName name="_xlnm._FilterDatabase" localSheetId="2" hidden="1">März!$A$6:$AI$46</definedName>
    <definedName name="_xlnm._FilterDatabase" localSheetId="5" hidden="1">Vorlage!$A$6:$AH$46</definedName>
  </definedNames>
  <calcPr calcId="179017"/>
  <fileRecoveryPr autoRecover="0"/>
</workbook>
</file>

<file path=xl/calcChain.xml><?xml version="1.0" encoding="utf-8"?>
<calcChain xmlns="http://schemas.openxmlformats.org/spreadsheetml/2006/main">
  <c r="AG89" i="9" l="1"/>
  <c r="AF89" i="9"/>
  <c r="Z89" i="9"/>
  <c r="X89" i="9"/>
  <c r="V89" i="9"/>
  <c r="T89" i="9"/>
  <c r="R89" i="9"/>
  <c r="P89" i="9"/>
  <c r="O89" i="9"/>
  <c r="L89" i="9"/>
  <c r="AI87" i="9"/>
  <c r="AA87" i="9"/>
  <c r="Y87" i="9"/>
  <c r="W87" i="9"/>
  <c r="U87" i="9"/>
  <c r="S87" i="9"/>
  <c r="Q87" i="9"/>
  <c r="N87" i="9"/>
  <c r="AI86" i="9"/>
  <c r="AA86" i="9"/>
  <c r="Y86" i="9"/>
  <c r="W86" i="9"/>
  <c r="U86" i="9"/>
  <c r="S86" i="9"/>
  <c r="Q86" i="9"/>
  <c r="N86" i="9"/>
  <c r="AI85" i="9"/>
  <c r="AA85" i="9"/>
  <c r="Y85" i="9"/>
  <c r="W85" i="9"/>
  <c r="U85" i="9"/>
  <c r="S85" i="9"/>
  <c r="Q85" i="9"/>
  <c r="N85" i="9"/>
  <c r="AI84" i="9"/>
  <c r="AA84" i="9"/>
  <c r="Y84" i="9"/>
  <c r="W84" i="9"/>
  <c r="U84" i="9"/>
  <c r="S84" i="9"/>
  <c r="Q84" i="9"/>
  <c r="N84" i="9"/>
  <c r="AI83" i="9"/>
  <c r="AA83" i="9"/>
  <c r="Y83" i="9"/>
  <c r="W83" i="9"/>
  <c r="U83" i="9"/>
  <c r="S83" i="9"/>
  <c r="Q83" i="9"/>
  <c r="N83" i="9"/>
  <c r="AI82" i="9"/>
  <c r="AA82" i="9"/>
  <c r="Y82" i="9"/>
  <c r="W82" i="9"/>
  <c r="U82" i="9"/>
  <c r="S82" i="9"/>
  <c r="Q82" i="9"/>
  <c r="N82" i="9"/>
  <c r="AI81" i="9"/>
  <c r="AA81" i="9"/>
  <c r="Y81" i="9"/>
  <c r="W81" i="9"/>
  <c r="U81" i="9"/>
  <c r="S81" i="9"/>
  <c r="N81" i="9"/>
  <c r="AI80" i="9"/>
  <c r="AA80" i="9"/>
  <c r="Y80" i="9"/>
  <c r="W80" i="9"/>
  <c r="U80" i="9"/>
  <c r="S80" i="9"/>
  <c r="Q80" i="9"/>
  <c r="N80" i="9"/>
  <c r="AI79" i="9"/>
  <c r="AA79" i="9"/>
  <c r="Y79" i="9"/>
  <c r="W79" i="9"/>
  <c r="U79" i="9"/>
  <c r="S79" i="9"/>
  <c r="Q79" i="9"/>
  <c r="N79" i="9"/>
  <c r="AI78" i="9"/>
  <c r="AA78" i="9"/>
  <c r="Y78" i="9"/>
  <c r="W78" i="9"/>
  <c r="U78" i="9"/>
  <c r="S78" i="9"/>
  <c r="Q78" i="9"/>
  <c r="N78" i="9"/>
  <c r="AI77" i="9"/>
  <c r="AA77" i="9"/>
  <c r="Y77" i="9"/>
  <c r="W77" i="9"/>
  <c r="U77" i="9"/>
  <c r="S77" i="9"/>
  <c r="Q77" i="9"/>
  <c r="N77" i="9"/>
  <c r="AI76" i="9"/>
  <c r="AA76" i="9"/>
  <c r="Y76" i="9"/>
  <c r="W76" i="9"/>
  <c r="U76" i="9"/>
  <c r="S76" i="9"/>
  <c r="Q76" i="9"/>
  <c r="N76" i="9"/>
  <c r="AI75" i="9"/>
  <c r="AA75" i="9"/>
  <c r="Y75" i="9"/>
  <c r="W75" i="9"/>
  <c r="U75" i="9"/>
  <c r="S75" i="9"/>
  <c r="Q75" i="9"/>
  <c r="N75" i="9"/>
  <c r="AI74" i="9"/>
  <c r="AA74" i="9"/>
  <c r="Y74" i="9"/>
  <c r="W74" i="9"/>
  <c r="U74" i="9"/>
  <c r="S74" i="9"/>
  <c r="Q74" i="9"/>
  <c r="N74" i="9"/>
  <c r="AI73" i="9"/>
  <c r="AA73" i="9"/>
  <c r="Y73" i="9"/>
  <c r="W73" i="9"/>
  <c r="U73" i="9"/>
  <c r="S73" i="9"/>
  <c r="Q73" i="9"/>
  <c r="N73" i="9"/>
  <c r="AI72" i="9"/>
  <c r="AA72" i="9"/>
  <c r="Y72" i="9"/>
  <c r="W72" i="9"/>
  <c r="U72" i="9"/>
  <c r="S72" i="9"/>
  <c r="Q72" i="9"/>
  <c r="N72" i="9"/>
  <c r="AI71" i="9"/>
  <c r="AA71" i="9"/>
  <c r="Y71" i="9"/>
  <c r="W71" i="9"/>
  <c r="U71" i="9"/>
  <c r="S71" i="9"/>
  <c r="Q71" i="9"/>
  <c r="AI70" i="9"/>
  <c r="AA70" i="9"/>
  <c r="Y70" i="9"/>
  <c r="W70" i="9"/>
  <c r="U70" i="9"/>
  <c r="S70" i="9"/>
  <c r="Q70" i="9"/>
  <c r="N70" i="9"/>
  <c r="AI69" i="9"/>
  <c r="AA69" i="9"/>
  <c r="Y69" i="9"/>
  <c r="W69" i="9"/>
  <c r="U69" i="9"/>
  <c r="S69" i="9"/>
  <c r="Q69" i="9"/>
  <c r="N69" i="9"/>
  <c r="AI68" i="9"/>
  <c r="AA68" i="9"/>
  <c r="Y68" i="9"/>
  <c r="W68" i="9"/>
  <c r="U68" i="9"/>
  <c r="S68" i="9"/>
  <c r="Q68" i="9"/>
  <c r="AI67" i="9"/>
  <c r="AA67" i="9"/>
  <c r="Y67" i="9"/>
  <c r="W67" i="9"/>
  <c r="U67" i="9"/>
  <c r="S67" i="9"/>
  <c r="Q67" i="9"/>
  <c r="N67" i="9"/>
  <c r="AI66" i="9"/>
  <c r="AA66" i="9"/>
  <c r="Y66" i="9"/>
  <c r="W66" i="9"/>
  <c r="U66" i="9"/>
  <c r="S66" i="9"/>
  <c r="Q66" i="9"/>
  <c r="N66" i="9"/>
  <c r="AI65" i="9"/>
  <c r="AA65" i="9"/>
  <c r="Y65" i="9"/>
  <c r="W65" i="9"/>
  <c r="U65" i="9"/>
  <c r="S65" i="9"/>
  <c r="Q65" i="9"/>
  <c r="N65" i="9"/>
  <c r="AI64" i="9"/>
  <c r="AA64" i="9"/>
  <c r="Y64" i="9"/>
  <c r="W64" i="9"/>
  <c r="U64" i="9"/>
  <c r="S64" i="9"/>
  <c r="Q64" i="9"/>
  <c r="N64" i="9"/>
  <c r="AI63" i="9"/>
  <c r="AA63" i="9"/>
  <c r="Y63" i="9"/>
  <c r="W63" i="9"/>
  <c r="U63" i="9"/>
  <c r="S63" i="9"/>
  <c r="Q63" i="9"/>
  <c r="N63" i="9"/>
  <c r="AI62" i="9"/>
  <c r="AA62" i="9"/>
  <c r="Y62" i="9"/>
  <c r="W62" i="9"/>
  <c r="U62" i="9"/>
  <c r="S62" i="9"/>
  <c r="Q62" i="9"/>
  <c r="AI61" i="9"/>
  <c r="AA61" i="9"/>
  <c r="Y61" i="9"/>
  <c r="W61" i="9"/>
  <c r="U61" i="9"/>
  <c r="S61" i="9"/>
  <c r="Q61" i="9"/>
  <c r="N61" i="9"/>
  <c r="AI60" i="9"/>
  <c r="AA60" i="9"/>
  <c r="Y60" i="9"/>
  <c r="W60" i="9"/>
  <c r="U60" i="9"/>
  <c r="S60" i="9"/>
  <c r="Q60" i="9"/>
  <c r="N60" i="9"/>
  <c r="AI59" i="9"/>
  <c r="AA59" i="9"/>
  <c r="Y59" i="9"/>
  <c r="W59" i="9"/>
  <c r="U59" i="9"/>
  <c r="S59" i="9"/>
  <c r="Q59" i="9"/>
  <c r="N59" i="9"/>
  <c r="AI58" i="9"/>
  <c r="AA58" i="9"/>
  <c r="Y58" i="9"/>
  <c r="W58" i="9"/>
  <c r="U58" i="9"/>
  <c r="S58" i="9"/>
  <c r="Q58" i="9"/>
  <c r="N58" i="9"/>
  <c r="AA57" i="9"/>
  <c r="Y57" i="9"/>
  <c r="W57" i="9"/>
  <c r="U57" i="9"/>
  <c r="S57" i="9"/>
  <c r="Q57" i="9"/>
  <c r="N57" i="9"/>
  <c r="AI56" i="9"/>
  <c r="AA56" i="9"/>
  <c r="Y56" i="9"/>
  <c r="W56" i="9"/>
  <c r="U56" i="9"/>
  <c r="S56" i="9"/>
  <c r="Q56" i="9"/>
  <c r="N56" i="9"/>
  <c r="AI55" i="9"/>
  <c r="AA55" i="9"/>
  <c r="Y55" i="9"/>
  <c r="W55" i="9"/>
  <c r="U55" i="9"/>
  <c r="S55" i="9"/>
  <c r="Q55" i="9"/>
  <c r="N55" i="9"/>
  <c r="AI54" i="9"/>
  <c r="AA54" i="9"/>
  <c r="Y54" i="9"/>
  <c r="W54" i="9"/>
  <c r="U54" i="9"/>
  <c r="S54" i="9"/>
  <c r="Q54" i="9"/>
  <c r="N54" i="9"/>
  <c r="AI53" i="9"/>
  <c r="AA53" i="9"/>
  <c r="Y53" i="9"/>
  <c r="W53" i="9"/>
  <c r="S53" i="9"/>
  <c r="Q53" i="9"/>
  <c r="N53" i="9"/>
  <c r="AI52" i="9"/>
  <c r="AA52" i="9"/>
  <c r="Y52" i="9"/>
  <c r="W52" i="9"/>
  <c r="U52" i="9"/>
  <c r="S52" i="9"/>
  <c r="N52" i="9"/>
  <c r="AI51" i="9"/>
  <c r="AA51" i="9"/>
  <c r="Y51" i="9"/>
  <c r="W51" i="9"/>
  <c r="U51" i="9"/>
  <c r="S51" i="9"/>
  <c r="Q51" i="9"/>
  <c r="N51" i="9"/>
  <c r="AI50" i="9"/>
  <c r="AA50" i="9"/>
  <c r="Y50" i="9"/>
  <c r="W50" i="9"/>
  <c r="U50" i="9"/>
  <c r="S50" i="9"/>
  <c r="Q50" i="9"/>
  <c r="N50" i="9"/>
  <c r="AI49" i="9"/>
  <c r="AA49" i="9"/>
  <c r="Y49" i="9"/>
  <c r="W49" i="9"/>
  <c r="U49" i="9"/>
  <c r="S49" i="9"/>
  <c r="Q49" i="9"/>
  <c r="AI48" i="9"/>
  <c r="AA48" i="9"/>
  <c r="Y48" i="9"/>
  <c r="W48" i="9"/>
  <c r="U48" i="9"/>
  <c r="S48" i="9"/>
  <c r="Q48" i="9"/>
  <c r="N48" i="9"/>
  <c r="AI47" i="9"/>
  <c r="AA47" i="9"/>
  <c r="Y47" i="9"/>
  <c r="W47" i="9"/>
  <c r="S47" i="9"/>
  <c r="Q47" i="9"/>
  <c r="N47" i="9"/>
  <c r="AI46" i="9"/>
  <c r="AA46" i="9"/>
  <c r="Y46" i="9"/>
  <c r="W46" i="9"/>
  <c r="U46" i="9"/>
  <c r="S46" i="9"/>
  <c r="Q46" i="9"/>
  <c r="N46" i="9"/>
  <c r="AI45" i="9"/>
  <c r="AA45" i="9"/>
  <c r="Y45" i="9"/>
  <c r="W45" i="9"/>
  <c r="U45" i="9"/>
  <c r="S45" i="9"/>
  <c r="Q45" i="9"/>
  <c r="N45" i="9"/>
  <c r="AI44" i="9"/>
  <c r="AA44" i="9"/>
  <c r="Y44" i="9"/>
  <c r="W44" i="9"/>
  <c r="U44" i="9"/>
  <c r="S44" i="9"/>
  <c r="Q44" i="9"/>
  <c r="AI43" i="9"/>
  <c r="AA43" i="9"/>
  <c r="Y43" i="9"/>
  <c r="W43" i="9"/>
  <c r="U43" i="9"/>
  <c r="S43" i="9"/>
  <c r="Q43" i="9"/>
  <c r="N43" i="9"/>
  <c r="AI42" i="9"/>
  <c r="AA42" i="9"/>
  <c r="Y42" i="9"/>
  <c r="W42" i="9"/>
  <c r="U42" i="9"/>
  <c r="S42" i="9"/>
  <c r="Q42" i="9"/>
  <c r="N42" i="9"/>
  <c r="AI41" i="9"/>
  <c r="AA41" i="9"/>
  <c r="Y41" i="9"/>
  <c r="W41" i="9"/>
  <c r="U41" i="9"/>
  <c r="S41" i="9"/>
  <c r="Q41" i="9"/>
  <c r="N41" i="9"/>
  <c r="AI40" i="9"/>
  <c r="AA40" i="9"/>
  <c r="Y40" i="9"/>
  <c r="W40" i="9"/>
  <c r="U40" i="9"/>
  <c r="S40" i="9"/>
  <c r="Q40" i="9"/>
  <c r="N40" i="9"/>
  <c r="AI39" i="9"/>
  <c r="AA39" i="9"/>
  <c r="Y39" i="9"/>
  <c r="W39" i="9"/>
  <c r="U39" i="9"/>
  <c r="S39" i="9"/>
  <c r="Q39" i="9"/>
  <c r="N39" i="9"/>
  <c r="AI38" i="9"/>
  <c r="AA38" i="9"/>
  <c r="Y38" i="9"/>
  <c r="W38" i="9"/>
  <c r="U38" i="9"/>
  <c r="S38" i="9"/>
  <c r="Q38" i="9"/>
  <c r="N38" i="9"/>
  <c r="AI37" i="9"/>
  <c r="AA37" i="9"/>
  <c r="Y37" i="9"/>
  <c r="W37" i="9"/>
  <c r="U37" i="9"/>
  <c r="S37" i="9"/>
  <c r="Q37" i="9"/>
  <c r="N37" i="9"/>
  <c r="AI36" i="9"/>
  <c r="AA36" i="9"/>
  <c r="Y36" i="9"/>
  <c r="W36" i="9"/>
  <c r="U36" i="9"/>
  <c r="S36" i="9"/>
  <c r="Q36" i="9"/>
  <c r="N36" i="9"/>
  <c r="AI35" i="9"/>
  <c r="AA35" i="9"/>
  <c r="Y35" i="9"/>
  <c r="W35" i="9"/>
  <c r="U35" i="9"/>
  <c r="S35" i="9"/>
  <c r="Q35" i="9"/>
  <c r="N35" i="9"/>
  <c r="AI34" i="9"/>
  <c r="AA34" i="9"/>
  <c r="Y34" i="9"/>
  <c r="W34" i="9"/>
  <c r="U34" i="9"/>
  <c r="S34" i="9"/>
  <c r="Q34" i="9"/>
  <c r="N34" i="9"/>
  <c r="AI33" i="9"/>
  <c r="AA33" i="9"/>
  <c r="Y33" i="9"/>
  <c r="W33" i="9"/>
  <c r="U33" i="9"/>
  <c r="S33" i="9"/>
  <c r="Q33" i="9"/>
  <c r="N33" i="9"/>
  <c r="AI32" i="9"/>
  <c r="AA32" i="9"/>
  <c r="Y32" i="9"/>
  <c r="W32" i="9"/>
  <c r="U32" i="9"/>
  <c r="S32" i="9"/>
  <c r="Q32" i="9"/>
  <c r="N32" i="9"/>
  <c r="AI31" i="9"/>
  <c r="AA31" i="9"/>
  <c r="Y31" i="9"/>
  <c r="W31" i="9"/>
  <c r="U31" i="9"/>
  <c r="S31" i="9"/>
  <c r="Q31" i="9"/>
  <c r="N31" i="9"/>
  <c r="AI30" i="9"/>
  <c r="AA30" i="9"/>
  <c r="Y30" i="9"/>
  <c r="W30" i="9"/>
  <c r="U30" i="9"/>
  <c r="S30" i="9"/>
  <c r="Q30" i="9"/>
  <c r="N30" i="9"/>
  <c r="AI29" i="9"/>
  <c r="AA29" i="9"/>
  <c r="Y29" i="9"/>
  <c r="W29" i="9"/>
  <c r="U29" i="9"/>
  <c r="S29" i="9"/>
  <c r="Q29" i="9"/>
  <c r="AI28" i="9"/>
  <c r="AA28" i="9"/>
  <c r="Y28" i="9"/>
  <c r="W28" i="9"/>
  <c r="U28" i="9"/>
  <c r="S28" i="9"/>
  <c r="Q28" i="9"/>
  <c r="N28" i="9"/>
  <c r="AI27" i="9"/>
  <c r="AA27" i="9"/>
  <c r="Y27" i="9"/>
  <c r="W27" i="9"/>
  <c r="U27" i="9"/>
  <c r="S27" i="9"/>
  <c r="Q27" i="9"/>
  <c r="N27" i="9"/>
  <c r="AI26" i="9"/>
  <c r="AA26" i="9"/>
  <c r="Y26" i="9"/>
  <c r="W26" i="9"/>
  <c r="U26" i="9"/>
  <c r="S26" i="9"/>
  <c r="Q26" i="9"/>
  <c r="N26" i="9"/>
  <c r="AI25" i="9"/>
  <c r="AA25" i="9"/>
  <c r="Y25" i="9"/>
  <c r="W25" i="9"/>
  <c r="U25" i="9"/>
  <c r="S25" i="9"/>
  <c r="Q25" i="9"/>
  <c r="N25" i="9"/>
  <c r="AI24" i="9"/>
  <c r="AA24" i="9"/>
  <c r="Y24" i="9"/>
  <c r="W24" i="9"/>
  <c r="U24" i="9"/>
  <c r="S24" i="9"/>
  <c r="Q24" i="9"/>
  <c r="N24" i="9"/>
  <c r="AI23" i="9"/>
  <c r="AA23" i="9"/>
  <c r="Y23" i="9"/>
  <c r="W23" i="9"/>
  <c r="U23" i="9"/>
  <c r="S23" i="9"/>
  <c r="Q23" i="9"/>
  <c r="AI22" i="9"/>
  <c r="AA22" i="9"/>
  <c r="Y22" i="9"/>
  <c r="W22" i="9"/>
  <c r="U22" i="9"/>
  <c r="S22" i="9"/>
  <c r="Q22" i="9"/>
  <c r="N22" i="9"/>
  <c r="AI21" i="9"/>
  <c r="AA21" i="9"/>
  <c r="Y21" i="9"/>
  <c r="W21" i="9"/>
  <c r="U21" i="9"/>
  <c r="S21" i="9"/>
  <c r="Q21" i="9"/>
  <c r="N21" i="9"/>
  <c r="AI20" i="9"/>
  <c r="AA20" i="9"/>
  <c r="Y20" i="9"/>
  <c r="W20" i="9"/>
  <c r="U20" i="9"/>
  <c r="S20" i="9"/>
  <c r="Q20" i="9"/>
  <c r="N20" i="9"/>
  <c r="AI19" i="9"/>
  <c r="AA19" i="9"/>
  <c r="Y19" i="9"/>
  <c r="W19" i="9"/>
  <c r="U19" i="9"/>
  <c r="S19" i="9"/>
  <c r="Q19" i="9"/>
  <c r="N19" i="9"/>
  <c r="AI18" i="9"/>
  <c r="AA18" i="9"/>
  <c r="Y18" i="9"/>
  <c r="W18" i="9"/>
  <c r="U18" i="9"/>
  <c r="S18" i="9"/>
  <c r="Q18" i="9"/>
  <c r="N18" i="9"/>
  <c r="AA17" i="9"/>
  <c r="Y17" i="9"/>
  <c r="W17" i="9"/>
  <c r="U17" i="9"/>
  <c r="S17" i="9"/>
  <c r="Q17" i="9"/>
  <c r="N17" i="9"/>
  <c r="AI16" i="9"/>
  <c r="AA16" i="9"/>
  <c r="Y16" i="9"/>
  <c r="W16" i="9"/>
  <c r="U16" i="9"/>
  <c r="S16" i="9"/>
  <c r="Q16" i="9"/>
  <c r="N16" i="9"/>
  <c r="AI15" i="9"/>
  <c r="AA15" i="9"/>
  <c r="Y15" i="9"/>
  <c r="W15" i="9"/>
  <c r="U15" i="9"/>
  <c r="S15" i="9"/>
  <c r="Q15" i="9"/>
  <c r="N15" i="9"/>
  <c r="AI14" i="9"/>
  <c r="AA14" i="9"/>
  <c r="Y14" i="9"/>
  <c r="W14" i="9"/>
  <c r="U14" i="9"/>
  <c r="S14" i="9"/>
  <c r="Q14" i="9"/>
  <c r="N14" i="9"/>
  <c r="AI13" i="9"/>
  <c r="AA13" i="9"/>
  <c r="Y13" i="9"/>
  <c r="W13" i="9"/>
  <c r="U13" i="9"/>
  <c r="S13" i="9"/>
  <c r="Q13" i="9"/>
  <c r="AI12" i="9"/>
  <c r="AA12" i="9"/>
  <c r="Y12" i="9"/>
  <c r="W12" i="9"/>
  <c r="W89" i="9" s="1"/>
  <c r="U12" i="9"/>
  <c r="S12" i="9"/>
  <c r="Q12" i="9"/>
  <c r="AI11" i="9"/>
  <c r="AA11" i="9"/>
  <c r="Y11" i="9"/>
  <c r="W11" i="9"/>
  <c r="U11" i="9"/>
  <c r="S11" i="9"/>
  <c r="Q11" i="9"/>
  <c r="N11" i="9"/>
  <c r="AI10" i="9"/>
  <c r="AA10" i="9"/>
  <c r="Y10" i="9"/>
  <c r="W10" i="9"/>
  <c r="U10" i="9"/>
  <c r="S10" i="9"/>
  <c r="Q10" i="9"/>
  <c r="N10" i="9"/>
  <c r="AI9" i="9"/>
  <c r="AA9" i="9"/>
  <c r="Y9" i="9"/>
  <c r="W9" i="9"/>
  <c r="U9" i="9"/>
  <c r="S9" i="9"/>
  <c r="Q9" i="9"/>
  <c r="N9" i="9"/>
  <c r="AI8" i="9"/>
  <c r="AA8" i="9"/>
  <c r="Y8" i="9"/>
  <c r="W8" i="9"/>
  <c r="U8" i="9"/>
  <c r="S8" i="9"/>
  <c r="Q8" i="9"/>
  <c r="N8" i="9"/>
  <c r="AI7" i="9"/>
  <c r="AI89" i="9" s="1"/>
  <c r="AA7" i="9"/>
  <c r="AA89" i="9" s="1"/>
  <c r="Y7" i="9"/>
  <c r="Y89" i="9" s="1"/>
  <c r="W7" i="9"/>
  <c r="U7" i="9"/>
  <c r="U89" i="9" s="1"/>
  <c r="S7" i="9"/>
  <c r="S89" i="9" s="1"/>
  <c r="Q7" i="9"/>
  <c r="Q89" i="9" s="1"/>
  <c r="N7" i="9"/>
  <c r="N89" i="9" s="1"/>
  <c r="AG69" i="8" l="1"/>
  <c r="AF69" i="8"/>
  <c r="AC69" i="8"/>
  <c r="Z69" i="8"/>
  <c r="X69" i="8"/>
  <c r="V69" i="8"/>
  <c r="T69" i="8"/>
  <c r="R69" i="8"/>
  <c r="P69" i="8"/>
  <c r="O69" i="8"/>
  <c r="L69" i="8"/>
  <c r="AI67" i="8"/>
  <c r="AA67" i="8"/>
  <c r="Y67" i="8"/>
  <c r="W67" i="8"/>
  <c r="U67" i="8"/>
  <c r="S67" i="8"/>
  <c r="Q67" i="8"/>
  <c r="N67" i="8"/>
  <c r="AI66" i="8"/>
  <c r="AA66" i="8"/>
  <c r="Y66" i="8"/>
  <c r="W66" i="8"/>
  <c r="U66" i="8"/>
  <c r="S66" i="8"/>
  <c r="Q66" i="8"/>
  <c r="N66" i="8"/>
  <c r="AI65" i="8"/>
  <c r="AA65" i="8"/>
  <c r="Y65" i="8"/>
  <c r="W65" i="8"/>
  <c r="U65" i="8"/>
  <c r="S65" i="8"/>
  <c r="Q65" i="8"/>
  <c r="N65" i="8"/>
  <c r="AI64" i="8"/>
  <c r="AA64" i="8"/>
  <c r="Y64" i="8"/>
  <c r="W64" i="8"/>
  <c r="U64" i="8"/>
  <c r="S64" i="8"/>
  <c r="Q64" i="8"/>
  <c r="N64" i="8"/>
  <c r="AI63" i="8"/>
  <c r="AA63" i="8"/>
  <c r="Y63" i="8"/>
  <c r="W63" i="8"/>
  <c r="U63" i="8"/>
  <c r="S63" i="8"/>
  <c r="Q63" i="8"/>
  <c r="N63" i="8"/>
  <c r="AI62" i="8"/>
  <c r="AA62" i="8"/>
  <c r="Y62" i="8"/>
  <c r="W62" i="8"/>
  <c r="U62" i="8"/>
  <c r="S62" i="8"/>
  <c r="Q62" i="8"/>
  <c r="N62" i="8"/>
  <c r="AI61" i="8"/>
  <c r="AA61" i="8"/>
  <c r="Y61" i="8"/>
  <c r="W61" i="8"/>
  <c r="U61" i="8"/>
  <c r="S61" i="8"/>
  <c r="Q61" i="8"/>
  <c r="N61" i="8"/>
  <c r="AI60" i="8"/>
  <c r="AA60" i="8"/>
  <c r="Y60" i="8"/>
  <c r="W60" i="8"/>
  <c r="U60" i="8"/>
  <c r="S60" i="8"/>
  <c r="Q60" i="8"/>
  <c r="N60" i="8"/>
  <c r="AI59" i="8"/>
  <c r="AA59" i="8"/>
  <c r="Y59" i="8"/>
  <c r="W59" i="8"/>
  <c r="U59" i="8"/>
  <c r="S59" i="8"/>
  <c r="Q59" i="8"/>
  <c r="N59" i="8"/>
  <c r="AI58" i="8"/>
  <c r="AA58" i="8"/>
  <c r="Y58" i="8"/>
  <c r="W58" i="8"/>
  <c r="U58" i="8"/>
  <c r="S58" i="8"/>
  <c r="Q58" i="8"/>
  <c r="N58" i="8"/>
  <c r="AI57" i="8"/>
  <c r="AA57" i="8"/>
  <c r="Y57" i="8"/>
  <c r="W57" i="8"/>
  <c r="U57" i="8"/>
  <c r="S57" i="8"/>
  <c r="Q57" i="8"/>
  <c r="N57" i="8"/>
  <c r="AI56" i="8"/>
  <c r="AA56" i="8"/>
  <c r="Y56" i="8"/>
  <c r="W56" i="8"/>
  <c r="U56" i="8"/>
  <c r="S56" i="8"/>
  <c r="Q56" i="8"/>
  <c r="N56" i="8"/>
  <c r="AI55" i="8"/>
  <c r="AA55" i="8"/>
  <c r="Y55" i="8"/>
  <c r="W55" i="8"/>
  <c r="U55" i="8"/>
  <c r="S55" i="8"/>
  <c r="Q55" i="8"/>
  <c r="AI54" i="8"/>
  <c r="AA54" i="8"/>
  <c r="Y54" i="8"/>
  <c r="W54" i="8"/>
  <c r="U54" i="8"/>
  <c r="S54" i="8"/>
  <c r="Q54" i="8"/>
  <c r="N54" i="8"/>
  <c r="AI53" i="8"/>
  <c r="AA53" i="8"/>
  <c r="Y53" i="8"/>
  <c r="W53" i="8"/>
  <c r="U53" i="8"/>
  <c r="S53" i="8"/>
  <c r="Q53" i="8"/>
  <c r="N53" i="8"/>
  <c r="AI52" i="8"/>
  <c r="AA52" i="8"/>
  <c r="Y52" i="8"/>
  <c r="W52" i="8"/>
  <c r="U52" i="8"/>
  <c r="S52" i="8"/>
  <c r="Q52" i="8"/>
  <c r="N52" i="8"/>
  <c r="AI51" i="8"/>
  <c r="AA51" i="8"/>
  <c r="Y51" i="8"/>
  <c r="W51" i="8"/>
  <c r="U51" i="8"/>
  <c r="S51" i="8"/>
  <c r="Q51" i="8"/>
  <c r="N51" i="8"/>
  <c r="AI50" i="8"/>
  <c r="AA50" i="8"/>
  <c r="Y50" i="8"/>
  <c r="W50" i="8"/>
  <c r="U50" i="8"/>
  <c r="S50" i="8"/>
  <c r="Q50" i="8"/>
  <c r="N50" i="8"/>
  <c r="AI49" i="8"/>
  <c r="AA49" i="8"/>
  <c r="Y49" i="8"/>
  <c r="W49" i="8"/>
  <c r="U49" i="8"/>
  <c r="S49" i="8"/>
  <c r="Q49" i="8"/>
  <c r="N49" i="8"/>
  <c r="AI48" i="8"/>
  <c r="AA48" i="8"/>
  <c r="Y48" i="8"/>
  <c r="W48" i="8"/>
  <c r="U48" i="8"/>
  <c r="S48" i="8"/>
  <c r="Q48" i="8"/>
  <c r="AI47" i="8"/>
  <c r="AA47" i="8"/>
  <c r="Y47" i="8"/>
  <c r="U47" i="8"/>
  <c r="S47" i="8"/>
  <c r="Q47" i="8"/>
  <c r="AA46" i="8"/>
  <c r="Y46" i="8"/>
  <c r="W46" i="8"/>
  <c r="U46" i="8"/>
  <c r="S46" i="8"/>
  <c r="Q46" i="8"/>
  <c r="N46" i="8"/>
  <c r="AI45" i="8"/>
  <c r="AA45" i="8"/>
  <c r="Y45" i="8"/>
  <c r="W45" i="8"/>
  <c r="U45" i="8"/>
  <c r="S45" i="8"/>
  <c r="Q45" i="8"/>
  <c r="N45" i="8"/>
  <c r="AI44" i="8"/>
  <c r="AA44" i="8"/>
  <c r="Y44" i="8"/>
  <c r="W44" i="8"/>
  <c r="U44" i="8"/>
  <c r="S44" i="8"/>
  <c r="Q44" i="8"/>
  <c r="N44" i="8"/>
  <c r="AI43" i="8"/>
  <c r="AA43" i="8"/>
  <c r="Y43" i="8"/>
  <c r="W43" i="8"/>
  <c r="S43" i="8"/>
  <c r="Q43" i="8"/>
  <c r="N43" i="8"/>
  <c r="AI42" i="8"/>
  <c r="AA42" i="8"/>
  <c r="Y42" i="8"/>
  <c r="W42" i="8"/>
  <c r="U42" i="8"/>
  <c r="S42" i="8"/>
  <c r="Q42" i="8"/>
  <c r="N42" i="8"/>
  <c r="AI41" i="8"/>
  <c r="AA41" i="8"/>
  <c r="Y41" i="8"/>
  <c r="W41" i="8"/>
  <c r="U41" i="8"/>
  <c r="S41" i="8"/>
  <c r="Q41" i="8"/>
  <c r="N41" i="8"/>
  <c r="AI40" i="8"/>
  <c r="AA40" i="8"/>
  <c r="Y40" i="8"/>
  <c r="W40" i="8"/>
  <c r="U40" i="8"/>
  <c r="S40" i="8"/>
  <c r="Q40" i="8"/>
  <c r="AI39" i="8"/>
  <c r="AA39" i="8"/>
  <c r="Y39" i="8"/>
  <c r="W39" i="8"/>
  <c r="U39" i="8"/>
  <c r="Q39" i="8"/>
  <c r="N39" i="8"/>
  <c r="AI38" i="8"/>
  <c r="AA38" i="8"/>
  <c r="Y38" i="8"/>
  <c r="W38" i="8"/>
  <c r="U38" i="8"/>
  <c r="S38" i="8"/>
  <c r="Q38" i="8"/>
  <c r="N38" i="8"/>
  <c r="AI37" i="8"/>
  <c r="AA37" i="8"/>
  <c r="Y37" i="8"/>
  <c r="W37" i="8"/>
  <c r="U37" i="8"/>
  <c r="S37" i="8"/>
  <c r="Q37" i="8"/>
  <c r="N37" i="8"/>
  <c r="AI36" i="8"/>
  <c r="AA36" i="8"/>
  <c r="Y36" i="8"/>
  <c r="W36" i="8"/>
  <c r="U36" i="8"/>
  <c r="S36" i="8"/>
  <c r="Q36" i="8"/>
  <c r="N36" i="8"/>
  <c r="AI35" i="8"/>
  <c r="AA35" i="8"/>
  <c r="Y35" i="8"/>
  <c r="W35" i="8"/>
  <c r="U35" i="8"/>
  <c r="S35" i="8"/>
  <c r="Q35" i="8"/>
  <c r="N35" i="8"/>
  <c r="AI34" i="8"/>
  <c r="AA34" i="8"/>
  <c r="Y34" i="8"/>
  <c r="W34" i="8"/>
  <c r="U34" i="8"/>
  <c r="S34" i="8"/>
  <c r="Q34" i="8"/>
  <c r="N34" i="8"/>
  <c r="AI33" i="8"/>
  <c r="AA33" i="8"/>
  <c r="Y33" i="8"/>
  <c r="U33" i="8"/>
  <c r="S33" i="8"/>
  <c r="Q33" i="8"/>
  <c r="AI32" i="8"/>
  <c r="AA32" i="8"/>
  <c r="Y32" i="8"/>
  <c r="W32" i="8"/>
  <c r="U32" i="8"/>
  <c r="S32" i="8"/>
  <c r="Q32" i="8"/>
  <c r="AI31" i="8"/>
  <c r="AA31" i="8"/>
  <c r="Y31" i="8"/>
  <c r="W31" i="8"/>
  <c r="U31" i="8"/>
  <c r="S31" i="8"/>
  <c r="Q31" i="8"/>
  <c r="N31" i="8"/>
  <c r="AI30" i="8"/>
  <c r="AA30" i="8"/>
  <c r="Y30" i="8"/>
  <c r="W30" i="8"/>
  <c r="U30" i="8"/>
  <c r="S30" i="8"/>
  <c r="Q30" i="8"/>
  <c r="N30" i="8"/>
  <c r="AI29" i="8"/>
  <c r="AA29" i="8"/>
  <c r="Y29" i="8"/>
  <c r="W29" i="8"/>
  <c r="U29" i="8"/>
  <c r="S29" i="8"/>
  <c r="Q29" i="8"/>
  <c r="N29" i="8"/>
  <c r="AI28" i="8"/>
  <c r="AA28" i="8"/>
  <c r="Y28" i="8"/>
  <c r="W28" i="8"/>
  <c r="U28" i="8"/>
  <c r="S28" i="8"/>
  <c r="Q28" i="8"/>
  <c r="AI27" i="8"/>
  <c r="AA27" i="8"/>
  <c r="Y27" i="8"/>
  <c r="W27" i="8"/>
  <c r="U27" i="8"/>
  <c r="S27" i="8"/>
  <c r="Q27" i="8"/>
  <c r="AI26" i="8"/>
  <c r="AA26" i="8"/>
  <c r="Y26" i="8"/>
  <c r="W26" i="8"/>
  <c r="U26" i="8"/>
  <c r="S26" i="8"/>
  <c r="Q26" i="8"/>
  <c r="AI25" i="8"/>
  <c r="AA25" i="8"/>
  <c r="Y25" i="8"/>
  <c r="W25" i="8"/>
  <c r="U25" i="8"/>
  <c r="S25" i="8"/>
  <c r="Q25" i="8"/>
  <c r="N25" i="8"/>
  <c r="AI24" i="8"/>
  <c r="AA24" i="8"/>
  <c r="Y24" i="8"/>
  <c r="W24" i="8"/>
  <c r="U24" i="8"/>
  <c r="S24" i="8"/>
  <c r="Q24" i="8"/>
  <c r="N24" i="8"/>
  <c r="AI23" i="8"/>
  <c r="AA23" i="8"/>
  <c r="Y23" i="8"/>
  <c r="W23" i="8"/>
  <c r="U23" i="8"/>
  <c r="S23" i="8"/>
  <c r="Q23" i="8"/>
  <c r="N23" i="8"/>
  <c r="AI22" i="8"/>
  <c r="AA22" i="8"/>
  <c r="Y22" i="8"/>
  <c r="W22" i="8"/>
  <c r="U22" i="8"/>
  <c r="S22" i="8"/>
  <c r="Q22" i="8"/>
  <c r="N22" i="8"/>
  <c r="AI21" i="8"/>
  <c r="AA21" i="8"/>
  <c r="Y21" i="8"/>
  <c r="W21" i="8"/>
  <c r="U21" i="8"/>
  <c r="S21" i="8"/>
  <c r="Q21" i="8"/>
  <c r="AI20" i="8"/>
  <c r="AA20" i="8"/>
  <c r="Y20" i="8"/>
  <c r="W20" i="8"/>
  <c r="U20" i="8"/>
  <c r="S20" i="8"/>
  <c r="Q20" i="8"/>
  <c r="N20" i="8"/>
  <c r="AI19" i="8"/>
  <c r="AA19" i="8"/>
  <c r="Y19" i="8"/>
  <c r="W19" i="8"/>
  <c r="U19" i="8"/>
  <c r="S19" i="8"/>
  <c r="Q19" i="8"/>
  <c r="N19" i="8"/>
  <c r="AI18" i="8"/>
  <c r="AA18" i="8"/>
  <c r="Y18" i="8"/>
  <c r="U18" i="8"/>
  <c r="S18" i="8"/>
  <c r="Q18" i="8"/>
  <c r="AI17" i="8"/>
  <c r="AA17" i="8"/>
  <c r="Y17" i="8"/>
  <c r="W17" i="8"/>
  <c r="U17" i="8"/>
  <c r="S17" i="8"/>
  <c r="Q17" i="8"/>
  <c r="N17" i="8"/>
  <c r="AI16" i="8"/>
  <c r="AA16" i="8"/>
  <c r="Y16" i="8"/>
  <c r="U16" i="8"/>
  <c r="S16" i="8"/>
  <c r="Q16" i="8"/>
  <c r="AI15" i="8"/>
  <c r="AA15" i="8"/>
  <c r="Y15" i="8"/>
  <c r="W15" i="8"/>
  <c r="U15" i="8"/>
  <c r="S15" i="8"/>
  <c r="Q15" i="8"/>
  <c r="AI14" i="8"/>
  <c r="AA14" i="8"/>
  <c r="Y14" i="8"/>
  <c r="W14" i="8"/>
  <c r="U14" i="8"/>
  <c r="S14" i="8"/>
  <c r="Q14" i="8"/>
  <c r="N14" i="8"/>
  <c r="AI13" i="8"/>
  <c r="AA13" i="8"/>
  <c r="Y13" i="8"/>
  <c r="U13" i="8"/>
  <c r="S13" i="8"/>
  <c r="Q13" i="8"/>
  <c r="AI12" i="8"/>
  <c r="AA12" i="8"/>
  <c r="Y12" i="8"/>
  <c r="U12" i="8"/>
  <c r="S12" i="8"/>
  <c r="Q12" i="8"/>
  <c r="AI11" i="8"/>
  <c r="AA11" i="8"/>
  <c r="Y11" i="8"/>
  <c r="U11" i="8"/>
  <c r="S11" i="8"/>
  <c r="Q11" i="8"/>
  <c r="AI10" i="8"/>
  <c r="AA10" i="8"/>
  <c r="Y10" i="8"/>
  <c r="W10" i="8"/>
  <c r="U10" i="8"/>
  <c r="S10" i="8"/>
  <c r="Q10" i="8"/>
  <c r="N10" i="8"/>
  <c r="AI9" i="8"/>
  <c r="AA9" i="8"/>
  <c r="Y9" i="8"/>
  <c r="W9" i="8"/>
  <c r="U9" i="8"/>
  <c r="S9" i="8"/>
  <c r="Q9" i="8"/>
  <c r="N9" i="8"/>
  <c r="AI8" i="8"/>
  <c r="AA8" i="8"/>
  <c r="Y8" i="8"/>
  <c r="W8" i="8"/>
  <c r="S8" i="8"/>
  <c r="Q8" i="8"/>
  <c r="N8" i="8"/>
  <c r="AI7" i="8"/>
  <c r="AI69" i="8" s="1"/>
  <c r="AA7" i="8"/>
  <c r="AA69" i="8" s="1"/>
  <c r="Y7" i="8"/>
  <c r="Y69" i="8" s="1"/>
  <c r="W7" i="8"/>
  <c r="W69" i="8" s="1"/>
  <c r="U7" i="8"/>
  <c r="U69" i="8" s="1"/>
  <c r="S7" i="8"/>
  <c r="S69" i="8" s="1"/>
  <c r="Q7" i="8"/>
  <c r="Q69" i="8" s="1"/>
  <c r="N7" i="8"/>
  <c r="N69" i="8" s="1"/>
  <c r="AG84" i="4" l="1"/>
  <c r="AF84" i="4"/>
  <c r="Z84" i="4"/>
  <c r="X84" i="4"/>
  <c r="V84" i="4"/>
  <c r="T84" i="4"/>
  <c r="R84" i="4"/>
  <c r="P84" i="4"/>
  <c r="O84" i="4"/>
  <c r="L84" i="4"/>
  <c r="AI82" i="4"/>
  <c r="AA82" i="4"/>
  <c r="Y82" i="4"/>
  <c r="W82" i="4"/>
  <c r="U82" i="4"/>
  <c r="S82" i="4"/>
  <c r="Q82" i="4"/>
  <c r="N82" i="4"/>
  <c r="AI81" i="4"/>
  <c r="AA81" i="4"/>
  <c r="Y81" i="4"/>
  <c r="W81" i="4"/>
  <c r="U81" i="4"/>
  <c r="S81" i="4"/>
  <c r="Q81" i="4"/>
  <c r="N81" i="4"/>
  <c r="AI80" i="4"/>
  <c r="AA80" i="4"/>
  <c r="Y80" i="4"/>
  <c r="W80" i="4"/>
  <c r="U80" i="4"/>
  <c r="S80" i="4"/>
  <c r="Q80" i="4"/>
  <c r="N80" i="4"/>
  <c r="AI79" i="4"/>
  <c r="AA79" i="4"/>
  <c r="Y79" i="4"/>
  <c r="W79" i="4"/>
  <c r="U79" i="4"/>
  <c r="S79" i="4"/>
  <c r="Q79" i="4"/>
  <c r="N79" i="4"/>
  <c r="AI78" i="4"/>
  <c r="AA78" i="4"/>
  <c r="Y78" i="4"/>
  <c r="W78" i="4"/>
  <c r="U78" i="4"/>
  <c r="S78" i="4"/>
  <c r="Q78" i="4"/>
  <c r="N78" i="4"/>
  <c r="AI77" i="4"/>
  <c r="AA77" i="4"/>
  <c r="Y77" i="4"/>
  <c r="W77" i="4"/>
  <c r="U77" i="4"/>
  <c r="S77" i="4"/>
  <c r="Q77" i="4"/>
  <c r="N77" i="4"/>
  <c r="AI76" i="4"/>
  <c r="AA76" i="4"/>
  <c r="Y76" i="4"/>
  <c r="W76" i="4"/>
  <c r="U76" i="4"/>
  <c r="S76" i="4"/>
  <c r="Q76" i="4"/>
  <c r="N76" i="4"/>
  <c r="AI75" i="4"/>
  <c r="AA75" i="4"/>
  <c r="Y75" i="4"/>
  <c r="W75" i="4"/>
  <c r="U75" i="4"/>
  <c r="S75" i="4"/>
  <c r="Q75" i="4"/>
  <c r="N75" i="4"/>
  <c r="AI74" i="4"/>
  <c r="AA74" i="4"/>
  <c r="Y74" i="4"/>
  <c r="W74" i="4"/>
  <c r="U74" i="4"/>
  <c r="S74" i="4"/>
  <c r="Q74" i="4"/>
  <c r="N74" i="4"/>
  <c r="AI73" i="4"/>
  <c r="AA73" i="4"/>
  <c r="Y73" i="4"/>
  <c r="W73" i="4"/>
  <c r="U73" i="4"/>
  <c r="S73" i="4"/>
  <c r="Q73" i="4"/>
  <c r="N73" i="4"/>
  <c r="AI72" i="4"/>
  <c r="AA72" i="4"/>
  <c r="Y72" i="4"/>
  <c r="W72" i="4"/>
  <c r="U72" i="4"/>
  <c r="S72" i="4"/>
  <c r="Q72" i="4"/>
  <c r="N72" i="4"/>
  <c r="AI71" i="4"/>
  <c r="AA71" i="4"/>
  <c r="Y71" i="4"/>
  <c r="W71" i="4"/>
  <c r="U71" i="4"/>
  <c r="S71" i="4"/>
  <c r="Q71" i="4"/>
  <c r="N71" i="4"/>
  <c r="AI70" i="4"/>
  <c r="AA70" i="4"/>
  <c r="Y70" i="4"/>
  <c r="W70" i="4"/>
  <c r="U70" i="4"/>
  <c r="S70" i="4"/>
  <c r="Q70" i="4"/>
  <c r="N70" i="4"/>
  <c r="AI69" i="4"/>
  <c r="AA69" i="4"/>
  <c r="Y69" i="4"/>
  <c r="W69" i="4"/>
  <c r="U69" i="4"/>
  <c r="S69" i="4"/>
  <c r="Q69" i="4"/>
  <c r="N69" i="4"/>
  <c r="AI68" i="4"/>
  <c r="AA68" i="4"/>
  <c r="Y68" i="4"/>
  <c r="W68" i="4"/>
  <c r="U68" i="4"/>
  <c r="S68" i="4"/>
  <c r="Q68" i="4"/>
  <c r="N68" i="4"/>
  <c r="AI67" i="4"/>
  <c r="AA67" i="4"/>
  <c r="Y67" i="4"/>
  <c r="W67" i="4"/>
  <c r="U67" i="4"/>
  <c r="S67" i="4"/>
  <c r="Q67" i="4"/>
  <c r="N67" i="4"/>
  <c r="AI66" i="4"/>
  <c r="AA66" i="4"/>
  <c r="Y66" i="4"/>
  <c r="W66" i="4"/>
  <c r="U66" i="4"/>
  <c r="S66" i="4"/>
  <c r="Q66" i="4"/>
  <c r="N66" i="4"/>
  <c r="AI65" i="4"/>
  <c r="AA65" i="4"/>
  <c r="Y65" i="4"/>
  <c r="W65" i="4"/>
  <c r="U65" i="4"/>
  <c r="S65" i="4"/>
  <c r="Q65" i="4"/>
  <c r="N65" i="4"/>
  <c r="AI64" i="4"/>
  <c r="AA64" i="4"/>
  <c r="Y64" i="4"/>
  <c r="W64" i="4"/>
  <c r="U64" i="4"/>
  <c r="S64" i="4"/>
  <c r="Q64" i="4"/>
  <c r="N64" i="4"/>
  <c r="AI63" i="4"/>
  <c r="AA63" i="4"/>
  <c r="Y63" i="4"/>
  <c r="W63" i="4"/>
  <c r="U63" i="4"/>
  <c r="S63" i="4"/>
  <c r="Q63" i="4"/>
  <c r="AI62" i="4"/>
  <c r="AA62" i="4"/>
  <c r="Y62" i="4"/>
  <c r="W62" i="4"/>
  <c r="U62" i="4"/>
  <c r="S62" i="4"/>
  <c r="N62" i="4"/>
  <c r="AI61" i="4"/>
  <c r="AA61" i="4"/>
  <c r="Y61" i="4"/>
  <c r="W61" i="4"/>
  <c r="U61" i="4"/>
  <c r="S61" i="4"/>
  <c r="Q61" i="4"/>
  <c r="N61" i="4"/>
  <c r="AI60" i="4"/>
  <c r="AA60" i="4"/>
  <c r="Y60" i="4"/>
  <c r="W60" i="4"/>
  <c r="U60" i="4"/>
  <c r="S60" i="4"/>
  <c r="Q60" i="4"/>
  <c r="N60" i="4"/>
  <c r="AI59" i="4"/>
  <c r="AA59" i="4"/>
  <c r="Y59" i="4"/>
  <c r="W59" i="4"/>
  <c r="U59" i="4"/>
  <c r="S59" i="4"/>
  <c r="Q59" i="4"/>
  <c r="N59" i="4"/>
  <c r="AI58" i="4"/>
  <c r="AA58" i="4"/>
  <c r="Y58" i="4"/>
  <c r="W58" i="4"/>
  <c r="U58" i="4"/>
  <c r="S58" i="4"/>
  <c r="Q58" i="4"/>
  <c r="N58" i="4"/>
  <c r="AI57" i="4"/>
  <c r="AA57" i="4"/>
  <c r="Y57" i="4"/>
  <c r="W57" i="4"/>
  <c r="U57" i="4"/>
  <c r="S57" i="4"/>
  <c r="Q57" i="4"/>
  <c r="N57" i="4"/>
  <c r="AI56" i="4"/>
  <c r="AA56" i="4"/>
  <c r="Y56" i="4"/>
  <c r="W56" i="4"/>
  <c r="U56" i="4"/>
  <c r="S56" i="4"/>
  <c r="Q56" i="4"/>
  <c r="N56" i="4"/>
  <c r="AI55" i="4"/>
  <c r="AA55" i="4"/>
  <c r="Y55" i="4"/>
  <c r="W55" i="4"/>
  <c r="U55" i="4"/>
  <c r="S55" i="4"/>
  <c r="Q55" i="4"/>
  <c r="N55" i="4"/>
  <c r="AI54" i="4"/>
  <c r="AA54" i="4"/>
  <c r="Y54" i="4"/>
  <c r="W54" i="4"/>
  <c r="U54" i="4"/>
  <c r="S54" i="4"/>
  <c r="Q54" i="4"/>
  <c r="N54" i="4"/>
  <c r="AI53" i="4"/>
  <c r="AA53" i="4"/>
  <c r="Y53" i="4"/>
  <c r="W53" i="4"/>
  <c r="U53" i="4"/>
  <c r="S53" i="4"/>
  <c r="Q53" i="4"/>
  <c r="N53" i="4"/>
  <c r="AI52" i="4"/>
  <c r="AA52" i="4"/>
  <c r="Y52" i="4"/>
  <c r="W52" i="4"/>
  <c r="U52" i="4"/>
  <c r="S52" i="4"/>
  <c r="Q52" i="4"/>
  <c r="N52" i="4"/>
  <c r="AI51" i="4"/>
  <c r="AA51" i="4"/>
  <c r="Y51" i="4"/>
  <c r="W51" i="4"/>
  <c r="U51" i="4"/>
  <c r="S51" i="4"/>
  <c r="Q51" i="4"/>
  <c r="N51" i="4"/>
  <c r="AI50" i="4"/>
  <c r="AA50" i="4"/>
  <c r="Y50" i="4"/>
  <c r="W50" i="4"/>
  <c r="U50" i="4"/>
  <c r="S50" i="4"/>
  <c r="Q50" i="4"/>
  <c r="AI49" i="4"/>
  <c r="AA49" i="4"/>
  <c r="Y49" i="4"/>
  <c r="W49" i="4"/>
  <c r="U49" i="4"/>
  <c r="S49" i="4"/>
  <c r="Q49" i="4"/>
  <c r="N49" i="4"/>
  <c r="AI48" i="4"/>
  <c r="AA48" i="4"/>
  <c r="Y48" i="4"/>
  <c r="W48" i="4"/>
  <c r="U48" i="4"/>
  <c r="S48" i="4"/>
  <c r="Q48" i="4"/>
  <c r="N48" i="4"/>
  <c r="AI47" i="4"/>
  <c r="AA47" i="4"/>
  <c r="Y47" i="4"/>
  <c r="W47" i="4"/>
  <c r="U47" i="4"/>
  <c r="S47" i="4"/>
  <c r="Q47" i="4"/>
  <c r="N47" i="4"/>
  <c r="AI46" i="4"/>
  <c r="AA46" i="4"/>
  <c r="Y46" i="4"/>
  <c r="W46" i="4"/>
  <c r="U46" i="4"/>
  <c r="S46" i="4"/>
  <c r="Q46" i="4"/>
  <c r="AI45" i="4"/>
  <c r="AA45" i="4"/>
  <c r="Y45" i="4"/>
  <c r="W45" i="4"/>
  <c r="U45" i="4"/>
  <c r="S45" i="4"/>
  <c r="Q45" i="4"/>
  <c r="N45" i="4"/>
  <c r="AI44" i="4"/>
  <c r="AA44" i="4"/>
  <c r="Y44" i="4"/>
  <c r="W44" i="4"/>
  <c r="U44" i="4"/>
  <c r="S44" i="4"/>
  <c r="Q44" i="4"/>
  <c r="N44" i="4"/>
  <c r="AI43" i="4"/>
  <c r="AA43" i="4"/>
  <c r="Y43" i="4"/>
  <c r="W43" i="4"/>
  <c r="U43" i="4"/>
  <c r="S43" i="4"/>
  <c r="Q43" i="4"/>
  <c r="N43" i="4"/>
  <c r="AI42" i="4"/>
  <c r="AA42" i="4"/>
  <c r="Y42" i="4"/>
  <c r="W42" i="4"/>
  <c r="U42" i="4"/>
  <c r="S42" i="4"/>
  <c r="Q42" i="4"/>
  <c r="N42" i="4"/>
  <c r="AI41" i="4"/>
  <c r="AA41" i="4"/>
  <c r="Y41" i="4"/>
  <c r="W41" i="4"/>
  <c r="U41" i="4"/>
  <c r="S41" i="4"/>
  <c r="Q41" i="4"/>
  <c r="N41" i="4"/>
  <c r="AI40" i="4"/>
  <c r="AA40" i="4"/>
  <c r="Y40" i="4"/>
  <c r="W40" i="4"/>
  <c r="U40" i="4"/>
  <c r="S40" i="4"/>
  <c r="Q40" i="4"/>
  <c r="N40" i="4"/>
  <c r="AI39" i="4"/>
  <c r="AA39" i="4"/>
  <c r="Y39" i="4"/>
  <c r="W39" i="4"/>
  <c r="U39" i="4"/>
  <c r="S39" i="4"/>
  <c r="Q39" i="4"/>
  <c r="N39" i="4"/>
  <c r="AI38" i="4"/>
  <c r="AA38" i="4"/>
  <c r="Y38" i="4"/>
  <c r="W38" i="4"/>
  <c r="U38" i="4"/>
  <c r="S38" i="4"/>
  <c r="Q38" i="4"/>
  <c r="N38" i="4"/>
  <c r="AI37" i="4"/>
  <c r="AA37" i="4"/>
  <c r="Y37" i="4"/>
  <c r="W37" i="4"/>
  <c r="U37" i="4"/>
  <c r="S37" i="4"/>
  <c r="Q37" i="4"/>
  <c r="N37" i="4"/>
  <c r="AI36" i="4"/>
  <c r="AA36" i="4"/>
  <c r="Y36" i="4"/>
  <c r="W36" i="4"/>
  <c r="U36" i="4"/>
  <c r="S36" i="4"/>
  <c r="Q36" i="4"/>
  <c r="AI35" i="4"/>
  <c r="AA35" i="4"/>
  <c r="Y35" i="4"/>
  <c r="W35" i="4"/>
  <c r="U35" i="4"/>
  <c r="S35" i="4"/>
  <c r="Q35" i="4"/>
  <c r="N35" i="4"/>
  <c r="AI34" i="4"/>
  <c r="AA34" i="4"/>
  <c r="Y34" i="4"/>
  <c r="W34" i="4"/>
  <c r="U34" i="4"/>
  <c r="S34" i="4"/>
  <c r="N34" i="4"/>
  <c r="AI33" i="4"/>
  <c r="AA33" i="4"/>
  <c r="Y33" i="4"/>
  <c r="W33" i="4"/>
  <c r="U33" i="4"/>
  <c r="S33" i="4"/>
  <c r="Q33" i="4"/>
  <c r="N33" i="4"/>
  <c r="AI32" i="4"/>
  <c r="AA32" i="4"/>
  <c r="Y32" i="4"/>
  <c r="W32" i="4"/>
  <c r="U32" i="4"/>
  <c r="S32" i="4"/>
  <c r="Q32" i="4"/>
  <c r="N32" i="4"/>
  <c r="AI31" i="4"/>
  <c r="AA31" i="4"/>
  <c r="Y31" i="4"/>
  <c r="W31" i="4"/>
  <c r="U31" i="4"/>
  <c r="S31" i="4"/>
  <c r="Q31" i="4"/>
  <c r="N31" i="4"/>
  <c r="AI30" i="4"/>
  <c r="AA30" i="4"/>
  <c r="Y30" i="4"/>
  <c r="W30" i="4"/>
  <c r="U30" i="4"/>
  <c r="S30" i="4"/>
  <c r="Q30" i="4"/>
  <c r="N30" i="4"/>
  <c r="AI29" i="4"/>
  <c r="AA29" i="4"/>
  <c r="Y29" i="4"/>
  <c r="W29" i="4"/>
  <c r="U29" i="4"/>
  <c r="S29" i="4"/>
  <c r="Q29" i="4"/>
  <c r="N29" i="4"/>
  <c r="AI28" i="4"/>
  <c r="AA28" i="4"/>
  <c r="Y28" i="4"/>
  <c r="W28" i="4"/>
  <c r="U28" i="4"/>
  <c r="Q28" i="4"/>
  <c r="AI27" i="4"/>
  <c r="AA27" i="4"/>
  <c r="Y27" i="4"/>
  <c r="W27" i="4"/>
  <c r="U27" i="4"/>
  <c r="S27" i="4"/>
  <c r="Q27" i="4"/>
  <c r="AI26" i="4"/>
  <c r="AA26" i="4"/>
  <c r="Y26" i="4"/>
  <c r="W26" i="4"/>
  <c r="U26" i="4"/>
  <c r="S26" i="4"/>
  <c r="Q26" i="4"/>
  <c r="N26" i="4"/>
  <c r="AI25" i="4"/>
  <c r="AA25" i="4"/>
  <c r="Y25" i="4"/>
  <c r="W25" i="4"/>
  <c r="U25" i="4"/>
  <c r="S25" i="4"/>
  <c r="Q25" i="4"/>
  <c r="N25" i="4"/>
  <c r="AI24" i="4"/>
  <c r="AA24" i="4"/>
  <c r="Y24" i="4"/>
  <c r="W24" i="4"/>
  <c r="U24" i="4"/>
  <c r="S24" i="4"/>
  <c r="Q24" i="4"/>
  <c r="N24" i="4"/>
  <c r="AI23" i="4"/>
  <c r="AA23" i="4"/>
  <c r="Y23" i="4"/>
  <c r="W23" i="4"/>
  <c r="U23" i="4"/>
  <c r="S23" i="4"/>
  <c r="Q23" i="4"/>
  <c r="N23" i="4"/>
  <c r="AI22" i="4"/>
  <c r="AA22" i="4"/>
  <c r="Y22" i="4"/>
  <c r="W22" i="4"/>
  <c r="U22" i="4"/>
  <c r="S22" i="4"/>
  <c r="Q22" i="4"/>
  <c r="N22" i="4"/>
  <c r="AI21" i="4"/>
  <c r="AA21" i="4"/>
  <c r="Y21" i="4"/>
  <c r="W21" i="4"/>
  <c r="U21" i="4"/>
  <c r="S21" i="4"/>
  <c r="Q21" i="4"/>
  <c r="N21" i="4"/>
  <c r="AI20" i="4"/>
  <c r="AA20" i="4"/>
  <c r="Y20" i="4"/>
  <c r="W20" i="4"/>
  <c r="U20" i="4"/>
  <c r="S20" i="4"/>
  <c r="Q20" i="4"/>
  <c r="AI19" i="4"/>
  <c r="AA19" i="4"/>
  <c r="Y19" i="4"/>
  <c r="W19" i="4"/>
  <c r="U19" i="4"/>
  <c r="S19" i="4"/>
  <c r="Q19" i="4"/>
  <c r="N19" i="4"/>
  <c r="AI18" i="4"/>
  <c r="AA18" i="4"/>
  <c r="Y18" i="4"/>
  <c r="W18" i="4"/>
  <c r="U18" i="4"/>
  <c r="S18" i="4"/>
  <c r="Q18" i="4"/>
  <c r="N18" i="4"/>
  <c r="AI17" i="4"/>
  <c r="AA17" i="4"/>
  <c r="Y17" i="4"/>
  <c r="W17" i="4"/>
  <c r="U17" i="4"/>
  <c r="S17" i="4"/>
  <c r="Q17" i="4"/>
  <c r="N17" i="4"/>
  <c r="AI16" i="4"/>
  <c r="AA16" i="4"/>
  <c r="Y16" i="4"/>
  <c r="W16" i="4"/>
  <c r="U16" i="4"/>
  <c r="S16" i="4"/>
  <c r="Q16" i="4"/>
  <c r="N16" i="4"/>
  <c r="AI15" i="4"/>
  <c r="AA15" i="4"/>
  <c r="Y15" i="4"/>
  <c r="W15" i="4"/>
  <c r="U15" i="4"/>
  <c r="S15" i="4"/>
  <c r="Q15" i="4"/>
  <c r="N15" i="4"/>
  <c r="AI14" i="4"/>
  <c r="AA14" i="4"/>
  <c r="Y14" i="4"/>
  <c r="W14" i="4"/>
  <c r="W84" i="4" s="1"/>
  <c r="U14" i="4"/>
  <c r="S14" i="4"/>
  <c r="Q14" i="4"/>
  <c r="AI13" i="4"/>
  <c r="AA13" i="4"/>
  <c r="Y13" i="4"/>
  <c r="W13" i="4"/>
  <c r="U13" i="4"/>
  <c r="S13" i="4"/>
  <c r="Q13" i="4"/>
  <c r="N13" i="4"/>
  <c r="AI12" i="4"/>
  <c r="AA12" i="4"/>
  <c r="Y12" i="4"/>
  <c r="W12" i="4"/>
  <c r="U12" i="4"/>
  <c r="S12" i="4"/>
  <c r="Q12" i="4"/>
  <c r="N12" i="4"/>
  <c r="AI11" i="4"/>
  <c r="AA11" i="4"/>
  <c r="Y11" i="4"/>
  <c r="U11" i="4"/>
  <c r="S11" i="4"/>
  <c r="Q11" i="4"/>
  <c r="N11" i="4"/>
  <c r="AI10" i="4"/>
  <c r="AA10" i="4"/>
  <c r="Y10" i="4"/>
  <c r="W10" i="4"/>
  <c r="U10" i="4"/>
  <c r="S10" i="4"/>
  <c r="Q10" i="4"/>
  <c r="N10" i="4"/>
  <c r="AI9" i="4"/>
  <c r="AA9" i="4"/>
  <c r="Y9" i="4"/>
  <c r="W9" i="4"/>
  <c r="U9" i="4"/>
  <c r="S9" i="4"/>
  <c r="Q9" i="4"/>
  <c r="N9" i="4"/>
  <c r="AI8" i="4"/>
  <c r="AA8" i="4"/>
  <c r="Y8" i="4"/>
  <c r="W8" i="4"/>
  <c r="U8" i="4"/>
  <c r="S8" i="4"/>
  <c r="Q8" i="4"/>
  <c r="N8" i="4"/>
  <c r="AI7" i="4"/>
  <c r="AI84" i="4" s="1"/>
  <c r="AA7" i="4"/>
  <c r="AA84" i="4" s="1"/>
  <c r="Y7" i="4"/>
  <c r="Y84" i="4" s="1"/>
  <c r="W7" i="4"/>
  <c r="U7" i="4"/>
  <c r="U84" i="4" s="1"/>
  <c r="S7" i="4"/>
  <c r="S84" i="4" s="1"/>
  <c r="Q7" i="4"/>
  <c r="Q84" i="4" s="1"/>
  <c r="N7" i="4"/>
  <c r="N84" i="4" s="1"/>
  <c r="AI42" i="3" l="1"/>
  <c r="AA42" i="3"/>
  <c r="Y42" i="3"/>
  <c r="W42" i="3"/>
  <c r="U42" i="3"/>
  <c r="S42" i="3"/>
  <c r="Q42" i="3"/>
  <c r="N42" i="3"/>
  <c r="AI39" i="3" l="1"/>
  <c r="AA39" i="3"/>
  <c r="Y39" i="3"/>
  <c r="W39" i="3"/>
  <c r="U39" i="3"/>
  <c r="S39" i="3"/>
  <c r="Q39" i="3"/>
  <c r="N39" i="3"/>
  <c r="AI41" i="3" l="1"/>
  <c r="AA41" i="3"/>
  <c r="Y41" i="3"/>
  <c r="W41" i="3"/>
  <c r="U41" i="3"/>
  <c r="S41" i="3"/>
  <c r="Q41" i="3"/>
  <c r="N41" i="3"/>
  <c r="AI26" i="3" l="1"/>
  <c r="AA26" i="3"/>
  <c r="Y26" i="3"/>
  <c r="W26" i="3"/>
  <c r="U26" i="3"/>
  <c r="S26" i="3"/>
  <c r="Q26" i="3"/>
  <c r="N26" i="3"/>
  <c r="AI34" i="3" l="1"/>
  <c r="AA34" i="3"/>
  <c r="Y34" i="3"/>
  <c r="W34" i="3"/>
  <c r="U34" i="3"/>
  <c r="S34" i="3"/>
  <c r="Q34" i="3"/>
  <c r="N34" i="3"/>
  <c r="AI35" i="3"/>
  <c r="AA35" i="3"/>
  <c r="Y35" i="3"/>
  <c r="W35" i="3"/>
  <c r="U35" i="3"/>
  <c r="S35" i="3"/>
  <c r="Q35" i="3"/>
  <c r="N35" i="3"/>
  <c r="AI33" i="3" l="1"/>
  <c r="AA33" i="3"/>
  <c r="Y33" i="3"/>
  <c r="W33" i="3"/>
  <c r="U33" i="3"/>
  <c r="S33" i="3"/>
  <c r="Q33" i="3"/>
  <c r="AI48" i="3" l="1"/>
  <c r="AA48" i="3"/>
  <c r="Y48" i="3"/>
  <c r="W48" i="3"/>
  <c r="S48" i="3"/>
  <c r="Q48" i="3"/>
  <c r="N48" i="3"/>
  <c r="AI47" i="3"/>
  <c r="AA47" i="3"/>
  <c r="Y47" i="3"/>
  <c r="W47" i="3"/>
  <c r="U47" i="3"/>
  <c r="S47" i="3"/>
  <c r="Q47" i="3"/>
  <c r="AI46" i="3"/>
  <c r="AA46" i="3"/>
  <c r="Y46" i="3"/>
  <c r="W46" i="3"/>
  <c r="U46" i="3"/>
  <c r="S46" i="3"/>
  <c r="Q46" i="3"/>
  <c r="N46" i="3"/>
  <c r="AI45" i="3"/>
  <c r="AA45" i="3"/>
  <c r="Y45" i="3"/>
  <c r="W45" i="3"/>
  <c r="U45" i="3"/>
  <c r="S45" i="3"/>
  <c r="Q45" i="3"/>
  <c r="N45" i="3"/>
  <c r="AI44" i="3"/>
  <c r="AA44" i="3"/>
  <c r="Y44" i="3"/>
  <c r="W44" i="3"/>
  <c r="U44" i="3"/>
  <c r="S44" i="3"/>
  <c r="Q44" i="3"/>
  <c r="N44" i="3"/>
  <c r="AI43" i="3"/>
  <c r="AA43" i="3"/>
  <c r="Y43" i="3"/>
  <c r="W43" i="3"/>
  <c r="U43" i="3"/>
  <c r="S43" i="3"/>
  <c r="Q43" i="3"/>
  <c r="N43" i="3"/>
  <c r="AI40" i="3"/>
  <c r="AA40" i="3"/>
  <c r="Y40" i="3"/>
  <c r="W40" i="3"/>
  <c r="U40" i="3"/>
  <c r="S40" i="3"/>
  <c r="Q40" i="3"/>
  <c r="N40" i="3"/>
  <c r="AI38" i="3"/>
  <c r="AA38" i="3"/>
  <c r="Y38" i="3"/>
  <c r="W38" i="3"/>
  <c r="U38" i="3"/>
  <c r="S38" i="3"/>
  <c r="Q38" i="3"/>
  <c r="N38" i="3"/>
  <c r="AI27" i="3"/>
  <c r="AA27" i="3"/>
  <c r="Y27" i="3"/>
  <c r="W27" i="3"/>
  <c r="U27" i="3"/>
  <c r="S27" i="3"/>
  <c r="Q27" i="3"/>
  <c r="N9" i="3" l="1"/>
  <c r="AI11" i="3"/>
  <c r="AA11" i="3"/>
  <c r="Y11" i="3"/>
  <c r="W11" i="3"/>
  <c r="U11" i="3"/>
  <c r="S11" i="3"/>
  <c r="Q11" i="3"/>
  <c r="N11" i="3"/>
  <c r="Q12" i="3"/>
  <c r="S12" i="3"/>
  <c r="U12" i="3"/>
  <c r="W12" i="3"/>
  <c r="Y12" i="3"/>
  <c r="AA12" i="3"/>
  <c r="AI12" i="3"/>
  <c r="AI9" i="3"/>
  <c r="AA9" i="3"/>
  <c r="Y9" i="3"/>
  <c r="W9" i="3"/>
  <c r="U9" i="3"/>
  <c r="S9" i="3"/>
  <c r="Q9" i="3"/>
  <c r="AI8" i="3"/>
  <c r="AA8" i="3"/>
  <c r="Y8" i="3"/>
  <c r="W8" i="3"/>
  <c r="U8" i="3"/>
  <c r="S8" i="3"/>
  <c r="Q8" i="3"/>
  <c r="AG64" i="3" l="1"/>
  <c r="AF64" i="3"/>
  <c r="Z64" i="3"/>
  <c r="X64" i="3"/>
  <c r="V64" i="3"/>
  <c r="T64" i="3"/>
  <c r="R64" i="3"/>
  <c r="P64" i="3"/>
  <c r="O64" i="3"/>
  <c r="L64" i="3"/>
  <c r="AI62" i="3"/>
  <c r="AA62" i="3"/>
  <c r="Y62" i="3"/>
  <c r="W62" i="3"/>
  <c r="U62" i="3"/>
  <c r="S62" i="3"/>
  <c r="Q62" i="3"/>
  <c r="N62" i="3"/>
  <c r="AI61" i="3"/>
  <c r="AA61" i="3"/>
  <c r="Y61" i="3"/>
  <c r="W61" i="3"/>
  <c r="U61" i="3"/>
  <c r="S61" i="3"/>
  <c r="Q61" i="3"/>
  <c r="N61" i="3"/>
  <c r="AI60" i="3"/>
  <c r="AA60" i="3"/>
  <c r="Y60" i="3"/>
  <c r="W60" i="3"/>
  <c r="U60" i="3"/>
  <c r="S60" i="3"/>
  <c r="Q60" i="3"/>
  <c r="AI59" i="3"/>
  <c r="AA59" i="3"/>
  <c r="Y59" i="3"/>
  <c r="W59" i="3"/>
  <c r="U59" i="3"/>
  <c r="S59" i="3"/>
  <c r="Q59" i="3"/>
  <c r="N59" i="3"/>
  <c r="AI58" i="3"/>
  <c r="AA58" i="3"/>
  <c r="Y58" i="3"/>
  <c r="W58" i="3"/>
  <c r="U58" i="3"/>
  <c r="S58" i="3"/>
  <c r="Q58" i="3"/>
  <c r="N58" i="3"/>
  <c r="AI57" i="3"/>
  <c r="AA57" i="3"/>
  <c r="Y57" i="3"/>
  <c r="W57" i="3"/>
  <c r="U57" i="3"/>
  <c r="S57" i="3"/>
  <c r="Q57" i="3"/>
  <c r="AI56" i="3"/>
  <c r="AA56" i="3"/>
  <c r="Y56" i="3"/>
  <c r="W56" i="3"/>
  <c r="U56" i="3"/>
  <c r="S56" i="3"/>
  <c r="Q56" i="3"/>
  <c r="N56" i="3"/>
  <c r="AI55" i="3"/>
  <c r="AA55" i="3"/>
  <c r="Y55" i="3"/>
  <c r="W55" i="3"/>
  <c r="U55" i="3"/>
  <c r="S55" i="3"/>
  <c r="Q55" i="3"/>
  <c r="AI54" i="3"/>
  <c r="AA54" i="3"/>
  <c r="Y54" i="3"/>
  <c r="W54" i="3"/>
  <c r="U54" i="3"/>
  <c r="S54" i="3"/>
  <c r="Q54" i="3"/>
  <c r="N54" i="3"/>
  <c r="AI53" i="3"/>
  <c r="AA53" i="3"/>
  <c r="Y53" i="3"/>
  <c r="W53" i="3"/>
  <c r="U53" i="3"/>
  <c r="S53" i="3"/>
  <c r="Q53" i="3"/>
  <c r="AI52" i="3"/>
  <c r="AA52" i="3"/>
  <c r="Y52" i="3"/>
  <c r="W52" i="3"/>
  <c r="U52" i="3"/>
  <c r="S52" i="3"/>
  <c r="Q52" i="3"/>
  <c r="AI51" i="3"/>
  <c r="AA51" i="3"/>
  <c r="Y51" i="3"/>
  <c r="W51" i="3"/>
  <c r="U51" i="3"/>
  <c r="S51" i="3"/>
  <c r="Q51" i="3"/>
  <c r="N51" i="3"/>
  <c r="AI50" i="3"/>
  <c r="AA50" i="3"/>
  <c r="Y50" i="3"/>
  <c r="W50" i="3"/>
  <c r="U50" i="3"/>
  <c r="S50" i="3"/>
  <c r="Q50" i="3"/>
  <c r="N50" i="3"/>
  <c r="AI49" i="3"/>
  <c r="AA49" i="3"/>
  <c r="Y49" i="3"/>
  <c r="W49" i="3"/>
  <c r="U49" i="3"/>
  <c r="S49" i="3"/>
  <c r="Q49" i="3"/>
  <c r="AI37" i="3"/>
  <c r="AA37" i="3"/>
  <c r="Y37" i="3"/>
  <c r="W37" i="3"/>
  <c r="U37" i="3"/>
  <c r="S37" i="3"/>
  <c r="Q37" i="3"/>
  <c r="N37" i="3"/>
  <c r="AI36" i="3"/>
  <c r="AA36" i="3"/>
  <c r="Y36" i="3"/>
  <c r="W36" i="3"/>
  <c r="U36" i="3"/>
  <c r="S36" i="3"/>
  <c r="Q36" i="3"/>
  <c r="N36" i="3"/>
  <c r="AI32" i="3"/>
  <c r="AA32" i="3"/>
  <c r="Y32" i="3"/>
  <c r="W32" i="3"/>
  <c r="U32" i="3"/>
  <c r="S32" i="3"/>
  <c r="Q32" i="3"/>
  <c r="N32" i="3"/>
  <c r="AI31" i="3"/>
  <c r="AA31" i="3"/>
  <c r="Y31" i="3"/>
  <c r="W31" i="3"/>
  <c r="U31" i="3"/>
  <c r="S31" i="3"/>
  <c r="Q31" i="3"/>
  <c r="N31" i="3"/>
  <c r="AI30" i="3"/>
  <c r="AA30" i="3"/>
  <c r="Y30" i="3"/>
  <c r="U30" i="3"/>
  <c r="S30" i="3"/>
  <c r="Q30" i="3"/>
  <c r="N30" i="3"/>
  <c r="AI29" i="3"/>
  <c r="AA29" i="3"/>
  <c r="Y29" i="3"/>
  <c r="W29" i="3"/>
  <c r="U29" i="3"/>
  <c r="S29" i="3"/>
  <c r="Q29" i="3"/>
  <c r="N29" i="3"/>
  <c r="AI28" i="3"/>
  <c r="AA28" i="3"/>
  <c r="Y28" i="3"/>
  <c r="W28" i="3"/>
  <c r="U28" i="3"/>
  <c r="S28" i="3"/>
  <c r="Q28" i="3"/>
  <c r="AI25" i="3"/>
  <c r="AA25" i="3"/>
  <c r="Y25" i="3"/>
  <c r="W25" i="3"/>
  <c r="U25" i="3"/>
  <c r="S25" i="3"/>
  <c r="Q25" i="3"/>
  <c r="AI24" i="3"/>
  <c r="Y24" i="3"/>
  <c r="W24" i="3"/>
  <c r="U24" i="3"/>
  <c r="S24" i="3"/>
  <c r="Q24" i="3"/>
  <c r="N24" i="3"/>
  <c r="AI23" i="3"/>
  <c r="AA23" i="3"/>
  <c r="Y23" i="3"/>
  <c r="W23" i="3"/>
  <c r="U23" i="3"/>
  <c r="S23" i="3"/>
  <c r="Q23" i="3"/>
  <c r="N23" i="3"/>
  <c r="AI22" i="3"/>
  <c r="AA22" i="3"/>
  <c r="Y22" i="3"/>
  <c r="W22" i="3"/>
  <c r="U22" i="3"/>
  <c r="S22" i="3"/>
  <c r="Q22" i="3"/>
  <c r="AI21" i="3"/>
  <c r="AA21" i="3"/>
  <c r="Y21" i="3"/>
  <c r="W21" i="3"/>
  <c r="U21" i="3"/>
  <c r="S21" i="3"/>
  <c r="Q21" i="3"/>
  <c r="N21" i="3"/>
  <c r="AI20" i="3"/>
  <c r="AA20" i="3"/>
  <c r="Y20" i="3"/>
  <c r="W20" i="3"/>
  <c r="U20" i="3"/>
  <c r="S20" i="3"/>
  <c r="Q20" i="3"/>
  <c r="N20" i="3"/>
  <c r="AI19" i="3"/>
  <c r="AA19" i="3"/>
  <c r="Y19" i="3"/>
  <c r="W19" i="3"/>
  <c r="U19" i="3"/>
  <c r="S19" i="3"/>
  <c r="Q19" i="3"/>
  <c r="N19" i="3"/>
  <c r="AI18" i="3"/>
  <c r="AA18" i="3"/>
  <c r="Y18" i="3"/>
  <c r="W18" i="3"/>
  <c r="U18" i="3"/>
  <c r="S18" i="3"/>
  <c r="Q18" i="3"/>
  <c r="N18" i="3"/>
  <c r="AI17" i="3"/>
  <c r="AA17" i="3"/>
  <c r="Y17" i="3"/>
  <c r="W17" i="3"/>
  <c r="U17" i="3"/>
  <c r="S17" i="3"/>
  <c r="Q17" i="3"/>
  <c r="N17" i="3"/>
  <c r="AI16" i="3"/>
  <c r="AA16" i="3"/>
  <c r="Y16" i="3"/>
  <c r="W16" i="3"/>
  <c r="U16" i="3"/>
  <c r="S16" i="3"/>
  <c r="Q16" i="3"/>
  <c r="N16" i="3"/>
  <c r="AI15" i="3"/>
  <c r="AA15" i="3"/>
  <c r="Y15" i="3"/>
  <c r="W15" i="3"/>
  <c r="U15" i="3"/>
  <c r="S15" i="3"/>
  <c r="Q15" i="3"/>
  <c r="AI14" i="3"/>
  <c r="AA14" i="3"/>
  <c r="Y14" i="3"/>
  <c r="W14" i="3"/>
  <c r="U14" i="3"/>
  <c r="S14" i="3"/>
  <c r="Q14" i="3"/>
  <c r="N14" i="3"/>
  <c r="AI13" i="3"/>
  <c r="AA13" i="3"/>
  <c r="Y13" i="3"/>
  <c r="W13" i="3"/>
  <c r="S13" i="3"/>
  <c r="Q13" i="3"/>
  <c r="N13" i="3"/>
  <c r="AI10" i="3"/>
  <c r="AA10" i="3"/>
  <c r="Y10" i="3"/>
  <c r="W10" i="3"/>
  <c r="U10" i="3"/>
  <c r="S10" i="3"/>
  <c r="Q10" i="3"/>
  <c r="AI7" i="3"/>
  <c r="AA7" i="3"/>
  <c r="Y7" i="3"/>
  <c r="W7" i="3"/>
  <c r="U7" i="3"/>
  <c r="S7" i="3"/>
  <c r="Q7" i="3"/>
  <c r="N7" i="3"/>
  <c r="AA64" i="3" l="1"/>
  <c r="AI64" i="3"/>
  <c r="W64" i="3"/>
  <c r="Q64" i="3"/>
  <c r="S64" i="3"/>
  <c r="U64" i="3"/>
  <c r="Y64" i="3"/>
  <c r="N64" i="3"/>
  <c r="AI42" i="2"/>
  <c r="Y42" i="2"/>
  <c r="W42" i="2"/>
  <c r="U42" i="2"/>
  <c r="S42" i="2"/>
  <c r="Q42" i="2"/>
  <c r="N42" i="2"/>
  <c r="N31" i="2" l="1"/>
  <c r="AI55" i="2" l="1"/>
  <c r="Y55" i="2"/>
  <c r="W55" i="2"/>
  <c r="U55" i="2"/>
  <c r="S55" i="2"/>
  <c r="Q55" i="2"/>
  <c r="N55" i="2"/>
  <c r="AI54" i="2"/>
  <c r="AA54" i="2"/>
  <c r="Y54" i="2"/>
  <c r="W54" i="2"/>
  <c r="U54" i="2"/>
  <c r="S54" i="2"/>
  <c r="Q54" i="2"/>
  <c r="N54" i="2"/>
  <c r="AI53" i="2"/>
  <c r="AA53" i="2"/>
  <c r="Y53" i="2"/>
  <c r="W53" i="2"/>
  <c r="U53" i="2"/>
  <c r="S53" i="2"/>
  <c r="Q53" i="2"/>
  <c r="AI52" i="2"/>
  <c r="AA52" i="2"/>
  <c r="Y52" i="2"/>
  <c r="W52" i="2"/>
  <c r="U52" i="2"/>
  <c r="S52" i="2"/>
  <c r="Q52" i="2"/>
  <c r="N52" i="2"/>
  <c r="AI51" i="2"/>
  <c r="AA51" i="2"/>
  <c r="Y51" i="2"/>
  <c r="W51" i="2"/>
  <c r="U51" i="2"/>
  <c r="S51" i="2"/>
  <c r="Q51" i="2"/>
  <c r="N51" i="2"/>
  <c r="AI50" i="2"/>
  <c r="AA50" i="2"/>
  <c r="Y50" i="2"/>
  <c r="W50" i="2"/>
  <c r="U50" i="2"/>
  <c r="S50" i="2"/>
  <c r="Q50" i="2"/>
  <c r="AI49" i="2"/>
  <c r="AA49" i="2"/>
  <c r="Y49" i="2"/>
  <c r="W49" i="2"/>
  <c r="U49" i="2"/>
  <c r="S49" i="2"/>
  <c r="Q49" i="2"/>
  <c r="AI48" i="2"/>
  <c r="AA48" i="2"/>
  <c r="Y48" i="2"/>
  <c r="W48" i="2"/>
  <c r="U48" i="2"/>
  <c r="S48" i="2"/>
  <c r="Q48" i="2"/>
  <c r="AI47" i="2"/>
  <c r="AA47" i="2"/>
  <c r="Y47" i="2"/>
  <c r="W47" i="2"/>
  <c r="U47" i="2"/>
  <c r="S47" i="2"/>
  <c r="Q47" i="2"/>
  <c r="N47" i="2"/>
  <c r="AI46" i="2"/>
  <c r="AA46" i="2"/>
  <c r="Y46" i="2"/>
  <c r="W46" i="2"/>
  <c r="U46" i="2"/>
  <c r="S46" i="2"/>
  <c r="Q46" i="2"/>
  <c r="N46" i="2"/>
  <c r="AI45" i="2"/>
  <c r="AA45" i="2"/>
  <c r="Y45" i="2"/>
  <c r="W45" i="2"/>
  <c r="U45" i="2"/>
  <c r="S45" i="2"/>
  <c r="Q45" i="2"/>
  <c r="N45" i="2"/>
  <c r="AI44" i="2"/>
  <c r="AA44" i="2"/>
  <c r="Y44" i="2"/>
  <c r="W44" i="2"/>
  <c r="S44" i="2"/>
  <c r="Q44" i="2"/>
  <c r="AI67" i="2"/>
  <c r="AA67" i="2"/>
  <c r="Y67" i="2"/>
  <c r="W67" i="2"/>
  <c r="U67" i="2"/>
  <c r="S67" i="2"/>
  <c r="Q67" i="2"/>
  <c r="N67" i="2"/>
  <c r="AI66" i="2"/>
  <c r="AA66" i="2"/>
  <c r="Y66" i="2"/>
  <c r="W66" i="2"/>
  <c r="U66" i="2"/>
  <c r="S66" i="2"/>
  <c r="Q66" i="2"/>
  <c r="N66" i="2"/>
  <c r="AI65" i="2"/>
  <c r="AA65" i="2"/>
  <c r="Y65" i="2"/>
  <c r="W65" i="2"/>
  <c r="U65" i="2"/>
  <c r="S65" i="2"/>
  <c r="Q65" i="2"/>
  <c r="AI64" i="2"/>
  <c r="AA64" i="2"/>
  <c r="Y64" i="2"/>
  <c r="W64" i="2"/>
  <c r="U64" i="2"/>
  <c r="S64" i="2"/>
  <c r="Q64" i="2"/>
  <c r="N64" i="2"/>
  <c r="AI63" i="2"/>
  <c r="AA63" i="2"/>
  <c r="Y63" i="2"/>
  <c r="W63" i="2"/>
  <c r="U63" i="2"/>
  <c r="S63" i="2"/>
  <c r="Q63" i="2"/>
  <c r="AI62" i="2"/>
  <c r="AA62" i="2"/>
  <c r="Y62" i="2"/>
  <c r="W62" i="2"/>
  <c r="U62" i="2"/>
  <c r="S62" i="2"/>
  <c r="Q62" i="2"/>
  <c r="AI61" i="2"/>
  <c r="AA61" i="2"/>
  <c r="Y61" i="2"/>
  <c r="W61" i="2"/>
  <c r="U61" i="2"/>
  <c r="S61" i="2"/>
  <c r="Q61" i="2"/>
  <c r="AI60" i="2"/>
  <c r="AA60" i="2"/>
  <c r="Y60" i="2"/>
  <c r="W60" i="2"/>
  <c r="U60" i="2"/>
  <c r="S60" i="2"/>
  <c r="Q60" i="2"/>
  <c r="AI59" i="2"/>
  <c r="AA59" i="2"/>
  <c r="Y59" i="2"/>
  <c r="W59" i="2"/>
  <c r="U59" i="2"/>
  <c r="S59" i="2"/>
  <c r="Q59" i="2"/>
  <c r="N59" i="2"/>
  <c r="AI58" i="2"/>
  <c r="AA58" i="2"/>
  <c r="Y58" i="2"/>
  <c r="W58" i="2"/>
  <c r="U58" i="2"/>
  <c r="S58" i="2"/>
  <c r="Q58" i="2"/>
  <c r="N58" i="2"/>
  <c r="AI57" i="2"/>
  <c r="AA57" i="2"/>
  <c r="Y57" i="2"/>
  <c r="W57" i="2"/>
  <c r="U57" i="2"/>
  <c r="S57" i="2"/>
  <c r="Q57" i="2"/>
  <c r="N57" i="2"/>
  <c r="AI56" i="2"/>
  <c r="AA56" i="2"/>
  <c r="Y56" i="2"/>
  <c r="W56" i="2"/>
  <c r="U56" i="2"/>
  <c r="S56" i="2"/>
  <c r="Q56" i="2"/>
  <c r="N56" i="2"/>
  <c r="AI30" i="2" l="1"/>
  <c r="AA30" i="2"/>
  <c r="Y30" i="2"/>
  <c r="W30" i="2"/>
  <c r="U30" i="2"/>
  <c r="S30" i="2"/>
  <c r="Q30" i="2"/>
  <c r="N30" i="2"/>
  <c r="AI26" i="2" l="1"/>
  <c r="AA26" i="2"/>
  <c r="Y26" i="2"/>
  <c r="W26" i="2"/>
  <c r="U26" i="2"/>
  <c r="S26" i="2"/>
  <c r="Q26" i="2"/>
  <c r="Q7" i="1" l="1"/>
  <c r="S7" i="1"/>
  <c r="U7" i="1"/>
  <c r="W7" i="1"/>
  <c r="Y7" i="1"/>
  <c r="AA7" i="1"/>
  <c r="Q8" i="1"/>
  <c r="S8" i="1"/>
  <c r="U8" i="1"/>
  <c r="W8" i="1"/>
  <c r="Y8" i="1"/>
  <c r="AA8" i="1"/>
  <c r="Q9" i="1"/>
  <c r="S9" i="1"/>
  <c r="U9" i="1"/>
  <c r="W9" i="1"/>
  <c r="Y9" i="1"/>
  <c r="AA9" i="1"/>
  <c r="Q10" i="1"/>
  <c r="S10" i="1"/>
  <c r="U10" i="1"/>
  <c r="W10" i="1"/>
  <c r="Y10" i="1"/>
  <c r="AA10" i="1"/>
  <c r="Q11" i="1"/>
  <c r="S11" i="1"/>
  <c r="U11" i="1"/>
  <c r="W11" i="1"/>
  <c r="Y11" i="1"/>
  <c r="AA11" i="1"/>
  <c r="Q12" i="1"/>
  <c r="S12" i="1"/>
  <c r="U12" i="1"/>
  <c r="W12" i="1"/>
  <c r="Y12" i="1"/>
  <c r="AA12" i="1"/>
  <c r="Q13" i="1"/>
  <c r="S13" i="1"/>
  <c r="U13" i="1"/>
  <c r="W13" i="1"/>
  <c r="Y13" i="1"/>
  <c r="AA13" i="1"/>
  <c r="Q14" i="1"/>
  <c r="S14" i="1"/>
  <c r="U14" i="1"/>
  <c r="W14" i="1"/>
  <c r="Y14" i="1"/>
  <c r="AA14" i="1"/>
  <c r="Q15" i="1"/>
  <c r="S15" i="1"/>
  <c r="U15" i="1"/>
  <c r="W15" i="1"/>
  <c r="Y15" i="1"/>
  <c r="AA15" i="1"/>
  <c r="Q16" i="1"/>
  <c r="S16" i="1"/>
  <c r="U16" i="1"/>
  <c r="W16" i="1"/>
  <c r="Y16" i="1"/>
  <c r="AA16" i="1"/>
  <c r="Q17" i="1"/>
  <c r="S17" i="1"/>
  <c r="U17" i="1"/>
  <c r="W17" i="1"/>
  <c r="Y17" i="1"/>
  <c r="AA17" i="1"/>
  <c r="Q18" i="1"/>
  <c r="S18" i="1"/>
  <c r="U18" i="1"/>
  <c r="W18" i="1"/>
  <c r="Y18" i="1"/>
  <c r="AA18" i="1"/>
  <c r="Q19" i="1"/>
  <c r="S19" i="1"/>
  <c r="U19" i="1"/>
  <c r="W19" i="1"/>
  <c r="Y19" i="1"/>
  <c r="AA19" i="1"/>
  <c r="Q20" i="1"/>
  <c r="S20" i="1"/>
  <c r="U20" i="1"/>
  <c r="W20" i="1"/>
  <c r="Y20" i="1"/>
  <c r="AA20" i="1"/>
  <c r="Q21" i="1"/>
  <c r="S21" i="1"/>
  <c r="U21" i="1"/>
  <c r="W21" i="1"/>
  <c r="Y21" i="1"/>
  <c r="AA21" i="1"/>
  <c r="Q22" i="1"/>
  <c r="S22" i="1"/>
  <c r="U22" i="1"/>
  <c r="W22" i="1"/>
  <c r="Y22" i="1"/>
  <c r="AA22" i="1"/>
  <c r="Q23" i="1"/>
  <c r="S23" i="1"/>
  <c r="U23" i="1"/>
  <c r="W23" i="1"/>
  <c r="Y23" i="1"/>
  <c r="AA23" i="1"/>
  <c r="Q24" i="1"/>
  <c r="S24" i="1"/>
  <c r="U24" i="1"/>
  <c r="W24" i="1"/>
  <c r="Y24" i="1"/>
  <c r="AA24" i="1"/>
  <c r="Q25" i="1"/>
  <c r="S25" i="1"/>
  <c r="U25" i="1"/>
  <c r="W25" i="1"/>
  <c r="Y25" i="1"/>
  <c r="AA25" i="1"/>
  <c r="Q26" i="1"/>
  <c r="S26" i="1"/>
  <c r="U26" i="1"/>
  <c r="W26" i="1"/>
  <c r="Y26" i="1"/>
  <c r="AA26" i="1"/>
  <c r="Q27" i="1"/>
  <c r="S27" i="1"/>
  <c r="U27" i="1"/>
  <c r="W27" i="1"/>
  <c r="Y27" i="1"/>
  <c r="AA27" i="1"/>
  <c r="Q28" i="1"/>
  <c r="S28" i="1"/>
  <c r="U28" i="1"/>
  <c r="W28" i="1"/>
  <c r="Y28" i="1"/>
  <c r="AA28" i="1"/>
  <c r="Q29" i="1"/>
  <c r="S29" i="1"/>
  <c r="U29" i="1"/>
  <c r="W29" i="1"/>
  <c r="Y29" i="1"/>
  <c r="AA29" i="1"/>
  <c r="Q30" i="1"/>
  <c r="S30" i="1"/>
  <c r="U30" i="1"/>
  <c r="W30" i="1"/>
  <c r="Y30" i="1"/>
  <c r="AA30" i="1"/>
  <c r="Q31" i="1"/>
  <c r="S31" i="1"/>
  <c r="U31" i="1"/>
  <c r="W31" i="1"/>
  <c r="Y31" i="1"/>
  <c r="AA31" i="1"/>
  <c r="Q32" i="1"/>
  <c r="S32" i="1"/>
  <c r="U32" i="1"/>
  <c r="W32" i="1"/>
  <c r="Y32" i="1"/>
  <c r="AA32" i="1"/>
  <c r="Q33" i="1"/>
  <c r="S33" i="1"/>
  <c r="U33" i="1"/>
  <c r="W33" i="1"/>
  <c r="Y33" i="1"/>
  <c r="AA33" i="1"/>
  <c r="Q34" i="1"/>
  <c r="S34" i="1"/>
  <c r="U34" i="1"/>
  <c r="W34" i="1"/>
  <c r="Y34" i="1"/>
  <c r="AA34" i="1"/>
  <c r="Q35" i="1"/>
  <c r="S35" i="1"/>
  <c r="U35" i="1"/>
  <c r="W35" i="1"/>
  <c r="Y35" i="1"/>
  <c r="AA35" i="1"/>
  <c r="Q36" i="1"/>
  <c r="S36" i="1"/>
  <c r="U36" i="1"/>
  <c r="W36" i="1"/>
  <c r="Y36" i="1"/>
  <c r="AA36" i="1"/>
  <c r="Q37" i="1"/>
  <c r="S37" i="1"/>
  <c r="U37" i="1"/>
  <c r="W37" i="1"/>
  <c r="Y37" i="1"/>
  <c r="AA37" i="1"/>
  <c r="Q38" i="1"/>
  <c r="S38" i="1"/>
  <c r="U38" i="1"/>
  <c r="W38" i="1"/>
  <c r="Y38" i="1"/>
  <c r="AA38" i="1"/>
  <c r="Q39" i="1"/>
  <c r="S39" i="1"/>
  <c r="U39" i="1"/>
  <c r="W39" i="1"/>
  <c r="Y39" i="1"/>
  <c r="AA39" i="1"/>
  <c r="AG83" i="2"/>
  <c r="AF83" i="2"/>
  <c r="Z83" i="2"/>
  <c r="X83" i="2"/>
  <c r="V83" i="2"/>
  <c r="T83" i="2"/>
  <c r="R83" i="2"/>
  <c r="P83" i="2"/>
  <c r="O83" i="2"/>
  <c r="L83" i="2"/>
  <c r="AI81" i="2"/>
  <c r="AA81" i="2"/>
  <c r="Y81" i="2"/>
  <c r="W81" i="2"/>
  <c r="U81" i="2"/>
  <c r="S81" i="2"/>
  <c r="Q81" i="2"/>
  <c r="N81" i="2"/>
  <c r="AI80" i="2"/>
  <c r="AA80" i="2"/>
  <c r="Y80" i="2"/>
  <c r="W80" i="2"/>
  <c r="U80" i="2"/>
  <c r="S80" i="2"/>
  <c r="Q80" i="2"/>
  <c r="N80" i="2"/>
  <c r="AI79" i="2"/>
  <c r="AA79" i="2"/>
  <c r="Y79" i="2"/>
  <c r="W79" i="2"/>
  <c r="U79" i="2"/>
  <c r="S79" i="2"/>
  <c r="Q79" i="2"/>
  <c r="N79" i="2"/>
  <c r="AI78" i="2"/>
  <c r="AA78" i="2"/>
  <c r="Y78" i="2"/>
  <c r="W78" i="2"/>
  <c r="U78" i="2"/>
  <c r="S78" i="2"/>
  <c r="Q78" i="2"/>
  <c r="N78" i="2"/>
  <c r="AI77" i="2"/>
  <c r="AA77" i="2"/>
  <c r="Y77" i="2"/>
  <c r="W77" i="2"/>
  <c r="U77" i="2"/>
  <c r="S77" i="2"/>
  <c r="Q77" i="2"/>
  <c r="N77" i="2"/>
  <c r="AI76" i="2"/>
  <c r="AA76" i="2"/>
  <c r="Y76" i="2"/>
  <c r="W76" i="2"/>
  <c r="U76" i="2"/>
  <c r="S76" i="2"/>
  <c r="Q76" i="2"/>
  <c r="N76" i="2"/>
  <c r="AI75" i="2"/>
  <c r="AA75" i="2"/>
  <c r="Y75" i="2"/>
  <c r="W75" i="2"/>
  <c r="U75" i="2"/>
  <c r="S75" i="2"/>
  <c r="Q75" i="2"/>
  <c r="N75" i="2"/>
  <c r="AI74" i="2"/>
  <c r="AA74" i="2"/>
  <c r="Y74" i="2"/>
  <c r="W74" i="2"/>
  <c r="U74" i="2"/>
  <c r="S74" i="2"/>
  <c r="Q74" i="2"/>
  <c r="N74" i="2"/>
  <c r="AI73" i="2"/>
  <c r="AA73" i="2"/>
  <c r="Y73" i="2"/>
  <c r="W73" i="2"/>
  <c r="U73" i="2"/>
  <c r="S73" i="2"/>
  <c r="Q73" i="2"/>
  <c r="N73" i="2"/>
  <c r="AI72" i="2"/>
  <c r="AA72" i="2"/>
  <c r="Y72" i="2"/>
  <c r="W72" i="2"/>
  <c r="U72" i="2"/>
  <c r="S72" i="2"/>
  <c r="Q72" i="2"/>
  <c r="N72" i="2"/>
  <c r="AI71" i="2"/>
  <c r="AA71" i="2"/>
  <c r="Y71" i="2"/>
  <c r="W71" i="2"/>
  <c r="U71" i="2"/>
  <c r="S71" i="2"/>
  <c r="Q71" i="2"/>
  <c r="AI70" i="2"/>
  <c r="AA70" i="2"/>
  <c r="Y70" i="2"/>
  <c r="W70" i="2"/>
  <c r="U70" i="2"/>
  <c r="S70" i="2"/>
  <c r="Q70" i="2"/>
  <c r="N70" i="2"/>
  <c r="AI69" i="2"/>
  <c r="AA69" i="2"/>
  <c r="Y69" i="2"/>
  <c r="W69" i="2"/>
  <c r="U69" i="2"/>
  <c r="S69" i="2"/>
  <c r="Q69" i="2"/>
  <c r="N69" i="2"/>
  <c r="AI68" i="2"/>
  <c r="AA68" i="2"/>
  <c r="Y68" i="2"/>
  <c r="W68" i="2"/>
  <c r="U68" i="2"/>
  <c r="S68" i="2"/>
  <c r="Q68" i="2"/>
  <c r="N68" i="2"/>
  <c r="AI43" i="2"/>
  <c r="AA43" i="2"/>
  <c r="Y43" i="2"/>
  <c r="W43" i="2"/>
  <c r="S43" i="2"/>
  <c r="Q43" i="2"/>
  <c r="N43" i="2"/>
  <c r="AI41" i="2"/>
  <c r="AA41" i="2"/>
  <c r="Y41" i="2"/>
  <c r="W41" i="2"/>
  <c r="U41" i="2"/>
  <c r="S41" i="2"/>
  <c r="Q41" i="2"/>
  <c r="AI40" i="2"/>
  <c r="AA40" i="2"/>
  <c r="Y40" i="2"/>
  <c r="W40" i="2"/>
  <c r="U40" i="2"/>
  <c r="S40" i="2"/>
  <c r="Q40" i="2"/>
  <c r="N40" i="2"/>
  <c r="AI39" i="2"/>
  <c r="AA39" i="2"/>
  <c r="Y39" i="2"/>
  <c r="W39" i="2"/>
  <c r="U39" i="2"/>
  <c r="S39" i="2"/>
  <c r="Q39" i="2"/>
  <c r="N39" i="2"/>
  <c r="AI38" i="2"/>
  <c r="AA38" i="2"/>
  <c r="Y38" i="2"/>
  <c r="W38" i="2"/>
  <c r="S38" i="2"/>
  <c r="Q38" i="2"/>
  <c r="N38" i="2"/>
  <c r="AI37" i="2"/>
  <c r="AA37" i="2"/>
  <c r="Y37" i="2"/>
  <c r="W37" i="2"/>
  <c r="S37" i="2"/>
  <c r="Q37" i="2"/>
  <c r="N37" i="2"/>
  <c r="AI36" i="2"/>
  <c r="AA36" i="2"/>
  <c r="Y36" i="2"/>
  <c r="W36" i="2"/>
  <c r="U36" i="2"/>
  <c r="S36" i="2"/>
  <c r="Q36" i="2"/>
  <c r="N36" i="2"/>
  <c r="AI35" i="2"/>
  <c r="AA35" i="2"/>
  <c r="Y35" i="2"/>
  <c r="W35" i="2"/>
  <c r="U35" i="2"/>
  <c r="S35" i="2"/>
  <c r="Q35" i="2"/>
  <c r="N35" i="2"/>
  <c r="AI34" i="2"/>
  <c r="AA34" i="2"/>
  <c r="Y34" i="2"/>
  <c r="W34" i="2"/>
  <c r="U34" i="2"/>
  <c r="S34" i="2"/>
  <c r="Q34" i="2"/>
  <c r="AI33" i="2"/>
  <c r="AA33" i="2"/>
  <c r="Y33" i="2"/>
  <c r="W33" i="2"/>
  <c r="U33" i="2"/>
  <c r="S33" i="2"/>
  <c r="Q33" i="2"/>
  <c r="AI32" i="2"/>
  <c r="AA32" i="2"/>
  <c r="Y32" i="2"/>
  <c r="W32" i="2"/>
  <c r="U32" i="2"/>
  <c r="S32" i="2"/>
  <c r="Q32" i="2"/>
  <c r="AI31" i="2"/>
  <c r="AA31" i="2"/>
  <c r="Y31" i="2"/>
  <c r="W31" i="2"/>
  <c r="U31" i="2"/>
  <c r="S31" i="2"/>
  <c r="Q31" i="2"/>
  <c r="AI29" i="2"/>
  <c r="AA29" i="2"/>
  <c r="Y29" i="2"/>
  <c r="W29" i="2"/>
  <c r="U29" i="2"/>
  <c r="S29" i="2"/>
  <c r="Q29" i="2"/>
  <c r="N29" i="2"/>
  <c r="AI28" i="2"/>
  <c r="AA28" i="2"/>
  <c r="Y28" i="2"/>
  <c r="W28" i="2"/>
  <c r="U28" i="2"/>
  <c r="S28" i="2"/>
  <c r="Q28" i="2"/>
  <c r="AI27" i="2"/>
  <c r="AA27" i="2"/>
  <c r="Y27" i="2"/>
  <c r="W27" i="2"/>
  <c r="S27" i="2"/>
  <c r="Q27" i="2"/>
  <c r="N27" i="2"/>
  <c r="AI25" i="2"/>
  <c r="AA25" i="2"/>
  <c r="Y25" i="2"/>
  <c r="W25" i="2"/>
  <c r="U25" i="2"/>
  <c r="S25" i="2"/>
  <c r="Q25" i="2"/>
  <c r="N25" i="2"/>
  <c r="AI24" i="2"/>
  <c r="AA24" i="2"/>
  <c r="Y24" i="2"/>
  <c r="W24" i="2"/>
  <c r="U24" i="2"/>
  <c r="S24" i="2"/>
  <c r="Q24" i="2"/>
  <c r="AI23" i="2"/>
  <c r="AA23" i="2"/>
  <c r="Y23" i="2"/>
  <c r="W23" i="2"/>
  <c r="U23" i="2"/>
  <c r="S23" i="2"/>
  <c r="Q23" i="2"/>
  <c r="N23" i="2"/>
  <c r="AI22" i="2"/>
  <c r="AA22" i="2"/>
  <c r="Y22" i="2"/>
  <c r="W22" i="2"/>
  <c r="U22" i="2"/>
  <c r="S22" i="2"/>
  <c r="Q22" i="2"/>
  <c r="N22" i="2"/>
  <c r="AI21" i="2"/>
  <c r="AA21" i="2"/>
  <c r="Y21" i="2"/>
  <c r="W21" i="2"/>
  <c r="U21" i="2"/>
  <c r="S21" i="2"/>
  <c r="Q21" i="2"/>
  <c r="N21" i="2"/>
  <c r="AI20" i="2"/>
  <c r="AA20" i="2"/>
  <c r="Y20" i="2"/>
  <c r="W20" i="2"/>
  <c r="U20" i="2"/>
  <c r="S20" i="2"/>
  <c r="Q20" i="2"/>
  <c r="N20" i="2"/>
  <c r="AI19" i="2"/>
  <c r="AA19" i="2"/>
  <c r="Y19" i="2"/>
  <c r="W19" i="2"/>
  <c r="U19" i="2"/>
  <c r="S19" i="2"/>
  <c r="Q19" i="2"/>
  <c r="N19" i="2"/>
  <c r="AI18" i="2"/>
  <c r="AA18" i="2"/>
  <c r="Y18" i="2"/>
  <c r="W18" i="2"/>
  <c r="U18" i="2"/>
  <c r="S18" i="2"/>
  <c r="Q18" i="2"/>
  <c r="AI17" i="2"/>
  <c r="AA17" i="2"/>
  <c r="Y17" i="2"/>
  <c r="W17" i="2"/>
  <c r="S17" i="2"/>
  <c r="Q17" i="2"/>
  <c r="N17" i="2"/>
  <c r="AI16" i="2"/>
  <c r="AA16" i="2"/>
  <c r="Y16" i="2"/>
  <c r="W16" i="2"/>
  <c r="U16" i="2"/>
  <c r="S16" i="2"/>
  <c r="Q16" i="2"/>
  <c r="N16" i="2"/>
  <c r="AI15" i="2"/>
  <c r="AA15" i="2"/>
  <c r="Y15" i="2"/>
  <c r="W15" i="2"/>
  <c r="U15" i="2"/>
  <c r="S15" i="2"/>
  <c r="Q15" i="2"/>
  <c r="N15" i="2"/>
  <c r="AI14" i="2"/>
  <c r="AA14" i="2"/>
  <c r="Y14" i="2"/>
  <c r="W14" i="2"/>
  <c r="U14" i="2"/>
  <c r="S14" i="2"/>
  <c r="Q14" i="2"/>
  <c r="N14" i="2"/>
  <c r="AI13" i="2"/>
  <c r="AA13" i="2"/>
  <c r="Y13" i="2"/>
  <c r="W13" i="2"/>
  <c r="U13" i="2"/>
  <c r="S13" i="2"/>
  <c r="Q13" i="2"/>
  <c r="N13" i="2"/>
  <c r="AI12" i="2"/>
  <c r="AA12" i="2"/>
  <c r="Y12" i="2"/>
  <c r="W12" i="2"/>
  <c r="U12" i="2"/>
  <c r="S12" i="2"/>
  <c r="Q12" i="2"/>
  <c r="AI11" i="2"/>
  <c r="AA11" i="2"/>
  <c r="Y11" i="2"/>
  <c r="W11" i="2"/>
  <c r="U11" i="2"/>
  <c r="S11" i="2"/>
  <c r="Q11" i="2"/>
  <c r="N11" i="2"/>
  <c r="AI10" i="2"/>
  <c r="AA10" i="2"/>
  <c r="Y10" i="2"/>
  <c r="W10" i="2"/>
  <c r="U10" i="2"/>
  <c r="S10" i="2"/>
  <c r="Q10" i="2"/>
  <c r="AI9" i="2"/>
  <c r="AA9" i="2"/>
  <c r="Y9" i="2"/>
  <c r="W9" i="2"/>
  <c r="U9" i="2"/>
  <c r="S9" i="2"/>
  <c r="Q9" i="2"/>
  <c r="N9" i="2"/>
  <c r="AI8" i="2"/>
  <c r="AA8" i="2"/>
  <c r="Y8" i="2"/>
  <c r="W8" i="2"/>
  <c r="U8" i="2"/>
  <c r="S8" i="2"/>
  <c r="Q8" i="2"/>
  <c r="N8" i="2"/>
  <c r="AI7" i="2"/>
  <c r="AA7" i="2"/>
  <c r="Y7" i="2"/>
  <c r="W7" i="2"/>
  <c r="U7" i="2"/>
  <c r="S7" i="2"/>
  <c r="Q7" i="2"/>
  <c r="AI83" i="2" l="1"/>
  <c r="W83" i="2"/>
  <c r="U83" i="2"/>
  <c r="N83" i="2"/>
  <c r="Q83" i="2"/>
  <c r="Y83" i="2"/>
  <c r="AA83" i="2"/>
  <c r="S83" i="2"/>
  <c r="AF48" i="1"/>
  <c r="AE48" i="1"/>
  <c r="Z48" i="1"/>
  <c r="X48" i="1"/>
  <c r="V48" i="1"/>
  <c r="T48" i="1"/>
  <c r="R48" i="1"/>
  <c r="P48" i="1"/>
  <c r="O48" i="1"/>
  <c r="L48" i="1"/>
  <c r="AH46" i="1"/>
  <c r="AA46" i="1"/>
  <c r="Y46" i="1"/>
  <c r="W46" i="1"/>
  <c r="U46" i="1"/>
  <c r="S46" i="1"/>
  <c r="Q46" i="1"/>
  <c r="N46" i="1"/>
  <c r="AH45" i="1"/>
  <c r="AA45" i="1"/>
  <c r="Y45" i="1"/>
  <c r="W45" i="1"/>
  <c r="U45" i="1"/>
  <c r="S45" i="1"/>
  <c r="Q45" i="1"/>
  <c r="N45" i="1"/>
  <c r="AH44" i="1"/>
  <c r="AA44" i="1"/>
  <c r="Y44" i="1"/>
  <c r="W44" i="1"/>
  <c r="U44" i="1"/>
  <c r="S44" i="1"/>
  <c r="Q44" i="1"/>
  <c r="N44" i="1"/>
  <c r="AH43" i="1"/>
  <c r="AA43" i="1"/>
  <c r="Y43" i="1"/>
  <c r="W43" i="1"/>
  <c r="U43" i="1"/>
  <c r="S43" i="1"/>
  <c r="Q43" i="1"/>
  <c r="N43" i="1"/>
  <c r="AH42" i="1"/>
  <c r="AA42" i="1"/>
  <c r="Y42" i="1"/>
  <c r="W42" i="1"/>
  <c r="U42" i="1"/>
  <c r="S42" i="1"/>
  <c r="Q42" i="1"/>
  <c r="N42" i="1"/>
  <c r="AH41" i="1"/>
  <c r="AA41" i="1"/>
  <c r="Y41" i="1"/>
  <c r="W41" i="1"/>
  <c r="U41" i="1"/>
  <c r="S41" i="1"/>
  <c r="Q41" i="1"/>
  <c r="N41" i="1"/>
  <c r="AH40" i="1"/>
  <c r="AA40" i="1"/>
  <c r="Y40" i="1"/>
  <c r="W40" i="1"/>
  <c r="U40" i="1"/>
  <c r="S40" i="1"/>
  <c r="Q40" i="1"/>
  <c r="N40" i="1"/>
  <c r="AH39" i="1"/>
  <c r="N39" i="1"/>
  <c r="AH38" i="1"/>
  <c r="N38" i="1"/>
  <c r="AH37" i="1"/>
  <c r="N37" i="1"/>
  <c r="AH36" i="1"/>
  <c r="N36" i="1"/>
  <c r="AH35" i="1"/>
  <c r="N35" i="1"/>
  <c r="AH34" i="1"/>
  <c r="N34" i="1"/>
  <c r="AH33" i="1"/>
  <c r="N33" i="1"/>
  <c r="AH32" i="1"/>
  <c r="N32" i="1"/>
  <c r="AH31" i="1"/>
  <c r="N31" i="1"/>
  <c r="AH30" i="1"/>
  <c r="N30" i="1"/>
  <c r="AH29" i="1"/>
  <c r="N29" i="1"/>
  <c r="AH28" i="1"/>
  <c r="N28" i="1"/>
  <c r="AH27" i="1"/>
  <c r="N27" i="1"/>
  <c r="AH26" i="1"/>
  <c r="N26" i="1"/>
  <c r="AH25" i="1"/>
  <c r="N25" i="1"/>
  <c r="AH24" i="1"/>
  <c r="N24" i="1"/>
  <c r="AH23" i="1"/>
  <c r="N23" i="1"/>
  <c r="AH22" i="1"/>
  <c r="N22" i="1"/>
  <c r="AH21" i="1"/>
  <c r="N21" i="1"/>
  <c r="AH20" i="1"/>
  <c r="N20" i="1"/>
  <c r="AH19" i="1"/>
  <c r="N19" i="1"/>
  <c r="AH18" i="1"/>
  <c r="N18" i="1"/>
  <c r="AH17" i="1"/>
  <c r="N17" i="1"/>
  <c r="AH16" i="1"/>
  <c r="N16" i="1"/>
  <c r="AH15" i="1"/>
  <c r="N15" i="1"/>
  <c r="AH14" i="1"/>
  <c r="N14" i="1"/>
  <c r="AH13" i="1"/>
  <c r="N13" i="1"/>
  <c r="AH12" i="1"/>
  <c r="N12" i="1"/>
  <c r="AH11" i="1"/>
  <c r="N11" i="1"/>
  <c r="AH10" i="1"/>
  <c r="N10" i="1"/>
  <c r="AH9" i="1"/>
  <c r="N9" i="1"/>
  <c r="AH8" i="1"/>
  <c r="N8" i="1"/>
  <c r="AH7" i="1"/>
  <c r="N7" i="1"/>
  <c r="Y48" i="1" l="1"/>
  <c r="U48" i="1"/>
  <c r="W48" i="1"/>
  <c r="AA48" i="1"/>
  <c r="AH48" i="1"/>
  <c r="Q48" i="1"/>
  <c r="S48" i="1"/>
  <c r="N48" i="1"/>
</calcChain>
</file>

<file path=xl/sharedStrings.xml><?xml version="1.0" encoding="utf-8"?>
<sst xmlns="http://schemas.openxmlformats.org/spreadsheetml/2006/main" count="3216" uniqueCount="664">
  <si>
    <t>Fahrten</t>
  </si>
  <si>
    <t>Januar</t>
  </si>
  <si>
    <t>Jan.</t>
  </si>
  <si>
    <t>Nr</t>
  </si>
  <si>
    <t>Kunde</t>
  </si>
  <si>
    <t>Fahrer</t>
  </si>
  <si>
    <t>Datum</t>
  </si>
  <si>
    <t>Referenz</t>
  </si>
  <si>
    <t>Fahrzeug</t>
  </si>
  <si>
    <t>Abholung</t>
  </si>
  <si>
    <t>Zustellung</t>
  </si>
  <si>
    <t>km / Stunde</t>
  </si>
  <si>
    <t>E-Preis</t>
  </si>
  <si>
    <t>Betrag</t>
  </si>
  <si>
    <r>
      <t>Extras</t>
    </r>
    <r>
      <rPr>
        <b/>
        <sz val="8"/>
        <rFont val="Arial"/>
        <family val="2"/>
      </rPr>
      <t xml:space="preserve"> (Maut, W/Z, etc.)</t>
    </r>
  </si>
  <si>
    <t>Bosler</t>
  </si>
  <si>
    <t>Regel</t>
  </si>
  <si>
    <t>Arkadiy</t>
  </si>
  <si>
    <t>Donald</t>
  </si>
  <si>
    <t>Bemerkung</t>
  </si>
  <si>
    <t>OK</t>
  </si>
  <si>
    <t>B/F 1</t>
  </si>
  <si>
    <t>Subunternehmer</t>
  </si>
  <si>
    <t>MZ-</t>
  </si>
  <si>
    <t>Typ</t>
  </si>
  <si>
    <t>PLZ</t>
  </si>
  <si>
    <t>Ort</t>
  </si>
  <si>
    <t>Plz</t>
  </si>
  <si>
    <t>km</t>
  </si>
  <si>
    <t>Name</t>
  </si>
  <si>
    <t>km-Preis</t>
  </si>
  <si>
    <t>ACS</t>
  </si>
  <si>
    <t>Caddy</t>
  </si>
  <si>
    <t>DE 60549</t>
  </si>
  <si>
    <t>Frankfurt-Flughafen</t>
  </si>
  <si>
    <t>Broytman</t>
  </si>
  <si>
    <t>Bus</t>
  </si>
  <si>
    <t>Epstein</t>
  </si>
  <si>
    <t>PKW</t>
  </si>
  <si>
    <t>Frankfurt</t>
  </si>
  <si>
    <t>WK 201</t>
  </si>
  <si>
    <t>Liefery</t>
  </si>
  <si>
    <t>DE 66424</t>
  </si>
  <si>
    <t>Homburg</t>
  </si>
  <si>
    <t>Montabaur</t>
  </si>
  <si>
    <t>Gesamt:</t>
  </si>
  <si>
    <t>Km-Preis</t>
  </si>
  <si>
    <t>1&amp;1</t>
  </si>
  <si>
    <t>WK 301</t>
  </si>
  <si>
    <t>WK 501</t>
  </si>
  <si>
    <t>Vadym</t>
  </si>
  <si>
    <t>Florian</t>
  </si>
  <si>
    <t>WK 701</t>
  </si>
  <si>
    <t>Ginsheim-Gustavsburg</t>
  </si>
  <si>
    <t>Lübeck</t>
  </si>
  <si>
    <t>OBC20171568</t>
  </si>
  <si>
    <t>Stuttgart-Flughafen</t>
  </si>
  <si>
    <t>Schüttorf</t>
  </si>
  <si>
    <t>2018/1</t>
  </si>
  <si>
    <t>Van Express</t>
  </si>
  <si>
    <t>DE 61137</t>
  </si>
  <si>
    <t>Schöneck</t>
  </si>
  <si>
    <t>DE 93055</t>
  </si>
  <si>
    <t>Regensburg</t>
  </si>
  <si>
    <t>DE 60314</t>
  </si>
  <si>
    <t>DE 56410</t>
  </si>
  <si>
    <t>Sami</t>
  </si>
  <si>
    <t>GB SW1V</t>
  </si>
  <si>
    <t>London</t>
  </si>
  <si>
    <t>Deltec</t>
  </si>
  <si>
    <t>SK 90055</t>
  </si>
  <si>
    <t>Lozorno</t>
  </si>
  <si>
    <t>NL OBC1801021</t>
  </si>
  <si>
    <t>DE 97230</t>
  </si>
  <si>
    <t>Estenfeld</t>
  </si>
  <si>
    <t>ERT</t>
  </si>
  <si>
    <t>WK 601</t>
  </si>
  <si>
    <t>DE 60386</t>
  </si>
  <si>
    <t>DE 60327</t>
  </si>
  <si>
    <t>Frankfurt-Messe</t>
  </si>
  <si>
    <t>Anfahrt + 06:00-09:00</t>
  </si>
  <si>
    <t>Maut, Tunnel</t>
  </si>
  <si>
    <t>CHS Reuter</t>
  </si>
  <si>
    <t>Hanau</t>
  </si>
  <si>
    <t>Oderen</t>
  </si>
  <si>
    <t>Pforzheim</t>
  </si>
  <si>
    <t>DE 48465</t>
  </si>
  <si>
    <t>DE 23560</t>
  </si>
  <si>
    <t>Jettingen-Scheppach</t>
  </si>
  <si>
    <t>DE 60265</t>
  </si>
  <si>
    <t>DE 89343</t>
  </si>
  <si>
    <t>FR 68830</t>
  </si>
  <si>
    <t>DE 63450</t>
  </si>
  <si>
    <t>DE 75179</t>
  </si>
  <si>
    <t>VL OBC TUN</t>
  </si>
  <si>
    <t>DE 65239</t>
  </si>
  <si>
    <t>Hochheim</t>
  </si>
  <si>
    <t>FR 95700</t>
  </si>
  <si>
    <t>Paris-Flughafen</t>
  </si>
  <si>
    <t>Maut</t>
  </si>
  <si>
    <t>Hörselberg</t>
  </si>
  <si>
    <t>DE 65479</t>
  </si>
  <si>
    <t>Raunheim</t>
  </si>
  <si>
    <t>DE 81677</t>
  </si>
  <si>
    <t>München</t>
  </si>
  <si>
    <t>Delivery next Day</t>
  </si>
  <si>
    <t>WK 401</t>
  </si>
  <si>
    <t>DE 36103</t>
  </si>
  <si>
    <t>Flieden</t>
  </si>
  <si>
    <t>Rücktransport</t>
  </si>
  <si>
    <t>x</t>
  </si>
  <si>
    <t>DE 99820</t>
  </si>
  <si>
    <t>DE 82377</t>
  </si>
  <si>
    <t>Ulm</t>
  </si>
  <si>
    <t>Neubrunn</t>
  </si>
  <si>
    <t>DE 97277</t>
  </si>
  <si>
    <t>DE 89073</t>
  </si>
  <si>
    <t>GL Service</t>
  </si>
  <si>
    <t>Aachen</t>
  </si>
  <si>
    <t>AT 6941</t>
  </si>
  <si>
    <t>Langenegg</t>
  </si>
  <si>
    <t>Trier</t>
  </si>
  <si>
    <t>Storno, Fehlanfahrt</t>
  </si>
  <si>
    <t>Penzberg</t>
  </si>
  <si>
    <t>2018/6</t>
  </si>
  <si>
    <t>2018/5</t>
  </si>
  <si>
    <t>DE 52070</t>
  </si>
  <si>
    <t>DE 54294</t>
  </si>
  <si>
    <t>DE 58809</t>
  </si>
  <si>
    <t>Neuenrade</t>
  </si>
  <si>
    <t>Pfungstadt</t>
  </si>
  <si>
    <t>Grubets</t>
  </si>
  <si>
    <t>VL OBC</t>
  </si>
  <si>
    <t>DE 64319</t>
  </si>
  <si>
    <t>CNGM</t>
  </si>
  <si>
    <t>DE 60311</t>
  </si>
  <si>
    <t>DE 63447</t>
  </si>
  <si>
    <t>DE 55128</t>
  </si>
  <si>
    <t>Mainz</t>
  </si>
  <si>
    <t>OBC20171650</t>
  </si>
  <si>
    <t>2018/7</t>
  </si>
  <si>
    <t>DE 58640</t>
  </si>
  <si>
    <t>Iserlohn</t>
  </si>
  <si>
    <t>Ratingen</t>
  </si>
  <si>
    <t>Urmitz</t>
  </si>
  <si>
    <t>IT 29015</t>
  </si>
  <si>
    <t>Castel san Giovanni</t>
  </si>
  <si>
    <t>Connex</t>
  </si>
  <si>
    <t>DE 40472</t>
  </si>
  <si>
    <t>OBC20171664</t>
  </si>
  <si>
    <t>DE 64541</t>
  </si>
  <si>
    <t>Kelsterbach</t>
  </si>
  <si>
    <t>DE 60329</t>
  </si>
  <si>
    <t>Pick Up 21:00 - 02:00</t>
  </si>
  <si>
    <t>DE 56220</t>
  </si>
  <si>
    <t>Mannheim</t>
  </si>
  <si>
    <t>DE 55126</t>
  </si>
  <si>
    <t>DE 55120</t>
  </si>
  <si>
    <t>DHL</t>
  </si>
  <si>
    <t>Tanken 20.01 65,21 €</t>
  </si>
  <si>
    <t>GB W21EE</t>
  </si>
  <si>
    <t>DE 80802</t>
  </si>
  <si>
    <t>DE 40885</t>
  </si>
  <si>
    <t>Lfd.Nr. 79738</t>
  </si>
  <si>
    <t>Lfd.Nr. 79803</t>
  </si>
  <si>
    <t>DE 68307</t>
  </si>
  <si>
    <t>0066 80044980</t>
  </si>
  <si>
    <t>CNGM bar 29.01.18</t>
  </si>
  <si>
    <t>Tanken 22.01 68,51 €</t>
  </si>
  <si>
    <t>Mainz 30.01.2018</t>
  </si>
  <si>
    <t>DE 97816</t>
  </si>
  <si>
    <t>Lohr am Main</t>
  </si>
  <si>
    <t>Eisingen</t>
  </si>
  <si>
    <t xml:space="preserve">DE 75239 </t>
  </si>
  <si>
    <t>DE 55254</t>
  </si>
  <si>
    <t>Bodenheim</t>
  </si>
  <si>
    <t>OBC20171691</t>
  </si>
  <si>
    <t>DE 45663</t>
  </si>
  <si>
    <t>Recklinghausen</t>
  </si>
  <si>
    <t>Februar</t>
  </si>
  <si>
    <t>Feb.</t>
  </si>
  <si>
    <t>Bad Brückenau</t>
  </si>
  <si>
    <t>DE 36043</t>
  </si>
  <si>
    <t>Fulda</t>
  </si>
  <si>
    <t>DE 97769</t>
  </si>
  <si>
    <t>DE 97525</t>
  </si>
  <si>
    <t>Schwebheim</t>
  </si>
  <si>
    <t>OBC 18009 LIS-ORD</t>
  </si>
  <si>
    <t>OBC20171667</t>
  </si>
  <si>
    <t>Pick UP, 24-26.01.18 Storno</t>
  </si>
  <si>
    <t>WZ 10 €</t>
  </si>
  <si>
    <t>DE 95152</t>
  </si>
  <si>
    <t>Selbitz</t>
  </si>
  <si>
    <t>Yuan Li</t>
  </si>
  <si>
    <t>Umzug</t>
  </si>
  <si>
    <t>Düsseldorf</t>
  </si>
  <si>
    <t>DE 74861</t>
  </si>
  <si>
    <t>Neudenau</t>
  </si>
  <si>
    <t>GB TW6 2AQ</t>
  </si>
  <si>
    <t>Brotterode</t>
  </si>
  <si>
    <t>DE 98596</t>
  </si>
  <si>
    <t>NL OBC 1802056</t>
  </si>
  <si>
    <t>131 135 907</t>
  </si>
  <si>
    <t>KRO 44320</t>
  </si>
  <si>
    <t>Kutina</t>
  </si>
  <si>
    <t>Retour 30% 60 €</t>
  </si>
  <si>
    <t>Retour 30% 66 €</t>
  </si>
  <si>
    <t>Maut, Tunnel, WZ 20 €</t>
  </si>
  <si>
    <t>WZ 12:20 - 15:45 Sendung/Papiere nicht fertig 30 €</t>
  </si>
  <si>
    <t>DE 60325</t>
  </si>
  <si>
    <t>DE40233</t>
  </si>
  <si>
    <t>2018/9</t>
  </si>
  <si>
    <t>NL MZ-ERT Arkadiy</t>
  </si>
  <si>
    <t>DE 70794</t>
  </si>
  <si>
    <t>Filderstadt</t>
  </si>
  <si>
    <t>DE 75181</t>
  </si>
  <si>
    <t>BWK</t>
  </si>
  <si>
    <t>Darmstadt</t>
  </si>
  <si>
    <t>Anlieferung 2 Stopps 15 €</t>
  </si>
  <si>
    <t>07:00-12:00 VL WZ 2 Stunden</t>
  </si>
  <si>
    <t>VL OBC20180056</t>
  </si>
  <si>
    <t>VL OBC20180061</t>
  </si>
  <si>
    <t>Transfer Rita</t>
  </si>
  <si>
    <t>2018/11</t>
  </si>
  <si>
    <t>AT 5400</t>
  </si>
  <si>
    <t>Hallein</t>
  </si>
  <si>
    <t>DE 59555</t>
  </si>
  <si>
    <t>Lippstadt</t>
  </si>
  <si>
    <t>WZ 18:00-19:50 + 50 min. 25 €</t>
  </si>
  <si>
    <t>DE 71063</t>
  </si>
  <si>
    <t>Sindelfingen</t>
  </si>
  <si>
    <t>0570 30041206</t>
  </si>
  <si>
    <t>Parken FRA</t>
  </si>
  <si>
    <t>1 Stopp 10 €</t>
  </si>
  <si>
    <t>2018/14</t>
  </si>
  <si>
    <t>DE 63150</t>
  </si>
  <si>
    <t>Heusenstamm</t>
  </si>
  <si>
    <t>DE 41836</t>
  </si>
  <si>
    <t>Hückelhoven</t>
  </si>
  <si>
    <t>NL OBC 1802077</t>
  </si>
  <si>
    <t>CZ 37004</t>
  </si>
  <si>
    <t>Ceske Budejovice</t>
  </si>
  <si>
    <t>Maut CZ</t>
  </si>
  <si>
    <t>GB TW6</t>
  </si>
  <si>
    <t>DE 55116</t>
  </si>
  <si>
    <t>DE 64293</t>
  </si>
  <si>
    <t>Altenstadt</t>
  </si>
  <si>
    <t>Wirges</t>
  </si>
  <si>
    <t>OBC20180056 Delivery</t>
  </si>
  <si>
    <t>OBC 18033 FRA-CHS</t>
  </si>
  <si>
    <t>DE 61381</t>
  </si>
  <si>
    <t>Friedrichsdorf</t>
  </si>
  <si>
    <t>DE 63674</t>
  </si>
  <si>
    <t>DE 56422</t>
  </si>
  <si>
    <t>Gustavsburg</t>
  </si>
  <si>
    <t>Hahn</t>
  </si>
  <si>
    <t>DE 65462</t>
  </si>
  <si>
    <t>DE 55483</t>
  </si>
  <si>
    <t>Amsterdam</t>
  </si>
  <si>
    <t>M&amp;M</t>
  </si>
  <si>
    <t>Fernwald</t>
  </si>
  <si>
    <t>VL OBC20180093</t>
  </si>
  <si>
    <t>VL OBC20180104</t>
  </si>
  <si>
    <t>Zürich-Flughafen</t>
  </si>
  <si>
    <t>CH</t>
  </si>
  <si>
    <t>Bad Kreuznach</t>
  </si>
  <si>
    <t>Wiesbaden</t>
  </si>
  <si>
    <t>via Groß-Gerau, Mörfelden 2 Stopps</t>
  </si>
  <si>
    <t>Langenau</t>
  </si>
  <si>
    <t>DE 89129</t>
  </si>
  <si>
    <t>DE 35463</t>
  </si>
  <si>
    <t>DE 65451</t>
  </si>
  <si>
    <t>Vers. Nr.: 618</t>
  </si>
  <si>
    <t>DE 42897</t>
  </si>
  <si>
    <t>Remscheld</t>
  </si>
  <si>
    <t>DE 55545</t>
  </si>
  <si>
    <t>Zustellung 10 €</t>
  </si>
  <si>
    <t>Reiter</t>
  </si>
  <si>
    <t>VL OBC JNB</t>
  </si>
  <si>
    <t>DA-XA 459</t>
  </si>
  <si>
    <t>Ede</t>
  </si>
  <si>
    <t>NL 6718</t>
  </si>
  <si>
    <t>DE 64380</t>
  </si>
  <si>
    <t>Roßdorf</t>
  </si>
  <si>
    <t>OBC20180115</t>
  </si>
  <si>
    <t>Pick UP</t>
  </si>
  <si>
    <t>DE 58556</t>
  </si>
  <si>
    <t>Kierspe</t>
  </si>
  <si>
    <t>Pick UP, Verpackung 10 €</t>
  </si>
  <si>
    <t>OBC20180114</t>
  </si>
  <si>
    <t>OBC20180120</t>
  </si>
  <si>
    <t>DE 73037</t>
  </si>
  <si>
    <t>Göppingen</t>
  </si>
  <si>
    <t>OBC201800194</t>
  </si>
  <si>
    <t>DE 54293</t>
  </si>
  <si>
    <t>DE 60322</t>
  </si>
  <si>
    <t>DE 65205</t>
  </si>
  <si>
    <t>DE 90451</t>
  </si>
  <si>
    <t>Nürnberg</t>
  </si>
  <si>
    <t>OBC20180136</t>
  </si>
  <si>
    <t>OBC20180138</t>
  </si>
  <si>
    <t>DE 60323</t>
  </si>
  <si>
    <t>Anlieferung next day 20 €</t>
  </si>
  <si>
    <t>DE 46244</t>
  </si>
  <si>
    <t>Bottrop</t>
  </si>
  <si>
    <t>DE 55543</t>
  </si>
  <si>
    <t>2018/15</t>
  </si>
  <si>
    <t>WZ 22:30-01:10   30 €</t>
  </si>
  <si>
    <t>Mit OBC berechnet</t>
  </si>
  <si>
    <t>Mit OBC berechnet 20 €</t>
  </si>
  <si>
    <t>164 748 905                   320 183 275</t>
  </si>
  <si>
    <t>2018/17</t>
  </si>
  <si>
    <t>DE 85356</t>
  </si>
  <si>
    <t>DE 55129</t>
  </si>
  <si>
    <t>Verpackung</t>
  </si>
  <si>
    <t>Tanken 17.02 64,48 €</t>
  </si>
  <si>
    <t>OBC20180142</t>
  </si>
  <si>
    <t>AT 5231</t>
  </si>
  <si>
    <t>Schalchen</t>
  </si>
  <si>
    <t>Anlieferung 3 Pak. 20 €</t>
  </si>
  <si>
    <t>Wartezeit</t>
  </si>
  <si>
    <t>OBC20180159</t>
  </si>
  <si>
    <t>WZ 10:00-12:30 25 €</t>
  </si>
  <si>
    <t>Pick Up</t>
  </si>
  <si>
    <t>Gießen</t>
  </si>
  <si>
    <t>Fehlanfahrt</t>
  </si>
  <si>
    <t>VL OBC LHR</t>
  </si>
  <si>
    <t>DE 53229</t>
  </si>
  <si>
    <t>Bonn</t>
  </si>
  <si>
    <t>Herborn</t>
  </si>
  <si>
    <t>WZ 07:00-09:30</t>
  </si>
  <si>
    <t>DE 54230</t>
  </si>
  <si>
    <t>DE 65931</t>
  </si>
  <si>
    <t>WZ 1 Stunde 10 €</t>
  </si>
  <si>
    <t>Type</t>
  </si>
  <si>
    <t>Maut, via SK 83106 Bratislava, 1 Stopp WZ 06:50-11:20</t>
  </si>
  <si>
    <t>WZ</t>
  </si>
  <si>
    <t>1 Extrastopp</t>
  </si>
  <si>
    <t>Retour 50%</t>
  </si>
  <si>
    <t>2 Adressen</t>
  </si>
  <si>
    <t>Retour</t>
  </si>
  <si>
    <t>Ausladen</t>
  </si>
  <si>
    <t xml:space="preserve">Abholung Donald </t>
  </si>
  <si>
    <t>via Neubrunn</t>
  </si>
  <si>
    <t>Maut, Lade,  Wartezeit</t>
  </si>
  <si>
    <t>Tunnel, Maut</t>
  </si>
  <si>
    <t>Pick Up, WZ 12:00 - 15:40</t>
  </si>
  <si>
    <t>DE 60590</t>
  </si>
  <si>
    <t>DE 35392</t>
  </si>
  <si>
    <t>529 610 896</t>
  </si>
  <si>
    <t>DE 35745</t>
  </si>
  <si>
    <t>131 188 309</t>
  </si>
  <si>
    <t>OBC20180177</t>
  </si>
  <si>
    <t>Zustellung 2 Stopps 10 €</t>
  </si>
  <si>
    <t>OBC20180185</t>
  </si>
  <si>
    <t>DE 76227</t>
  </si>
  <si>
    <t>Karlsruhe</t>
  </si>
  <si>
    <t>Delivery next day</t>
  </si>
  <si>
    <t>Getronics</t>
  </si>
  <si>
    <t>NL 2031</t>
  </si>
  <si>
    <t>Haarlem</t>
  </si>
  <si>
    <t>1 BF/Ladehilfe, Wartezeit, Be-/Entladung, next day delivery. 40 €</t>
  </si>
  <si>
    <t>Igor</t>
  </si>
  <si>
    <t>112-45329546</t>
  </si>
  <si>
    <t>IT 26013</t>
  </si>
  <si>
    <t>Crema</t>
  </si>
  <si>
    <t>Maut, Laden 10 €</t>
  </si>
  <si>
    <t>Kandelis</t>
  </si>
  <si>
    <t>DE 42781</t>
  </si>
  <si>
    <t>Haan</t>
  </si>
  <si>
    <t>OBC20180194</t>
  </si>
  <si>
    <t>DE 57319</t>
  </si>
  <si>
    <t>Bad Berleburg</t>
  </si>
  <si>
    <t>2018/23</t>
  </si>
  <si>
    <t>Fahrräde</t>
  </si>
  <si>
    <t>SOFA 598</t>
  </si>
  <si>
    <t>SK 84302</t>
  </si>
  <si>
    <t>Bratislawa</t>
  </si>
  <si>
    <t>BGM Express</t>
  </si>
  <si>
    <t>131 086</t>
  </si>
  <si>
    <t>DE 55566</t>
  </si>
  <si>
    <t>Bad Sobernheim</t>
  </si>
  <si>
    <t>DE 66117</t>
  </si>
  <si>
    <t>Saarbrücken</t>
  </si>
  <si>
    <t>OBC20180210 OBC20180219</t>
  </si>
  <si>
    <t>DE 60598</t>
  </si>
  <si>
    <t>Lfd Nr. 81338</t>
  </si>
  <si>
    <t>DE 74078</t>
  </si>
  <si>
    <t>Heilbronn</t>
  </si>
  <si>
    <t>Fehlanfahrt, keine Sendung</t>
  </si>
  <si>
    <t>OBC20180233</t>
  </si>
  <si>
    <t>Next Day Delivery 20 €</t>
  </si>
  <si>
    <t>131 522</t>
  </si>
  <si>
    <t>DE 65474</t>
  </si>
  <si>
    <t xml:space="preserve">Bischofsheim </t>
  </si>
  <si>
    <t>DE 34582</t>
  </si>
  <si>
    <t>Borken</t>
  </si>
  <si>
    <t>DE 33428</t>
  </si>
  <si>
    <t>Harselwinkel</t>
  </si>
  <si>
    <t xml:space="preserve">Castel San Giovanni </t>
  </si>
  <si>
    <t>Maut, EU-Palette, Verpackung 10 €</t>
  </si>
  <si>
    <t>OBC20180250</t>
  </si>
  <si>
    <t>DE 55487</t>
  </si>
  <si>
    <t>Sohren</t>
  </si>
  <si>
    <t>DE 71059</t>
  </si>
  <si>
    <t>EXTRASTOPP Böblingen 10 €</t>
  </si>
  <si>
    <t>Lippert</t>
  </si>
  <si>
    <t>BE 9000</t>
  </si>
  <si>
    <t>Gent</t>
  </si>
  <si>
    <t xml:space="preserve">WZ Gent </t>
  </si>
  <si>
    <t>FI 23500</t>
  </si>
  <si>
    <t>Uusikapunki</t>
  </si>
  <si>
    <t>WZ 100 €</t>
  </si>
  <si>
    <t>OBC20180266</t>
  </si>
  <si>
    <t>DE 34379</t>
  </si>
  <si>
    <t>Galden</t>
  </si>
  <si>
    <t>WZ 13:30 - 15:23 15 €</t>
  </si>
  <si>
    <t>OBC20180276</t>
  </si>
  <si>
    <t>DE 96154</t>
  </si>
  <si>
    <t>Burgwindheim</t>
  </si>
  <si>
    <t xml:space="preserve">WZ 1 Stunde Übergepäck 241 € Parking FRA 20 € </t>
  </si>
  <si>
    <t>Lfd Nr. 81738</t>
  </si>
  <si>
    <t>DE 85716</t>
  </si>
  <si>
    <t>Unterschleißheim</t>
  </si>
  <si>
    <t>WZ 1 Stunde, 10 €</t>
  </si>
  <si>
    <t>OBC20180284</t>
  </si>
  <si>
    <t>FR 68840</t>
  </si>
  <si>
    <t>Pulversheim</t>
  </si>
  <si>
    <t>3 Stopps, 15 €</t>
  </si>
  <si>
    <t>Tanken 10.03 69,49 €</t>
  </si>
  <si>
    <t>OBC 18054 FRA-BCN</t>
  </si>
  <si>
    <t>OBC 18057 FRA-OPO</t>
  </si>
  <si>
    <t>OBC 18060 FRA-DEL</t>
  </si>
  <si>
    <t>Tanken 12.03 68,42 €</t>
  </si>
  <si>
    <t>BGM</t>
  </si>
  <si>
    <t>DE 63128</t>
  </si>
  <si>
    <t>Dietzenbach</t>
  </si>
  <si>
    <t>DE 61352</t>
  </si>
  <si>
    <t>Bad Homburg</t>
  </si>
  <si>
    <t>Yusupov</t>
  </si>
  <si>
    <t>DE 97318</t>
  </si>
  <si>
    <t>Kitzigen</t>
  </si>
  <si>
    <t>Köln</t>
  </si>
  <si>
    <t>Mai</t>
  </si>
  <si>
    <t>529 551 223</t>
  </si>
  <si>
    <t>DE 56729</t>
  </si>
  <si>
    <t>Kirchwald</t>
  </si>
  <si>
    <t>Storno</t>
  </si>
  <si>
    <t>164 751 613</t>
  </si>
  <si>
    <t>DE 65203</t>
  </si>
  <si>
    <t>DE 56814</t>
  </si>
  <si>
    <t>Faid</t>
  </si>
  <si>
    <t>DE 63225</t>
  </si>
  <si>
    <t>Langen</t>
  </si>
  <si>
    <t>FR 38350</t>
  </si>
  <si>
    <t>La Mure</t>
  </si>
  <si>
    <t>Kein Auftrag von Liefery</t>
  </si>
  <si>
    <t>529 274 690</t>
  </si>
  <si>
    <t>145 020</t>
  </si>
  <si>
    <t>Anlieferung nach Neunkirchen, WZ Saarbrücken</t>
  </si>
  <si>
    <t>066 80043959</t>
  </si>
  <si>
    <t>DE 81829</t>
  </si>
  <si>
    <t>441 905 191</t>
  </si>
  <si>
    <t>WZ am 05.05.18 Abholung Donald</t>
  </si>
  <si>
    <t>DE 50735</t>
  </si>
  <si>
    <t>Erol</t>
  </si>
  <si>
    <t>145 347</t>
  </si>
  <si>
    <t>WI-TD 7192</t>
  </si>
  <si>
    <t>DE 35614</t>
  </si>
  <si>
    <t>Aßlar</t>
  </si>
  <si>
    <t>OBC20180491</t>
  </si>
  <si>
    <t>OBC20180493</t>
  </si>
  <si>
    <t>38003557 / Ulyanovsk</t>
  </si>
  <si>
    <t>OBC20180507</t>
  </si>
  <si>
    <t>L 6468</t>
  </si>
  <si>
    <t>Echternach</t>
  </si>
  <si>
    <t>PickUp bis Mainz</t>
  </si>
  <si>
    <t>145 957</t>
  </si>
  <si>
    <t>DE 68519</t>
  </si>
  <si>
    <t>Viernheim</t>
  </si>
  <si>
    <t>DE 90579</t>
  </si>
  <si>
    <t>Langenzenn</t>
  </si>
  <si>
    <t>Lfd Nr. 83039</t>
  </si>
  <si>
    <t>DE 91056</t>
  </si>
  <si>
    <t>Erlangen</t>
  </si>
  <si>
    <t>Lfd Nr. 83040</t>
  </si>
  <si>
    <t>OBC20180518</t>
  </si>
  <si>
    <t>DE 40474</t>
  </si>
  <si>
    <t>Düsseldorf-Flughafen</t>
  </si>
  <si>
    <t>DE 66740</t>
  </si>
  <si>
    <t>Saarlouis</t>
  </si>
  <si>
    <t>via Ingelheim, Delivery Next Day</t>
  </si>
  <si>
    <t>DE 72770</t>
  </si>
  <si>
    <t>Reutlingen</t>
  </si>
  <si>
    <t>Umfuhr</t>
  </si>
  <si>
    <t>OBC20180525</t>
  </si>
  <si>
    <t>DE 70629</t>
  </si>
  <si>
    <t>Stuttgart.Flughafen</t>
  </si>
  <si>
    <t>DE 71149</t>
  </si>
  <si>
    <t>Bondorf</t>
  </si>
  <si>
    <t>via Mainz bis  14.05.18 WZ</t>
  </si>
  <si>
    <t>Zustellung 2 Stopps</t>
  </si>
  <si>
    <t>OBC20180529</t>
  </si>
  <si>
    <t>DE 62262</t>
  </si>
  <si>
    <t>Neu-Isenburg</t>
  </si>
  <si>
    <t>607-78969015</t>
  </si>
  <si>
    <t>2 EU-Paletten, 
Warte/Ladezeit FRA 20:30-23:40, 
Wartezeit Zoll CH-IT 06:00-10:00, Maut</t>
  </si>
  <si>
    <t>020-81176196</t>
  </si>
  <si>
    <t>Maut, Warte/Ladezeit 30 €</t>
  </si>
  <si>
    <t>020-50626741</t>
  </si>
  <si>
    <t>Maut, Warte/Ladezeit</t>
  </si>
  <si>
    <t>OBC20180543</t>
  </si>
  <si>
    <t>PickUp</t>
  </si>
  <si>
    <t>066 80044923</t>
  </si>
  <si>
    <t>DE 50679</t>
  </si>
  <si>
    <t>999-87874076</t>
  </si>
  <si>
    <t>MB 777</t>
  </si>
  <si>
    <t>148 548</t>
  </si>
  <si>
    <t>AT 4300</t>
  </si>
  <si>
    <t>Sankt Valentin</t>
  </si>
  <si>
    <t>VL für Alex</t>
  </si>
  <si>
    <t>784-28358514</t>
  </si>
  <si>
    <t>DE 36381</t>
  </si>
  <si>
    <t>Schlüchten</t>
  </si>
  <si>
    <t>148 681</t>
  </si>
  <si>
    <t>DE 68219</t>
  </si>
  <si>
    <t>DE 65201</t>
  </si>
  <si>
    <t>Pullheim</t>
  </si>
  <si>
    <t>Leonberg</t>
  </si>
  <si>
    <t>Mönchengladbach</t>
  </si>
  <si>
    <t>WZ 1 Stunde</t>
  </si>
  <si>
    <t>Tanken 06.05 66,10 €</t>
  </si>
  <si>
    <t>Bar KK am 08.05.18</t>
  </si>
  <si>
    <t>April</t>
  </si>
  <si>
    <t>Apr.</t>
  </si>
  <si>
    <t>OBC20180293</t>
  </si>
  <si>
    <t>WK 801</t>
  </si>
  <si>
    <t>DE 42699</t>
  </si>
  <si>
    <t>Solingen</t>
  </si>
  <si>
    <t>OBC20180302</t>
  </si>
  <si>
    <t>PickUp 2 x Abholungen</t>
  </si>
  <si>
    <t>OBC20180298</t>
  </si>
  <si>
    <t>135 437</t>
  </si>
  <si>
    <t>135 520</t>
  </si>
  <si>
    <t>DE 63584</t>
  </si>
  <si>
    <t>Gründau</t>
  </si>
  <si>
    <t>DE 53557</t>
  </si>
  <si>
    <t>Bad Hönningen</t>
  </si>
  <si>
    <t>135 684</t>
  </si>
  <si>
    <t>DE 70329</t>
  </si>
  <si>
    <t>Stuttgart</t>
  </si>
  <si>
    <t>DE 13599</t>
  </si>
  <si>
    <t>Berlin</t>
  </si>
  <si>
    <t>WZ: 09:00-15:00, 22:20-06:00, 90 €</t>
  </si>
  <si>
    <t>DE 70435</t>
  </si>
  <si>
    <t>WZ: 07:00 - 14:20 70€</t>
  </si>
  <si>
    <t>DE 92442</t>
  </si>
  <si>
    <t>Wackersdorf</t>
  </si>
  <si>
    <t>über Dingolfing, WZ 22:00-05:00 10 €</t>
  </si>
  <si>
    <t>135 851</t>
  </si>
  <si>
    <t>RU 808</t>
  </si>
  <si>
    <t>DE 61462</t>
  </si>
  <si>
    <t>Königstein</t>
  </si>
  <si>
    <t>FR 27220</t>
  </si>
  <si>
    <t>St Andre De Lïeure</t>
  </si>
  <si>
    <t>135 800</t>
  </si>
  <si>
    <t>De 61381</t>
  </si>
  <si>
    <t>DE 69123</t>
  </si>
  <si>
    <t>Heidelberg</t>
  </si>
  <si>
    <t>Anlieferung direkt Kunde 5 €</t>
  </si>
  <si>
    <t>OBC20180312</t>
  </si>
  <si>
    <t>Delivery naxt day 20 €</t>
  </si>
  <si>
    <t>OBC20180311</t>
  </si>
  <si>
    <t>FR</t>
  </si>
  <si>
    <t>Cedex</t>
  </si>
  <si>
    <t>Delivery</t>
  </si>
  <si>
    <t>136 255</t>
  </si>
  <si>
    <t>DE 63500</t>
  </si>
  <si>
    <t>Seligenstadt</t>
  </si>
  <si>
    <t>DE 75395</t>
  </si>
  <si>
    <t>Ostelsheim</t>
  </si>
  <si>
    <t>Zustellung 2 Kunden 15 €</t>
  </si>
  <si>
    <t>DE 55743</t>
  </si>
  <si>
    <t>Idar-Oberstein</t>
  </si>
  <si>
    <t>136 412</t>
  </si>
  <si>
    <t>DE 65232</t>
  </si>
  <si>
    <t>Taunusstein</t>
  </si>
  <si>
    <t>DE 63303</t>
  </si>
  <si>
    <t>Dreieich</t>
  </si>
  <si>
    <t>DE 49084</t>
  </si>
  <si>
    <t>Osnabrueck</t>
  </si>
  <si>
    <t>DE 74076</t>
  </si>
  <si>
    <t>137 537</t>
  </si>
  <si>
    <t>DE 36124</t>
  </si>
  <si>
    <t>Eichenzell</t>
  </si>
  <si>
    <t>Retour 15 €</t>
  </si>
  <si>
    <t>OBC20180338</t>
  </si>
  <si>
    <t>OBC20180334</t>
  </si>
  <si>
    <t>NL 1118</t>
  </si>
  <si>
    <t>Amsterdam-Flughafen</t>
  </si>
  <si>
    <t>137 695</t>
  </si>
  <si>
    <t>DE 71711</t>
  </si>
  <si>
    <t>Murr</t>
  </si>
  <si>
    <t>DE 63741</t>
  </si>
  <si>
    <t>Aschaffenburg</t>
  </si>
  <si>
    <t>DE 63459</t>
  </si>
  <si>
    <t>DE 66271</t>
  </si>
  <si>
    <t>Kleinbittersdorf</t>
  </si>
  <si>
    <t>Next Day Delivery</t>
  </si>
  <si>
    <t>Leeranfahrt</t>
  </si>
  <si>
    <t>Lfd. Nr. 82324</t>
  </si>
  <si>
    <t>Lfd. Nr. 82323</t>
  </si>
  <si>
    <t>DE 50931</t>
  </si>
  <si>
    <t>WZ 20 €</t>
  </si>
  <si>
    <t>OBC20180366</t>
  </si>
  <si>
    <t>Storno 11:00-14:00</t>
  </si>
  <si>
    <t>138 909</t>
  </si>
  <si>
    <t>FR 57380</t>
  </si>
  <si>
    <t>Faulquemont</t>
  </si>
  <si>
    <t>OBC20180370</t>
  </si>
  <si>
    <t>Wettenberg</t>
  </si>
  <si>
    <t>OBC20180377</t>
  </si>
  <si>
    <t>DE 73499</t>
  </si>
  <si>
    <t>Wörth</t>
  </si>
  <si>
    <t>WZ 2,5 St. 25 €</t>
  </si>
  <si>
    <t>235-72019894</t>
  </si>
  <si>
    <t>Leeranfahrt 18:30-21:15</t>
  </si>
  <si>
    <t>OBC20180387</t>
  </si>
  <si>
    <t>DE 63110</t>
  </si>
  <si>
    <t>Rodgau</t>
  </si>
  <si>
    <t>Verpackung, Next Day Delivery 30 €</t>
  </si>
  <si>
    <t>VL OBC GOJ</t>
  </si>
  <si>
    <t>PL 59101</t>
  </si>
  <si>
    <t>Polkovice</t>
  </si>
  <si>
    <t xml:space="preserve">38003557 Ulyanovsk  </t>
  </si>
  <si>
    <t>via FRA CCS</t>
  </si>
  <si>
    <t>DE 10117</t>
  </si>
  <si>
    <t>Lade für Crema 25 €</t>
  </si>
  <si>
    <t>OBC20180413</t>
  </si>
  <si>
    <t>2 Pakete, 15 €</t>
  </si>
  <si>
    <t>756-70405414</t>
  </si>
  <si>
    <t>020-79171142</t>
  </si>
  <si>
    <t>Beladung, Maut</t>
  </si>
  <si>
    <t>204 367 376</t>
  </si>
  <si>
    <t>Transfer Florian 20 €</t>
  </si>
  <si>
    <t>OBC20180438</t>
  </si>
  <si>
    <t>DE 95195</t>
  </si>
  <si>
    <t>Röslau</t>
  </si>
  <si>
    <t>141 887</t>
  </si>
  <si>
    <t>DE 36041</t>
  </si>
  <si>
    <t>142 109</t>
  </si>
  <si>
    <t>DE 60507</t>
  </si>
  <si>
    <t>DE 65779</t>
  </si>
  <si>
    <t>Kelkheim</t>
  </si>
  <si>
    <t>Retour 20 €</t>
  </si>
  <si>
    <t>OBC20180453</t>
  </si>
  <si>
    <t>OBC20180464</t>
  </si>
  <si>
    <t>Venlo</t>
  </si>
  <si>
    <t>271 961 4851</t>
  </si>
  <si>
    <t>DE 38229</t>
  </si>
  <si>
    <t>Salzgitter</t>
  </si>
  <si>
    <t>Tanken 22.04.18</t>
  </si>
  <si>
    <t>Tanken 07.04.18 59,61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</si>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</sst>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  <numFmt numFmtId="167" formatCode="#,##0.00\ [$€-1]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rgb="FF00B050"/>
      <name val="Arial"/>
      <family val="2"/>
    </font>
    <font>
      <sz val="8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right" vertical="center"/>
    </xf>
    <xf numFmtId="165" fontId="3" fillId="0" borderId="3" xfId="0" applyNumberFormat="1" applyFont="1" applyFill="1" applyBorder="1" applyAlignment="1">
      <alignment horizontal="right" vertical="center"/>
    </xf>
    <xf numFmtId="165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65" fontId="4" fillId="0" borderId="16" xfId="0" applyNumberFormat="1" applyFont="1" applyBorder="1" applyAlignment="1">
      <alignment vertical="center" wrapText="1"/>
    </xf>
    <xf numFmtId="165" fontId="4" fillId="0" borderId="3" xfId="0" applyNumberFormat="1" applyFont="1" applyBorder="1" applyAlignment="1">
      <alignment vertical="center" wrapText="1"/>
    </xf>
    <xf numFmtId="49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4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165" fontId="8" fillId="0" borderId="3" xfId="0" applyNumberFormat="1" applyFont="1" applyBorder="1" applyAlignment="1">
      <alignment vertical="center" wrapText="1"/>
    </xf>
    <xf numFmtId="1" fontId="9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7" fontId="3" fillId="0" borderId="14" xfId="0" applyNumberFormat="1" applyFont="1" applyBorder="1" applyAlignment="1">
      <alignment vertical="center"/>
    </xf>
    <xf numFmtId="167" fontId="3" fillId="0" borderId="1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165" fontId="3" fillId="0" borderId="15" xfId="0" applyNumberFormat="1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5" fontId="1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5" fontId="1" fillId="0" borderId="11" xfId="0" applyNumberFormat="1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165" fontId="1" fillId="0" borderId="31" xfId="0" applyNumberFormat="1" applyFont="1" applyBorder="1" applyAlignment="1">
      <alignment horizontal="center" vertical="center" wrapText="1"/>
    </xf>
    <xf numFmtId="165" fontId="1" fillId="0" borderId="32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165" fontId="1" fillId="0" borderId="34" xfId="0" applyNumberFormat="1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0" fillId="0" borderId="21" xfId="0" applyNumberFormat="1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164" fontId="4" fillId="0" borderId="36" xfId="0" applyNumberFormat="1" applyFont="1" applyBorder="1" applyAlignment="1">
      <alignment vertical="center"/>
    </xf>
    <xf numFmtId="0" fontId="0" fillId="0" borderId="37" xfId="0" applyBorder="1" applyAlignment="1">
      <alignment horizontal="right" vertical="center"/>
    </xf>
    <xf numFmtId="164" fontId="4" fillId="0" borderId="38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8DC82B0-3B13-45B3-9C4A-E358FFF1C590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86208FD-4730-4FBD-AD9B-48ECEA081B78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022183AF-7BAC-46E6-9796-0C6DC322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EF87B59-799B-4AE2-989C-FBA740BB35B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37E59A1-8DD1-4B12-B32F-C46814D7527C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9F2CD1AC-2A88-4595-A029-5DDD9289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D585FDF-541B-41C7-921D-5B369AF044F9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AD85FF5-7696-4C71-AD29-2F24062D3843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4F2CF347-B19D-4841-98DB-FD0F1DEF9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C98D5D-BDAF-48A6-9E4C-61F27E0A9DD9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12BA010B-3905-4229-AB4D-283B1D74F3D3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D44E6F51-E3D6-4CA9-A618-5A576D9A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474905</xdr:colOff>
      <xdr:row>0</xdr:row>
      <xdr:rowOff>133350</xdr:rowOff>
    </xdr:from>
    <xdr:to>
      <xdr:col>13</xdr:col>
      <xdr:colOff>570155</xdr:colOff>
      <xdr:row>0</xdr:row>
      <xdr:rowOff>476250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D2EB330-AAAA-4164-B65A-5767839A50F7}"/>
            </a:ext>
          </a:extLst>
        </xdr:cNvPr>
        <xdr:cNvSpPr txBox="1">
          <a:spLocks noChangeArrowheads="1"/>
        </xdr:cNvSpPr>
      </xdr:nvSpPr>
      <xdr:spPr bwMode="auto">
        <a:xfrm>
          <a:off x="779705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Konstantinweg 4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55126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Tel: +49-176-6087 59 97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4EFEA54-4B10-49BB-9A6B-B306AABFDD22}"/>
            </a:ext>
          </a:extLst>
        </xdr:cNvPr>
        <xdr:cNvSpPr txBox="1">
          <a:spLocks noChangeArrowheads="1"/>
        </xdr:cNvSpPr>
      </xdr:nvSpPr>
      <xdr:spPr bwMode="auto">
        <a:xfrm>
          <a:off x="788670" y="133350"/>
          <a:ext cx="9841230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8DD0631-4A5E-413C-A474-3454D9075130}"/>
            </a:ext>
          </a:extLst>
        </xdr:cNvPr>
        <xdr:cNvSpPr>
          <a:spLocks noChangeShapeType="1"/>
        </xdr:cNvSpPr>
      </xdr:nvSpPr>
      <xdr:spPr bwMode="auto">
        <a:xfrm flipV="1">
          <a:off x="779145" y="485775"/>
          <a:ext cx="973645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4" name="Picture 3" descr="OBC-Logo_small">
          <a:extLst>
            <a:ext uri="{FF2B5EF4-FFF2-40B4-BE49-F238E27FC236}">
              <a16:creationId xmlns:a16="http://schemas.microsoft.com/office/drawing/2014/main" id="{A54663A5-B996-45DB-BC4D-A6B0DEB2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247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F32FFC07-061C-431A-9149-A89064E58918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6" name="Picture 3" descr="OBC-Logo_small">
          <a:extLst>
            <a:ext uri="{FF2B5EF4-FFF2-40B4-BE49-F238E27FC236}">
              <a16:creationId xmlns:a16="http://schemas.microsoft.com/office/drawing/2014/main" id="{59946F86-B67B-4EAB-A89E-FECD93CF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467285</xdr:colOff>
      <xdr:row>0</xdr:row>
      <xdr:rowOff>133353</xdr:rowOff>
    </xdr:from>
    <xdr:to>
      <xdr:col>13</xdr:col>
      <xdr:colOff>562535</xdr:colOff>
      <xdr:row>0</xdr:row>
      <xdr:rowOff>476253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274089F2-556F-4991-A9FE-03C89A897F32}"/>
            </a:ext>
          </a:extLst>
        </xdr:cNvPr>
        <xdr:cNvSpPr txBox="1">
          <a:spLocks noChangeArrowheads="1"/>
        </xdr:cNvSpPr>
      </xdr:nvSpPr>
      <xdr:spPr bwMode="auto">
        <a:xfrm>
          <a:off x="772085" y="133353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Konstantinweg 4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55126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Tel: +49-176-6087 59 97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133350</xdr:rowOff>
    </xdr:from>
    <xdr:to>
      <xdr:col>13</xdr:col>
      <xdr:colOff>571500</xdr:colOff>
      <xdr:row>0</xdr:row>
      <xdr:rowOff>476250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81050" y="133350"/>
          <a:ext cx="9572625" cy="342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Broytman Weltkurier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Am Stollhenn 20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DE 5512 Mainz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Franklin Gothic Demi"/>
              <a:ea typeface="+mn-ea"/>
              <a:cs typeface="+mn-cs"/>
            </a:rPr>
            <a:t>                                          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Tel./Fax: +49-6131-576 49 13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E-mail: info@obc-broytman.de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●</a:t>
          </a:r>
          <a:r>
            <a:rPr kumimoji="0" lang="de-DE" sz="10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  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Tahoma"/>
              <a:ea typeface="Tahoma"/>
              <a:cs typeface="Tahoma"/>
            </a:rPr>
            <a:t>Web: www.obc-broytman.de</a:t>
          </a:r>
          <a:endParaRPr kumimoji="0" lang="de-DE" sz="1000" b="0" i="0" u="none" strike="noStrike" kern="0" cap="none" spc="0" normalizeH="0" baseline="0" noProof="0">
            <a:ln>
              <a:noFill/>
            </a:ln>
            <a:solidFill>
              <a:srgbClr val="000080"/>
            </a:solidFill>
            <a:effectLst/>
            <a:uLnTx/>
            <a:uFillTx/>
            <a:latin typeface="Tahoma"/>
            <a:ea typeface="Tahoma"/>
            <a:cs typeface="Tahoma"/>
          </a:endParaRPr>
        </a:p>
        <a:p>
          <a:pPr algn="l" rtl="0">
            <a:defRPr sz="1000"/>
          </a:pPr>
          <a:endParaRPr lang="de-DE" sz="900" b="0" i="0" u="none" strike="noStrike" baseline="0">
            <a:solidFill>
              <a:srgbClr val="000080"/>
            </a:solidFill>
            <a:latin typeface="Franklin Gothic Medium"/>
          </a:endParaRPr>
        </a:p>
      </xdr:txBody>
    </xdr:sp>
    <xdr:clientData/>
  </xdr:twoCellAnchor>
  <xdr:twoCellAnchor>
    <xdr:from>
      <xdr:col>1</xdr:col>
      <xdr:colOff>466725</xdr:colOff>
      <xdr:row>0</xdr:row>
      <xdr:rowOff>485775</xdr:rowOff>
    </xdr:from>
    <xdr:to>
      <xdr:col>13</xdr:col>
      <xdr:colOff>457200</xdr:colOff>
      <xdr:row>0</xdr:row>
      <xdr:rowOff>485775</xdr:rowOff>
    </xdr:to>
    <xdr:sp macro="" textlink="">
      <xdr:nvSpPr>
        <xdr:cNvPr id="150650" name="Line 2">
          <a:extLst>
            <a:ext uri="{FF2B5EF4-FFF2-40B4-BE49-F238E27FC236}">
              <a16:creationId xmlns:a16="http://schemas.microsoft.com/office/drawing/2014/main" id="{00000000-0008-0000-0A00-00007A4C0200}"/>
            </a:ext>
          </a:extLst>
        </xdr:cNvPr>
        <xdr:cNvSpPr>
          <a:spLocks noChangeShapeType="1"/>
        </xdr:cNvSpPr>
      </xdr:nvSpPr>
      <xdr:spPr bwMode="auto">
        <a:xfrm flipV="1">
          <a:off x="771525" y="485775"/>
          <a:ext cx="9467850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400050</xdr:colOff>
      <xdr:row>0</xdr:row>
      <xdr:rowOff>523875</xdr:rowOff>
    </xdr:to>
    <xdr:pic>
      <xdr:nvPicPr>
        <xdr:cNvPr id="150651" name="Picture 3" descr="OBC-Logo_small">
          <a:extLst>
            <a:ext uri="{FF2B5EF4-FFF2-40B4-BE49-F238E27FC236}">
              <a16:creationId xmlns:a16="http://schemas.microsoft.com/office/drawing/2014/main" id="{00000000-0008-0000-0A00-00007B4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4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23CE-4348-4EC8-8B53-5D2340420CEB}">
  <dimension ref="A1:AI166"/>
  <sheetViews>
    <sheetView topLeftCell="G56" zoomScale="85" zoomScaleNormal="85" workbookViewId="0">
      <selection activeCell="K97" sqref="K97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82" customWidth="1"/>
    <col min="4" max="4" width="11.28515625" style="1" customWidth="1"/>
    <col min="5" max="5" width="12.42578125" style="1" customWidth="1"/>
    <col min="6" max="6" width="11.42578125" style="82"/>
    <col min="7" max="7" width="8.7109375" style="82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0.7109375" style="57" customWidth="1"/>
    <col min="17" max="17" width="10.7109375" style="1" customWidth="1"/>
    <col min="18" max="18" width="10.7109375" style="57" customWidth="1"/>
    <col min="19" max="19" width="10.7109375" style="1" customWidth="1"/>
    <col min="20" max="20" width="10.7109375" style="57" customWidth="1"/>
    <col min="21" max="21" width="10.7109375" style="1" customWidth="1"/>
    <col min="22" max="22" width="10.7109375" style="57" customWidth="1"/>
    <col min="23" max="23" width="10.7109375" style="1" customWidth="1"/>
    <col min="24" max="24" width="10.7109375" style="57" customWidth="1"/>
    <col min="25" max="25" width="10.7109375" style="1" customWidth="1"/>
    <col min="26" max="26" width="10.7109375" style="57" customWidth="1"/>
    <col min="27" max="27" width="10.7109375" style="1" customWidth="1"/>
    <col min="28" max="28" width="15.85546875" style="3" customWidth="1"/>
    <col min="29" max="29" width="16.42578125" style="86" customWidth="1"/>
    <col min="30" max="30" width="11.7109375" style="1" customWidth="1"/>
    <col min="31" max="31" width="11.28515625" style="1" customWidth="1"/>
    <col min="32" max="32" width="8.5703125" style="1" customWidth="1"/>
    <col min="33" max="33" width="8.7109375" style="1" customWidth="1"/>
    <col min="34" max="34" width="8.42578125" style="1" customWidth="1"/>
    <col min="35" max="16384" width="11.42578125" style="1"/>
  </cols>
  <sheetData>
    <row r="1" spans="1:35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84"/>
    </row>
    <row r="3" spans="1:35" ht="15.75" x14ac:dyDescent="0.25">
      <c r="B3" s="4" t="s">
        <v>0</v>
      </c>
      <c r="C3" s="83" t="s">
        <v>1</v>
      </c>
      <c r="D3" s="83">
        <v>2018</v>
      </c>
      <c r="E3" s="4"/>
      <c r="F3" s="5" t="s">
        <v>2</v>
      </c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  <c r="AC3" s="85"/>
    </row>
    <row r="4" spans="1:35" ht="15.75" thickBot="1" x14ac:dyDescent="0.3"/>
    <row r="5" spans="1:35" s="8" customFormat="1" ht="13.5" thickBot="1" x14ac:dyDescent="0.3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6"/>
      <c r="AB5" s="137" t="s">
        <v>19</v>
      </c>
      <c r="AC5" s="138"/>
      <c r="AD5" s="127" t="s">
        <v>20</v>
      </c>
      <c r="AE5" s="129" t="s">
        <v>21</v>
      </c>
      <c r="AF5" s="130"/>
      <c r="AG5" s="131" t="s">
        <v>22</v>
      </c>
      <c r="AH5" s="132"/>
      <c r="AI5" s="133"/>
    </row>
    <row r="6" spans="1:35" s="8" customFormat="1" ht="13.5" thickBot="1" x14ac:dyDescent="0.3">
      <c r="A6" s="142"/>
      <c r="B6" s="144"/>
      <c r="C6" s="144"/>
      <c r="D6" s="144"/>
      <c r="E6" s="144"/>
      <c r="F6" s="81" t="s">
        <v>23</v>
      </c>
      <c r="G6" s="81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80" t="s">
        <v>28</v>
      </c>
      <c r="Q6" s="10" t="s">
        <v>13</v>
      </c>
      <c r="R6" s="80" t="s">
        <v>28</v>
      </c>
      <c r="S6" s="10" t="s">
        <v>13</v>
      </c>
      <c r="T6" s="80" t="s">
        <v>28</v>
      </c>
      <c r="U6" s="10" t="s">
        <v>13</v>
      </c>
      <c r="V6" s="80" t="s">
        <v>28</v>
      </c>
      <c r="W6" s="10" t="s">
        <v>13</v>
      </c>
      <c r="X6" s="80" t="s">
        <v>28</v>
      </c>
      <c r="Y6" s="10" t="s">
        <v>13</v>
      </c>
      <c r="Z6" s="80" t="s">
        <v>28</v>
      </c>
      <c r="AA6" s="10" t="s">
        <v>13</v>
      </c>
      <c r="AB6" s="79" t="s">
        <v>334</v>
      </c>
      <c r="AC6" s="87" t="s">
        <v>13</v>
      </c>
      <c r="AD6" s="128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25">
      <c r="A7" s="63">
        <v>1</v>
      </c>
      <c r="B7" s="12" t="s">
        <v>37</v>
      </c>
      <c r="C7" s="14" t="s">
        <v>17</v>
      </c>
      <c r="D7" s="13">
        <v>43102</v>
      </c>
      <c r="E7" s="12"/>
      <c r="F7" s="15" t="s">
        <v>52</v>
      </c>
      <c r="G7" s="15" t="s">
        <v>32</v>
      </c>
      <c r="H7" s="15" t="s">
        <v>33</v>
      </c>
      <c r="I7" s="15" t="s">
        <v>34</v>
      </c>
      <c r="J7" s="15" t="s">
        <v>42</v>
      </c>
      <c r="K7" s="15" t="s">
        <v>43</v>
      </c>
      <c r="L7" s="16">
        <v>140</v>
      </c>
      <c r="M7" s="17">
        <v>0.68</v>
      </c>
      <c r="N7" s="18">
        <v>95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>
        <v>150</v>
      </c>
      <c r="W7" s="20">
        <f>V7*0.2</f>
        <v>30</v>
      </c>
      <c r="X7" s="16"/>
      <c r="Y7" s="20">
        <f>X7*0.2</f>
        <v>0</v>
      </c>
      <c r="Z7" s="16"/>
      <c r="AA7" s="20">
        <f>Z7*0.2</f>
        <v>0</v>
      </c>
      <c r="AB7" s="53"/>
      <c r="AC7" s="20">
        <v>0</v>
      </c>
      <c r="AD7" s="50" t="s">
        <v>110</v>
      </c>
      <c r="AE7" s="46"/>
      <c r="AF7" s="37"/>
      <c r="AG7" s="46"/>
      <c r="AH7" s="20"/>
      <c r="AI7" s="39">
        <f>AG7*AH7</f>
        <v>0</v>
      </c>
    </row>
    <row r="8" spans="1:35" s="21" customFormat="1" ht="12" x14ac:dyDescent="0.25">
      <c r="A8" s="63">
        <v>2</v>
      </c>
      <c r="B8" s="12" t="s">
        <v>41</v>
      </c>
      <c r="C8" s="14" t="s">
        <v>50</v>
      </c>
      <c r="D8" s="13">
        <v>43102</v>
      </c>
      <c r="E8" s="12" t="s">
        <v>47</v>
      </c>
      <c r="F8" s="15" t="s">
        <v>48</v>
      </c>
      <c r="G8" s="15" t="s">
        <v>38</v>
      </c>
      <c r="H8" s="15" t="s">
        <v>65</v>
      </c>
      <c r="I8" s="22" t="s">
        <v>44</v>
      </c>
      <c r="J8" s="23" t="s">
        <v>64</v>
      </c>
      <c r="K8" s="23" t="s">
        <v>39</v>
      </c>
      <c r="L8" s="16">
        <v>120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>
        <v>125</v>
      </c>
      <c r="U8" s="20">
        <f>T8*0.2</f>
        <v>25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20">
        <v>0</v>
      </c>
      <c r="AD8" s="51" t="s">
        <v>110</v>
      </c>
      <c r="AE8" s="47"/>
      <c r="AF8" s="36"/>
      <c r="AG8" s="47"/>
      <c r="AH8" s="32"/>
      <c r="AI8" s="40">
        <f>AG8*AH8</f>
        <v>0</v>
      </c>
    </row>
    <row r="9" spans="1:35" s="21" customFormat="1" ht="12" x14ac:dyDescent="0.25">
      <c r="A9" s="63">
        <v>3</v>
      </c>
      <c r="B9" s="12" t="s">
        <v>41</v>
      </c>
      <c r="C9" s="14" t="s">
        <v>17</v>
      </c>
      <c r="D9" s="13">
        <v>43103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81" si="0">L9*M9</f>
        <v>0</v>
      </c>
      <c r="O9" s="19"/>
      <c r="P9" s="16"/>
      <c r="Q9" s="20">
        <f t="shared" ref="Q9:Q81" si="1">P9*0.22</f>
        <v>0</v>
      </c>
      <c r="R9" s="16"/>
      <c r="S9" s="20">
        <f t="shared" ref="S9:S81" si="2">R9*0.2</f>
        <v>0</v>
      </c>
      <c r="T9" s="16"/>
      <c r="U9" s="20">
        <f t="shared" ref="U9:U81" si="3">T9*0.2</f>
        <v>0</v>
      </c>
      <c r="V9" s="16">
        <v>125</v>
      </c>
      <c r="W9" s="20">
        <f t="shared" ref="W9:W81" si="4">V9*0.2</f>
        <v>25</v>
      </c>
      <c r="X9" s="16"/>
      <c r="Y9" s="20">
        <f t="shared" ref="Y9:Y81" si="5">X9*0.2</f>
        <v>0</v>
      </c>
      <c r="Z9" s="16"/>
      <c r="AA9" s="20">
        <f t="shared" ref="AA9:AA81" si="6">Z9*0.2</f>
        <v>0</v>
      </c>
      <c r="AB9" s="54"/>
      <c r="AC9" s="20">
        <v>0</v>
      </c>
      <c r="AD9" s="51" t="s">
        <v>110</v>
      </c>
      <c r="AE9" s="48"/>
      <c r="AF9" s="43"/>
      <c r="AG9" s="47"/>
      <c r="AH9" s="32"/>
      <c r="AI9" s="40">
        <f t="shared" ref="AI9:AI81" si="7">AG9*AH9</f>
        <v>0</v>
      </c>
    </row>
    <row r="10" spans="1:35" s="21" customFormat="1" ht="12" x14ac:dyDescent="0.25">
      <c r="A10" s="63">
        <v>4</v>
      </c>
      <c r="B10" s="12" t="s">
        <v>37</v>
      </c>
      <c r="C10" s="14" t="s">
        <v>16</v>
      </c>
      <c r="D10" s="13">
        <v>43103</v>
      </c>
      <c r="E10" s="12"/>
      <c r="F10" s="15" t="s">
        <v>49</v>
      </c>
      <c r="G10" s="15" t="s">
        <v>36</v>
      </c>
      <c r="H10" s="15" t="s">
        <v>33</v>
      </c>
      <c r="I10" s="15" t="s">
        <v>34</v>
      </c>
      <c r="J10" s="15" t="s">
        <v>87</v>
      </c>
      <c r="K10" s="15" t="s">
        <v>54</v>
      </c>
      <c r="L10" s="16">
        <v>556</v>
      </c>
      <c r="M10" s="17">
        <v>0.72</v>
      </c>
      <c r="N10" s="18">
        <v>400</v>
      </c>
      <c r="O10" s="19"/>
      <c r="P10" s="16"/>
      <c r="Q10" s="20">
        <f t="shared" si="1"/>
        <v>0</v>
      </c>
      <c r="R10" s="16">
        <v>560</v>
      </c>
      <c r="S10" s="20">
        <f t="shared" si="2"/>
        <v>112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20">
        <v>0</v>
      </c>
      <c r="AD10" s="51" t="s">
        <v>110</v>
      </c>
      <c r="AE10" s="47"/>
      <c r="AF10" s="36"/>
      <c r="AG10" s="47"/>
      <c r="AH10" s="32"/>
      <c r="AI10" s="40">
        <f t="shared" si="7"/>
        <v>0</v>
      </c>
    </row>
    <row r="11" spans="1:35" s="21" customFormat="1" ht="12" x14ac:dyDescent="0.25">
      <c r="A11" s="63">
        <v>5</v>
      </c>
      <c r="B11" s="12" t="s">
        <v>31</v>
      </c>
      <c r="C11" s="14" t="s">
        <v>35</v>
      </c>
      <c r="D11" s="13">
        <v>43103</v>
      </c>
      <c r="E11" s="12" t="s">
        <v>55</v>
      </c>
      <c r="F11" s="15" t="s">
        <v>40</v>
      </c>
      <c r="G11" s="15" t="s">
        <v>38</v>
      </c>
      <c r="H11" s="15"/>
      <c r="I11" s="15" t="s">
        <v>56</v>
      </c>
      <c r="J11" s="15"/>
      <c r="K11" s="15" t="s">
        <v>53</v>
      </c>
      <c r="L11" s="16">
        <v>220</v>
      </c>
      <c r="M11" s="17">
        <v>0.8</v>
      </c>
      <c r="N11" s="18">
        <f t="shared" si="0"/>
        <v>176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20">
        <v>0</v>
      </c>
      <c r="AD11" s="51" t="s">
        <v>110</v>
      </c>
      <c r="AE11" s="47"/>
      <c r="AF11" s="36"/>
      <c r="AG11" s="47"/>
      <c r="AH11" s="32"/>
      <c r="AI11" s="40">
        <f t="shared" si="7"/>
        <v>0</v>
      </c>
    </row>
    <row r="12" spans="1:35" s="21" customFormat="1" ht="12" x14ac:dyDescent="0.25">
      <c r="A12" s="63">
        <v>6</v>
      </c>
      <c r="B12" s="12" t="s">
        <v>37</v>
      </c>
      <c r="C12" s="14" t="s">
        <v>50</v>
      </c>
      <c r="D12" s="13">
        <v>43104</v>
      </c>
      <c r="E12" s="12"/>
      <c r="F12" s="15" t="s">
        <v>48</v>
      </c>
      <c r="G12" s="15" t="s">
        <v>36</v>
      </c>
      <c r="H12" s="15" t="s">
        <v>33</v>
      </c>
      <c r="I12" s="15" t="s">
        <v>34</v>
      </c>
      <c r="J12" s="15" t="s">
        <v>86</v>
      </c>
      <c r="K12" s="15" t="s">
        <v>57</v>
      </c>
      <c r="L12" s="16">
        <v>333</v>
      </c>
      <c r="M12" s="17">
        <v>0.72</v>
      </c>
      <c r="N12" s="18">
        <v>240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360</v>
      </c>
      <c r="U12" s="20">
        <f t="shared" si="3"/>
        <v>72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20">
        <v>0</v>
      </c>
      <c r="AD12" s="51" t="s">
        <v>110</v>
      </c>
      <c r="AE12" s="47"/>
      <c r="AF12" s="36"/>
      <c r="AG12" s="47"/>
      <c r="AH12" s="32"/>
      <c r="AI12" s="40">
        <f t="shared" si="7"/>
        <v>0</v>
      </c>
    </row>
    <row r="13" spans="1:35" s="21" customFormat="1" ht="12" x14ac:dyDescent="0.25">
      <c r="A13" s="63">
        <v>7</v>
      </c>
      <c r="B13" s="12" t="s">
        <v>59</v>
      </c>
      <c r="C13" s="14" t="s">
        <v>16</v>
      </c>
      <c r="D13" s="13">
        <v>43105</v>
      </c>
      <c r="E13" s="12" t="s">
        <v>58</v>
      </c>
      <c r="F13" s="15" t="s">
        <v>49</v>
      </c>
      <c r="G13" s="15" t="s">
        <v>32</v>
      </c>
      <c r="H13" s="15" t="s">
        <v>60</v>
      </c>
      <c r="I13" s="15" t="s">
        <v>61</v>
      </c>
      <c r="J13" s="22" t="s">
        <v>62</v>
      </c>
      <c r="K13" s="22" t="s">
        <v>63</v>
      </c>
      <c r="L13" s="16">
        <v>370</v>
      </c>
      <c r="M13" s="17">
        <v>0.68</v>
      </c>
      <c r="N13" s="18">
        <f t="shared" si="0"/>
        <v>251.60000000000002</v>
      </c>
      <c r="O13" s="19"/>
      <c r="P13" s="16"/>
      <c r="Q13" s="20">
        <f t="shared" si="1"/>
        <v>0</v>
      </c>
      <c r="R13" s="16">
        <v>350</v>
      </c>
      <c r="S13" s="20">
        <f t="shared" si="2"/>
        <v>70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20">
        <v>0</v>
      </c>
      <c r="AD13" s="51" t="s">
        <v>110</v>
      </c>
      <c r="AE13" s="47"/>
      <c r="AF13" s="36"/>
      <c r="AG13" s="47"/>
      <c r="AH13" s="32"/>
      <c r="AI13" s="40">
        <f t="shared" si="7"/>
        <v>0</v>
      </c>
    </row>
    <row r="14" spans="1:35" s="21" customFormat="1" ht="12" x14ac:dyDescent="0.25">
      <c r="A14" s="63">
        <v>8</v>
      </c>
      <c r="B14" s="15" t="s">
        <v>41</v>
      </c>
      <c r="C14" s="14" t="s">
        <v>17</v>
      </c>
      <c r="D14" s="13">
        <v>43105</v>
      </c>
      <c r="E14" s="12" t="s">
        <v>47</v>
      </c>
      <c r="F14" s="15" t="s">
        <v>52</v>
      </c>
      <c r="G14" s="15" t="s">
        <v>38</v>
      </c>
      <c r="H14" s="15" t="s">
        <v>65</v>
      </c>
      <c r="I14" s="22" t="s">
        <v>44</v>
      </c>
      <c r="J14" s="15" t="s">
        <v>64</v>
      </c>
      <c r="K14" s="22" t="s">
        <v>39</v>
      </c>
      <c r="L14" s="16">
        <v>120</v>
      </c>
      <c r="M14" s="17">
        <v>0</v>
      </c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>
        <v>125</v>
      </c>
      <c r="W14" s="20">
        <f t="shared" si="4"/>
        <v>25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20">
        <v>0</v>
      </c>
      <c r="AD14" s="51" t="s">
        <v>110</v>
      </c>
      <c r="AE14" s="47"/>
      <c r="AF14" s="36"/>
      <c r="AG14" s="47"/>
      <c r="AH14" s="32"/>
      <c r="AI14" s="40">
        <f t="shared" si="7"/>
        <v>0</v>
      </c>
    </row>
    <row r="15" spans="1:35" s="21" customFormat="1" ht="48" x14ac:dyDescent="0.25">
      <c r="A15" s="63">
        <v>9</v>
      </c>
      <c r="B15" s="15" t="s">
        <v>66</v>
      </c>
      <c r="C15" s="14" t="s">
        <v>16</v>
      </c>
      <c r="D15" s="14">
        <v>43107</v>
      </c>
      <c r="E15" s="64" t="s">
        <v>72</v>
      </c>
      <c r="F15" s="15" t="s">
        <v>40</v>
      </c>
      <c r="G15" s="15" t="s">
        <v>38</v>
      </c>
      <c r="H15" s="15" t="s">
        <v>33</v>
      </c>
      <c r="I15" s="15" t="s">
        <v>34</v>
      </c>
      <c r="J15" s="15" t="s">
        <v>70</v>
      </c>
      <c r="K15" s="15" t="s">
        <v>71</v>
      </c>
      <c r="L15" s="16">
        <v>870</v>
      </c>
      <c r="M15" s="17">
        <v>0.65</v>
      </c>
      <c r="N15" s="18">
        <f t="shared" si="0"/>
        <v>565.5</v>
      </c>
      <c r="O15" s="19">
        <v>80</v>
      </c>
      <c r="P15" s="16"/>
      <c r="Q15" s="20">
        <f t="shared" si="1"/>
        <v>0</v>
      </c>
      <c r="R15" s="16">
        <v>870</v>
      </c>
      <c r="S15" s="20">
        <f t="shared" si="2"/>
        <v>174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4" t="s">
        <v>335</v>
      </c>
      <c r="AC15" s="20">
        <v>40</v>
      </c>
      <c r="AD15" s="51" t="s">
        <v>110</v>
      </c>
      <c r="AE15" s="47"/>
      <c r="AF15" s="36"/>
      <c r="AG15" s="47"/>
      <c r="AH15" s="32"/>
      <c r="AI15" s="40">
        <f t="shared" si="7"/>
        <v>0</v>
      </c>
    </row>
    <row r="16" spans="1:35" s="21" customFormat="1" ht="12" x14ac:dyDescent="0.25">
      <c r="A16" s="63">
        <v>10</v>
      </c>
      <c r="B16" s="15" t="s">
        <v>41</v>
      </c>
      <c r="C16" s="14" t="s">
        <v>17</v>
      </c>
      <c r="D16" s="13">
        <v>43108</v>
      </c>
      <c r="E16" s="12" t="s">
        <v>47</v>
      </c>
      <c r="F16" s="15" t="s">
        <v>52</v>
      </c>
      <c r="G16" s="15" t="s">
        <v>38</v>
      </c>
      <c r="H16" s="15" t="s">
        <v>65</v>
      </c>
      <c r="I16" s="22" t="s">
        <v>44</v>
      </c>
      <c r="J16" s="15" t="s">
        <v>64</v>
      </c>
      <c r="K16" s="22" t="s">
        <v>39</v>
      </c>
      <c r="L16" s="16">
        <v>120</v>
      </c>
      <c r="M16" s="17">
        <v>0</v>
      </c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>
        <v>125</v>
      </c>
      <c r="W16" s="20">
        <f t="shared" si="4"/>
        <v>25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20">
        <v>0</v>
      </c>
      <c r="AD16" s="51" t="s">
        <v>110</v>
      </c>
      <c r="AE16" s="47"/>
      <c r="AF16" s="36"/>
      <c r="AG16" s="47"/>
      <c r="AH16" s="32"/>
      <c r="AI16" s="40">
        <f t="shared" si="7"/>
        <v>0</v>
      </c>
    </row>
    <row r="17" spans="1:35" s="21" customFormat="1" ht="24" x14ac:dyDescent="0.25">
      <c r="A17" s="63">
        <v>11</v>
      </c>
      <c r="B17" s="15" t="s">
        <v>69</v>
      </c>
      <c r="C17" s="14" t="s">
        <v>50</v>
      </c>
      <c r="D17" s="14">
        <v>43108</v>
      </c>
      <c r="E17" s="15"/>
      <c r="F17" s="15" t="s">
        <v>48</v>
      </c>
      <c r="G17" s="15" t="s">
        <v>36</v>
      </c>
      <c r="H17" s="15" t="s">
        <v>77</v>
      </c>
      <c r="I17" s="15" t="s">
        <v>39</v>
      </c>
      <c r="J17" s="15" t="s">
        <v>78</v>
      </c>
      <c r="K17" s="15" t="s">
        <v>79</v>
      </c>
      <c r="L17" s="16">
        <v>3</v>
      </c>
      <c r="M17" s="17">
        <v>35</v>
      </c>
      <c r="N17" s="18">
        <f t="shared" si="0"/>
        <v>105</v>
      </c>
      <c r="O17" s="19">
        <v>15</v>
      </c>
      <c r="P17" s="16"/>
      <c r="Q17" s="20">
        <f t="shared" si="1"/>
        <v>0</v>
      </c>
      <c r="R17" s="16"/>
      <c r="S17" s="20">
        <f t="shared" si="2"/>
        <v>0</v>
      </c>
      <c r="T17" s="16">
        <v>4</v>
      </c>
      <c r="U17" s="20">
        <v>40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80</v>
      </c>
      <c r="AC17" s="20">
        <v>0</v>
      </c>
      <c r="AD17" s="51" t="s">
        <v>110</v>
      </c>
      <c r="AE17" s="47"/>
      <c r="AF17" s="36"/>
      <c r="AG17" s="47"/>
      <c r="AH17" s="32"/>
      <c r="AI17" s="40">
        <f t="shared" si="7"/>
        <v>0</v>
      </c>
    </row>
    <row r="18" spans="1:35" s="21" customFormat="1" ht="12" x14ac:dyDescent="0.25">
      <c r="A18" s="63">
        <v>12</v>
      </c>
      <c r="B18" s="15" t="s">
        <v>37</v>
      </c>
      <c r="C18" s="14" t="s">
        <v>15</v>
      </c>
      <c r="D18" s="13">
        <v>43108</v>
      </c>
      <c r="E18" s="15" t="s">
        <v>75</v>
      </c>
      <c r="F18" s="15" t="s">
        <v>76</v>
      </c>
      <c r="G18" s="15" t="s">
        <v>36</v>
      </c>
      <c r="H18" s="15" t="s">
        <v>73</v>
      </c>
      <c r="I18" s="15" t="s">
        <v>74</v>
      </c>
      <c r="J18" s="15" t="s">
        <v>67</v>
      </c>
      <c r="K18" s="15" t="s">
        <v>68</v>
      </c>
      <c r="L18" s="16">
        <v>880</v>
      </c>
      <c r="M18" s="17">
        <v>0.74</v>
      </c>
      <c r="N18" s="18">
        <v>650</v>
      </c>
      <c r="O18" s="19">
        <v>200</v>
      </c>
      <c r="P18" s="16">
        <v>900</v>
      </c>
      <c r="Q18" s="20">
        <f t="shared" si="1"/>
        <v>198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 t="s">
        <v>81</v>
      </c>
      <c r="AC18" s="20">
        <v>0</v>
      </c>
      <c r="AD18" s="51" t="s">
        <v>110</v>
      </c>
      <c r="AE18" s="47"/>
      <c r="AF18" s="36"/>
      <c r="AG18" s="47"/>
      <c r="AH18" s="32"/>
      <c r="AI18" s="40">
        <f t="shared" si="7"/>
        <v>0</v>
      </c>
    </row>
    <row r="19" spans="1:35" s="21" customFormat="1" ht="12" x14ac:dyDescent="0.25">
      <c r="A19" s="63">
        <v>13</v>
      </c>
      <c r="B19" s="15" t="s">
        <v>82</v>
      </c>
      <c r="C19" s="14" t="s">
        <v>50</v>
      </c>
      <c r="D19" s="13">
        <v>43109</v>
      </c>
      <c r="E19" s="15"/>
      <c r="F19" s="15" t="s">
        <v>48</v>
      </c>
      <c r="G19" s="15" t="s">
        <v>36</v>
      </c>
      <c r="H19" s="15" t="s">
        <v>92</v>
      </c>
      <c r="I19" s="15" t="s">
        <v>83</v>
      </c>
      <c r="J19" s="15" t="s">
        <v>91</v>
      </c>
      <c r="K19" s="15" t="s">
        <v>84</v>
      </c>
      <c r="L19" s="16">
        <v>375</v>
      </c>
      <c r="M19" s="17">
        <v>0.72</v>
      </c>
      <c r="N19" s="18">
        <f t="shared" si="0"/>
        <v>270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>
        <v>380</v>
      </c>
      <c r="U19" s="20">
        <f t="shared" si="3"/>
        <v>76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336</v>
      </c>
      <c r="AC19" s="20">
        <v>10</v>
      </c>
      <c r="AD19" s="51" t="s">
        <v>110</v>
      </c>
      <c r="AE19" s="47"/>
      <c r="AF19" s="36"/>
      <c r="AG19" s="47"/>
      <c r="AH19" s="32"/>
      <c r="AI19" s="40">
        <f t="shared" si="7"/>
        <v>0</v>
      </c>
    </row>
    <row r="20" spans="1:35" s="21" customFormat="1" ht="12" x14ac:dyDescent="0.25">
      <c r="A20" s="63">
        <v>14</v>
      </c>
      <c r="B20" s="15" t="s">
        <v>82</v>
      </c>
      <c r="C20" s="14" t="s">
        <v>17</v>
      </c>
      <c r="D20" s="13">
        <v>43109</v>
      </c>
      <c r="E20" s="15"/>
      <c r="F20" s="15" t="s">
        <v>52</v>
      </c>
      <c r="G20" s="15" t="s">
        <v>38</v>
      </c>
      <c r="H20" s="15" t="s">
        <v>92</v>
      </c>
      <c r="I20" s="15" t="s">
        <v>83</v>
      </c>
      <c r="J20" s="15" t="s">
        <v>93</v>
      </c>
      <c r="K20" s="15" t="s">
        <v>85</v>
      </c>
      <c r="L20" s="16">
        <v>185</v>
      </c>
      <c r="M20" s="17">
        <v>0.62</v>
      </c>
      <c r="N20" s="18">
        <f t="shared" si="0"/>
        <v>114.7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>
        <v>200</v>
      </c>
      <c r="W20" s="20">
        <f t="shared" si="4"/>
        <v>40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20">
        <v>0</v>
      </c>
      <c r="AD20" s="51" t="s">
        <v>110</v>
      </c>
      <c r="AE20" s="47"/>
      <c r="AF20" s="36"/>
      <c r="AG20" s="47"/>
      <c r="AH20" s="32"/>
      <c r="AI20" s="40">
        <f t="shared" si="7"/>
        <v>0</v>
      </c>
    </row>
    <row r="21" spans="1:35" s="21" customFormat="1" ht="12" x14ac:dyDescent="0.25">
      <c r="A21" s="63">
        <v>15</v>
      </c>
      <c r="B21" s="15" t="s">
        <v>41</v>
      </c>
      <c r="C21" s="14" t="s">
        <v>17</v>
      </c>
      <c r="D21" s="13">
        <v>43109</v>
      </c>
      <c r="E21" s="15" t="s">
        <v>47</v>
      </c>
      <c r="F21" s="15" t="s">
        <v>52</v>
      </c>
      <c r="G21" s="15" t="s">
        <v>38</v>
      </c>
      <c r="H21" s="15" t="s">
        <v>65</v>
      </c>
      <c r="I21" s="22" t="s">
        <v>44</v>
      </c>
      <c r="J21" s="23" t="s">
        <v>64</v>
      </c>
      <c r="K21" s="23" t="s">
        <v>39</v>
      </c>
      <c r="L21" s="16">
        <v>120</v>
      </c>
      <c r="M21" s="17">
        <v>0</v>
      </c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>
        <v>125</v>
      </c>
      <c r="W21" s="20">
        <f t="shared" si="4"/>
        <v>25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20">
        <v>0</v>
      </c>
      <c r="AD21" s="51" t="s">
        <v>110</v>
      </c>
      <c r="AE21" s="47"/>
      <c r="AF21" s="36"/>
      <c r="AG21" s="47"/>
      <c r="AH21" s="32"/>
      <c r="AI21" s="40">
        <f t="shared" si="7"/>
        <v>0</v>
      </c>
    </row>
    <row r="22" spans="1:35" s="21" customFormat="1" ht="12" x14ac:dyDescent="0.25">
      <c r="A22" s="63">
        <v>16</v>
      </c>
      <c r="B22" s="15" t="s">
        <v>66</v>
      </c>
      <c r="C22" s="14" t="s">
        <v>17</v>
      </c>
      <c r="D22" s="14">
        <v>43110</v>
      </c>
      <c r="E22" s="15"/>
      <c r="F22" s="15" t="s">
        <v>52</v>
      </c>
      <c r="G22" s="15" t="s">
        <v>38</v>
      </c>
      <c r="H22" s="15" t="s">
        <v>89</v>
      </c>
      <c r="I22" s="22" t="s">
        <v>39</v>
      </c>
      <c r="J22" s="15" t="s">
        <v>90</v>
      </c>
      <c r="K22" s="15" t="s">
        <v>88</v>
      </c>
      <c r="L22" s="16">
        <v>330</v>
      </c>
      <c r="M22" s="17">
        <v>0.65</v>
      </c>
      <c r="N22" s="18">
        <f t="shared" si="0"/>
        <v>214.5</v>
      </c>
      <c r="O22" s="19">
        <v>10</v>
      </c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>
        <v>350</v>
      </c>
      <c r="W22" s="20">
        <f t="shared" si="4"/>
        <v>70</v>
      </c>
      <c r="X22" s="16"/>
      <c r="Y22" s="20">
        <f t="shared" si="5"/>
        <v>0</v>
      </c>
      <c r="Z22" s="16"/>
      <c r="AA22" s="20">
        <f t="shared" si="6"/>
        <v>0</v>
      </c>
      <c r="AB22" s="54" t="s">
        <v>337</v>
      </c>
      <c r="AC22" s="20">
        <v>5</v>
      </c>
      <c r="AD22" s="51" t="s">
        <v>110</v>
      </c>
      <c r="AE22" s="47"/>
      <c r="AF22" s="36"/>
      <c r="AG22" s="47"/>
      <c r="AH22" s="32"/>
      <c r="AI22" s="40">
        <f t="shared" si="7"/>
        <v>0</v>
      </c>
    </row>
    <row r="23" spans="1:35" s="21" customFormat="1" ht="12" x14ac:dyDescent="0.25">
      <c r="A23" s="63">
        <v>17</v>
      </c>
      <c r="B23" s="15" t="s">
        <v>66</v>
      </c>
      <c r="C23" s="14" t="s">
        <v>18</v>
      </c>
      <c r="D23" s="14">
        <v>43110</v>
      </c>
      <c r="E23" s="15" t="s">
        <v>94</v>
      </c>
      <c r="F23" s="15" t="s">
        <v>40</v>
      </c>
      <c r="G23" s="15" t="s">
        <v>38</v>
      </c>
      <c r="H23" s="22" t="s">
        <v>95</v>
      </c>
      <c r="I23" s="22" t="s">
        <v>96</v>
      </c>
      <c r="J23" s="15" t="s">
        <v>97</v>
      </c>
      <c r="K23" s="15" t="s">
        <v>98</v>
      </c>
      <c r="L23" s="16">
        <v>530</v>
      </c>
      <c r="M23" s="17">
        <v>0.65</v>
      </c>
      <c r="N23" s="18">
        <f t="shared" si="0"/>
        <v>344.5</v>
      </c>
      <c r="O23" s="19">
        <v>58.4</v>
      </c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>
        <v>100</v>
      </c>
      <c r="AA23" s="20">
        <f t="shared" si="6"/>
        <v>20</v>
      </c>
      <c r="AB23" s="55" t="s">
        <v>99</v>
      </c>
      <c r="AC23" s="20">
        <v>0</v>
      </c>
      <c r="AD23" s="51" t="s">
        <v>110</v>
      </c>
      <c r="AE23" s="47"/>
      <c r="AF23" s="36"/>
      <c r="AG23" s="47"/>
      <c r="AH23" s="32"/>
      <c r="AI23" s="40">
        <f t="shared" si="7"/>
        <v>0</v>
      </c>
    </row>
    <row r="24" spans="1:35" s="21" customFormat="1" ht="12" x14ac:dyDescent="0.25">
      <c r="A24" s="63">
        <v>18</v>
      </c>
      <c r="B24" s="15" t="s">
        <v>37</v>
      </c>
      <c r="C24" s="14" t="s">
        <v>16</v>
      </c>
      <c r="D24" s="14">
        <v>43110</v>
      </c>
      <c r="E24" s="15"/>
      <c r="F24" s="15" t="s">
        <v>49</v>
      </c>
      <c r="G24" s="15" t="s">
        <v>36</v>
      </c>
      <c r="H24" s="15" t="s">
        <v>33</v>
      </c>
      <c r="I24" s="15" t="s">
        <v>34</v>
      </c>
      <c r="J24" s="15" t="s">
        <v>111</v>
      </c>
      <c r="K24" s="15" t="s">
        <v>100</v>
      </c>
      <c r="L24" s="16">
        <v>210</v>
      </c>
      <c r="M24" s="17">
        <v>0.72</v>
      </c>
      <c r="N24" s="18">
        <v>150</v>
      </c>
      <c r="O24" s="19"/>
      <c r="P24" s="16"/>
      <c r="Q24" s="20">
        <f t="shared" si="1"/>
        <v>0</v>
      </c>
      <c r="R24" s="16">
        <v>210</v>
      </c>
      <c r="S24" s="20">
        <f t="shared" si="2"/>
        <v>42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4"/>
      <c r="AC24" s="20">
        <v>0</v>
      </c>
      <c r="AD24" s="51" t="s">
        <v>110</v>
      </c>
      <c r="AE24" s="48"/>
      <c r="AF24" s="43"/>
      <c r="AG24" s="47"/>
      <c r="AH24" s="32"/>
      <c r="AI24" s="40">
        <f t="shared" si="7"/>
        <v>0</v>
      </c>
    </row>
    <row r="25" spans="1:35" s="21" customFormat="1" ht="12" x14ac:dyDescent="0.25">
      <c r="A25" s="63">
        <v>19</v>
      </c>
      <c r="B25" s="15" t="s">
        <v>41</v>
      </c>
      <c r="C25" s="14" t="s">
        <v>16</v>
      </c>
      <c r="D25" s="14">
        <v>43111</v>
      </c>
      <c r="E25" s="15"/>
      <c r="F25" s="15" t="s">
        <v>49</v>
      </c>
      <c r="G25" s="15" t="s">
        <v>36</v>
      </c>
      <c r="H25" s="15" t="s">
        <v>101</v>
      </c>
      <c r="I25" s="22" t="s">
        <v>102</v>
      </c>
      <c r="J25" s="15" t="s">
        <v>103</v>
      </c>
      <c r="K25" s="15" t="s">
        <v>104</v>
      </c>
      <c r="L25" s="16">
        <v>410</v>
      </c>
      <c r="M25" s="17">
        <v>0.8</v>
      </c>
      <c r="N25" s="18">
        <f t="shared" si="0"/>
        <v>328</v>
      </c>
      <c r="O25" s="19">
        <v>164</v>
      </c>
      <c r="P25" s="16"/>
      <c r="Q25" s="20">
        <f t="shared" si="1"/>
        <v>0</v>
      </c>
      <c r="R25" s="16">
        <v>400</v>
      </c>
      <c r="S25" s="20">
        <f t="shared" si="2"/>
        <v>80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338</v>
      </c>
      <c r="AC25" s="20">
        <v>40</v>
      </c>
      <c r="AD25" s="51" t="s">
        <v>110</v>
      </c>
      <c r="AE25" s="47"/>
      <c r="AF25" s="36"/>
      <c r="AG25" s="47"/>
      <c r="AH25" s="32"/>
      <c r="AI25" s="40">
        <f t="shared" si="7"/>
        <v>0</v>
      </c>
    </row>
    <row r="26" spans="1:35" s="21" customFormat="1" ht="24" x14ac:dyDescent="0.25">
      <c r="A26" s="63">
        <v>20</v>
      </c>
      <c r="B26" s="15" t="s">
        <v>37</v>
      </c>
      <c r="C26" s="14" t="s">
        <v>15</v>
      </c>
      <c r="D26" s="14">
        <v>43112</v>
      </c>
      <c r="E26" s="15" t="s">
        <v>75</v>
      </c>
      <c r="F26" s="15" t="s">
        <v>76</v>
      </c>
      <c r="G26" s="15" t="s">
        <v>36</v>
      </c>
      <c r="H26" s="15" t="s">
        <v>67</v>
      </c>
      <c r="I26" s="22" t="s">
        <v>68</v>
      </c>
      <c r="J26" s="15" t="s">
        <v>33</v>
      </c>
      <c r="K26" s="15" t="s">
        <v>34</v>
      </c>
      <c r="L26" s="16">
        <v>760</v>
      </c>
      <c r="M26" s="17">
        <v>0.74</v>
      </c>
      <c r="N26" s="18">
        <v>550</v>
      </c>
      <c r="O26" s="19">
        <v>200</v>
      </c>
      <c r="P26" s="16">
        <v>770</v>
      </c>
      <c r="Q26" s="20">
        <f t="shared" ref="Q26" si="8">P26*0.22</f>
        <v>169.4</v>
      </c>
      <c r="R26" s="16"/>
      <c r="S26" s="20">
        <f t="shared" ref="S26" si="9">R26*0.2</f>
        <v>0</v>
      </c>
      <c r="T26" s="16"/>
      <c r="U26" s="20">
        <f t="shared" ref="U26" si="10">T26*0.2</f>
        <v>0</v>
      </c>
      <c r="V26" s="16"/>
      <c r="W26" s="20">
        <f t="shared" ref="W26" si="11">V26*0.2</f>
        <v>0</v>
      </c>
      <c r="X26" s="16"/>
      <c r="Y26" s="20">
        <f t="shared" ref="Y26" si="12">X26*0.2</f>
        <v>0</v>
      </c>
      <c r="Z26" s="16"/>
      <c r="AA26" s="20">
        <f t="shared" ref="AA26" si="13">Z26*0.2</f>
        <v>0</v>
      </c>
      <c r="AB26" s="55" t="s">
        <v>207</v>
      </c>
      <c r="AC26" s="20">
        <v>0</v>
      </c>
      <c r="AD26" s="51" t="s">
        <v>110</v>
      </c>
      <c r="AE26" s="47"/>
      <c r="AF26" s="36"/>
      <c r="AG26" s="47"/>
      <c r="AH26" s="32"/>
      <c r="AI26" s="40">
        <f t="shared" ref="AI26" si="14">AG26*AH26</f>
        <v>0</v>
      </c>
    </row>
    <row r="27" spans="1:35" s="21" customFormat="1" ht="24" x14ac:dyDescent="0.25">
      <c r="A27" s="63">
        <v>21</v>
      </c>
      <c r="B27" s="15" t="s">
        <v>69</v>
      </c>
      <c r="C27" s="14" t="s">
        <v>50</v>
      </c>
      <c r="D27" s="14">
        <v>43112</v>
      </c>
      <c r="E27" s="15"/>
      <c r="F27" s="15" t="s">
        <v>48</v>
      </c>
      <c r="G27" s="15" t="s">
        <v>36</v>
      </c>
      <c r="H27" s="15" t="s">
        <v>78</v>
      </c>
      <c r="I27" s="15" t="s">
        <v>79</v>
      </c>
      <c r="J27" s="15" t="s">
        <v>77</v>
      </c>
      <c r="K27" s="15" t="s">
        <v>39</v>
      </c>
      <c r="L27" s="16">
        <v>2</v>
      </c>
      <c r="M27" s="17">
        <v>35</v>
      </c>
      <c r="N27" s="18">
        <f t="shared" si="0"/>
        <v>70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>
        <v>3</v>
      </c>
      <c r="U27" s="20">
        <v>30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 t="s">
        <v>122</v>
      </c>
      <c r="AC27" s="20">
        <v>0</v>
      </c>
      <c r="AD27" s="51" t="s">
        <v>110</v>
      </c>
      <c r="AE27" s="47"/>
      <c r="AF27" s="36"/>
      <c r="AG27" s="47"/>
      <c r="AH27" s="32"/>
      <c r="AI27" s="40">
        <f t="shared" si="7"/>
        <v>0</v>
      </c>
    </row>
    <row r="28" spans="1:35" s="21" customFormat="1" ht="12" x14ac:dyDescent="0.25">
      <c r="A28" s="63">
        <v>22</v>
      </c>
      <c r="B28" s="15" t="s">
        <v>37</v>
      </c>
      <c r="C28" s="14" t="s">
        <v>50</v>
      </c>
      <c r="D28" s="14">
        <v>43113</v>
      </c>
      <c r="E28" s="15" t="s">
        <v>75</v>
      </c>
      <c r="F28" s="15" t="s">
        <v>106</v>
      </c>
      <c r="G28" s="15" t="s">
        <v>36</v>
      </c>
      <c r="H28" s="15" t="s">
        <v>73</v>
      </c>
      <c r="I28" s="15" t="s">
        <v>74</v>
      </c>
      <c r="J28" s="15" t="s">
        <v>33</v>
      </c>
      <c r="K28" s="15" t="s">
        <v>34</v>
      </c>
      <c r="L28" s="16">
        <v>130</v>
      </c>
      <c r="M28" s="17">
        <v>0.75</v>
      </c>
      <c r="N28" s="18">
        <v>100</v>
      </c>
      <c r="O28" s="19">
        <v>70</v>
      </c>
      <c r="P28" s="16"/>
      <c r="Q28" s="20">
        <f t="shared" si="1"/>
        <v>0</v>
      </c>
      <c r="R28" s="16"/>
      <c r="S28" s="20">
        <f t="shared" si="2"/>
        <v>0</v>
      </c>
      <c r="T28" s="16">
        <v>300</v>
      </c>
      <c r="U28" s="20">
        <f t="shared" si="3"/>
        <v>60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 t="s">
        <v>105</v>
      </c>
      <c r="AC28" s="20">
        <v>0</v>
      </c>
      <c r="AD28" s="51" t="s">
        <v>110</v>
      </c>
      <c r="AE28" s="47"/>
      <c r="AF28" s="36"/>
      <c r="AG28" s="47"/>
      <c r="AH28" s="32"/>
      <c r="AI28" s="40">
        <f t="shared" si="7"/>
        <v>0</v>
      </c>
    </row>
    <row r="29" spans="1:35" s="21" customFormat="1" ht="12" x14ac:dyDescent="0.25">
      <c r="A29" s="63">
        <v>23</v>
      </c>
      <c r="B29" s="15" t="s">
        <v>41</v>
      </c>
      <c r="C29" s="14" t="s">
        <v>17</v>
      </c>
      <c r="D29" s="14">
        <v>43113</v>
      </c>
      <c r="E29" s="15" t="s">
        <v>47</v>
      </c>
      <c r="F29" s="15" t="s">
        <v>52</v>
      </c>
      <c r="G29" s="15" t="s">
        <v>38</v>
      </c>
      <c r="H29" s="15" t="s">
        <v>65</v>
      </c>
      <c r="I29" s="22" t="s">
        <v>44</v>
      </c>
      <c r="J29" s="15" t="s">
        <v>64</v>
      </c>
      <c r="K29" s="15" t="s">
        <v>39</v>
      </c>
      <c r="L29" s="16">
        <v>120</v>
      </c>
      <c r="M29" s="17">
        <v>0</v>
      </c>
      <c r="N29" s="18">
        <f t="shared" si="0"/>
        <v>0</v>
      </c>
      <c r="O29" s="19">
        <v>25</v>
      </c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>
        <v>125</v>
      </c>
      <c r="W29" s="20">
        <f t="shared" si="4"/>
        <v>25</v>
      </c>
      <c r="X29" s="16"/>
      <c r="Y29" s="20">
        <f t="shared" si="5"/>
        <v>0</v>
      </c>
      <c r="Z29" s="16"/>
      <c r="AA29" s="20">
        <f t="shared" si="6"/>
        <v>0</v>
      </c>
      <c r="AB29" s="54" t="s">
        <v>339</v>
      </c>
      <c r="AC29" s="20">
        <v>15</v>
      </c>
      <c r="AD29" s="51" t="s">
        <v>110</v>
      </c>
      <c r="AE29" s="47"/>
      <c r="AF29" s="36"/>
      <c r="AG29" s="47"/>
      <c r="AH29" s="32"/>
      <c r="AI29" s="40">
        <f t="shared" si="7"/>
        <v>0</v>
      </c>
    </row>
    <row r="30" spans="1:35" s="21" customFormat="1" ht="12" x14ac:dyDescent="0.25">
      <c r="A30" s="63">
        <v>24</v>
      </c>
      <c r="B30" s="15" t="s">
        <v>41</v>
      </c>
      <c r="C30" s="14" t="s">
        <v>17</v>
      </c>
      <c r="D30" s="14">
        <v>43115</v>
      </c>
      <c r="E30" s="15" t="s">
        <v>47</v>
      </c>
      <c r="F30" s="15" t="s">
        <v>52</v>
      </c>
      <c r="G30" s="15" t="s">
        <v>38</v>
      </c>
      <c r="H30" s="15" t="s">
        <v>65</v>
      </c>
      <c r="I30" s="22" t="s">
        <v>44</v>
      </c>
      <c r="J30" s="15" t="s">
        <v>64</v>
      </c>
      <c r="K30" s="15" t="s">
        <v>39</v>
      </c>
      <c r="L30" s="16">
        <v>120</v>
      </c>
      <c r="M30" s="17">
        <v>0</v>
      </c>
      <c r="N30" s="18">
        <f t="shared" ref="N30" si="15">L30*M30</f>
        <v>0</v>
      </c>
      <c r="O30" s="19"/>
      <c r="P30" s="16"/>
      <c r="Q30" s="20">
        <f t="shared" ref="Q30" si="16">P30*0.22</f>
        <v>0</v>
      </c>
      <c r="R30" s="16"/>
      <c r="S30" s="20">
        <f t="shared" ref="S30" si="17">R30*0.2</f>
        <v>0</v>
      </c>
      <c r="T30" s="16"/>
      <c r="U30" s="20">
        <f t="shared" ref="U30" si="18">T30*0.2</f>
        <v>0</v>
      </c>
      <c r="V30" s="16">
        <v>125</v>
      </c>
      <c r="W30" s="20">
        <f t="shared" ref="W30" si="19">V30*0.2</f>
        <v>25</v>
      </c>
      <c r="X30" s="16"/>
      <c r="Y30" s="20">
        <f t="shared" ref="Y30" si="20">X30*0.2</f>
        <v>0</v>
      </c>
      <c r="Z30" s="16"/>
      <c r="AA30" s="20">
        <f t="shared" ref="AA30" si="21">Z30*0.2</f>
        <v>0</v>
      </c>
      <c r="AB30" s="55"/>
      <c r="AC30" s="20">
        <v>0</v>
      </c>
      <c r="AD30" s="51" t="s">
        <v>110</v>
      </c>
      <c r="AE30" s="47"/>
      <c r="AF30" s="36"/>
      <c r="AG30" s="47"/>
      <c r="AH30" s="32"/>
      <c r="AI30" s="40">
        <f t="shared" ref="AI30" si="22">AG30*AH30</f>
        <v>0</v>
      </c>
    </row>
    <row r="31" spans="1:35" s="21" customFormat="1" ht="12" x14ac:dyDescent="0.25">
      <c r="A31" s="63">
        <v>25</v>
      </c>
      <c r="B31" s="15" t="s">
        <v>37</v>
      </c>
      <c r="C31" s="14" t="s">
        <v>16</v>
      </c>
      <c r="D31" s="14">
        <v>43115</v>
      </c>
      <c r="E31" s="15"/>
      <c r="F31" s="15" t="s">
        <v>49</v>
      </c>
      <c r="G31" s="15" t="s">
        <v>36</v>
      </c>
      <c r="H31" s="15" t="s">
        <v>33</v>
      </c>
      <c r="I31" s="22" t="s">
        <v>34</v>
      </c>
      <c r="J31" s="15" t="s">
        <v>112</v>
      </c>
      <c r="K31" s="66" t="s">
        <v>123</v>
      </c>
      <c r="L31" s="16">
        <v>460</v>
      </c>
      <c r="M31" s="17">
        <v>0.75</v>
      </c>
      <c r="N31" s="18">
        <f t="shared" si="0"/>
        <v>345</v>
      </c>
      <c r="O31" s="19">
        <v>95</v>
      </c>
      <c r="P31" s="16"/>
      <c r="Q31" s="20">
        <f t="shared" si="1"/>
        <v>0</v>
      </c>
      <c r="R31" s="16">
        <v>450</v>
      </c>
      <c r="S31" s="20">
        <f t="shared" si="2"/>
        <v>90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 t="s">
        <v>340</v>
      </c>
      <c r="AC31" s="20">
        <v>40</v>
      </c>
      <c r="AD31" s="51" t="s">
        <v>110</v>
      </c>
      <c r="AE31" s="47"/>
      <c r="AF31" s="36"/>
      <c r="AG31" s="47"/>
      <c r="AH31" s="32"/>
      <c r="AI31" s="40">
        <f t="shared" si="7"/>
        <v>0</v>
      </c>
    </row>
    <row r="32" spans="1:35" s="21" customFormat="1" ht="12" x14ac:dyDescent="0.25">
      <c r="A32" s="63">
        <v>26</v>
      </c>
      <c r="B32" s="15" t="s">
        <v>37</v>
      </c>
      <c r="C32" s="14" t="s">
        <v>50</v>
      </c>
      <c r="D32" s="14">
        <v>43116</v>
      </c>
      <c r="E32" s="15" t="s">
        <v>75</v>
      </c>
      <c r="F32" s="15" t="s">
        <v>106</v>
      </c>
      <c r="G32" s="15" t="s">
        <v>36</v>
      </c>
      <c r="H32" s="15" t="s">
        <v>73</v>
      </c>
      <c r="I32" s="15" t="s">
        <v>74</v>
      </c>
      <c r="J32" s="15" t="s">
        <v>33</v>
      </c>
      <c r="K32" s="15" t="s">
        <v>34</v>
      </c>
      <c r="L32" s="16">
        <v>130</v>
      </c>
      <c r="M32" s="17">
        <v>0.75</v>
      </c>
      <c r="N32" s="18">
        <v>150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>
        <v>130</v>
      </c>
      <c r="U32" s="20">
        <f t="shared" si="3"/>
        <v>26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5" t="s">
        <v>341</v>
      </c>
      <c r="AC32" s="20">
        <v>10</v>
      </c>
      <c r="AD32" s="51" t="s">
        <v>110</v>
      </c>
      <c r="AE32" s="47"/>
      <c r="AF32" s="36"/>
      <c r="AG32" s="47"/>
      <c r="AH32" s="32"/>
      <c r="AI32" s="40">
        <f t="shared" si="7"/>
        <v>0</v>
      </c>
    </row>
    <row r="33" spans="1:35" s="21" customFormat="1" ht="12" x14ac:dyDescent="0.25">
      <c r="A33" s="63">
        <v>27</v>
      </c>
      <c r="B33" s="15" t="s">
        <v>37</v>
      </c>
      <c r="C33" s="14" t="s">
        <v>17</v>
      </c>
      <c r="D33" s="14">
        <v>43116</v>
      </c>
      <c r="E33" s="15"/>
      <c r="F33" s="15" t="s">
        <v>52</v>
      </c>
      <c r="G33" s="15" t="s">
        <v>32</v>
      </c>
      <c r="H33" s="15" t="s">
        <v>33</v>
      </c>
      <c r="I33" s="15" t="s">
        <v>34</v>
      </c>
      <c r="J33" s="15" t="s">
        <v>111</v>
      </c>
      <c r="K33" s="15" t="s">
        <v>100</v>
      </c>
      <c r="L33" s="16">
        <v>210</v>
      </c>
      <c r="M33" s="17">
        <v>0.65</v>
      </c>
      <c r="N33" s="18">
        <v>135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220</v>
      </c>
      <c r="W33" s="20">
        <f t="shared" si="4"/>
        <v>44</v>
      </c>
      <c r="X33" s="16"/>
      <c r="Y33" s="20">
        <f t="shared" si="5"/>
        <v>0</v>
      </c>
      <c r="Z33" s="16"/>
      <c r="AA33" s="20">
        <f t="shared" si="6"/>
        <v>0</v>
      </c>
      <c r="AB33" s="55"/>
      <c r="AC33" s="20">
        <v>0</v>
      </c>
      <c r="AD33" s="51" t="s">
        <v>110</v>
      </c>
      <c r="AE33" s="47"/>
      <c r="AF33" s="36"/>
      <c r="AG33" s="47"/>
      <c r="AH33" s="32"/>
      <c r="AI33" s="40">
        <f t="shared" si="7"/>
        <v>0</v>
      </c>
    </row>
    <row r="34" spans="1:35" s="21" customFormat="1" ht="12" x14ac:dyDescent="0.25">
      <c r="A34" s="63">
        <v>28</v>
      </c>
      <c r="B34" s="15" t="s">
        <v>37</v>
      </c>
      <c r="C34" s="14" t="s">
        <v>17</v>
      </c>
      <c r="D34" s="14">
        <v>43116</v>
      </c>
      <c r="E34" s="15"/>
      <c r="F34" s="15" t="s">
        <v>52</v>
      </c>
      <c r="G34" s="15" t="s">
        <v>32</v>
      </c>
      <c r="H34" s="15" t="s">
        <v>107</v>
      </c>
      <c r="I34" s="15" t="s">
        <v>108</v>
      </c>
      <c r="J34" s="15" t="s">
        <v>33</v>
      </c>
      <c r="K34" s="15" t="s">
        <v>34</v>
      </c>
      <c r="L34" s="16">
        <v>100</v>
      </c>
      <c r="M34" s="17">
        <v>0.65</v>
      </c>
      <c r="N34" s="18">
        <v>65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>
        <v>100</v>
      </c>
      <c r="W34" s="20">
        <f t="shared" si="4"/>
        <v>20</v>
      </c>
      <c r="X34" s="16"/>
      <c r="Y34" s="20">
        <f t="shared" si="5"/>
        <v>0</v>
      </c>
      <c r="Z34" s="16"/>
      <c r="AA34" s="20">
        <f t="shared" si="6"/>
        <v>0</v>
      </c>
      <c r="AB34" s="55" t="s">
        <v>109</v>
      </c>
      <c r="AC34" s="20">
        <v>0</v>
      </c>
      <c r="AD34" s="51" t="s">
        <v>110</v>
      </c>
      <c r="AE34" s="47"/>
      <c r="AF34" s="36"/>
      <c r="AG34" s="47"/>
      <c r="AH34" s="32"/>
      <c r="AI34" s="40">
        <f t="shared" si="7"/>
        <v>0</v>
      </c>
    </row>
    <row r="35" spans="1:35" s="21" customFormat="1" ht="12" x14ac:dyDescent="0.25">
      <c r="A35" s="63">
        <v>29</v>
      </c>
      <c r="B35" s="15" t="s">
        <v>117</v>
      </c>
      <c r="C35" s="14" t="s">
        <v>15</v>
      </c>
      <c r="D35" s="14">
        <v>43117</v>
      </c>
      <c r="E35" s="15"/>
      <c r="F35" s="15" t="s">
        <v>76</v>
      </c>
      <c r="G35" s="15" t="s">
        <v>36</v>
      </c>
      <c r="H35" s="15" t="s">
        <v>115</v>
      </c>
      <c r="I35" s="22" t="s">
        <v>114</v>
      </c>
      <c r="J35" s="15" t="s">
        <v>116</v>
      </c>
      <c r="K35" s="22" t="s">
        <v>113</v>
      </c>
      <c r="L35" s="16">
        <v>500</v>
      </c>
      <c r="M35" s="17">
        <v>0.85</v>
      </c>
      <c r="N35" s="18">
        <f t="shared" si="0"/>
        <v>425</v>
      </c>
      <c r="O35" s="19">
        <v>20</v>
      </c>
      <c r="P35" s="16">
        <v>500</v>
      </c>
      <c r="Q35" s="20">
        <f t="shared" si="1"/>
        <v>110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 t="s">
        <v>343</v>
      </c>
      <c r="AC35" s="20">
        <v>10</v>
      </c>
      <c r="AD35" s="51" t="s">
        <v>110</v>
      </c>
      <c r="AE35" s="48"/>
      <c r="AF35" s="43"/>
      <c r="AG35" s="47"/>
      <c r="AH35" s="32"/>
      <c r="AI35" s="40">
        <f t="shared" si="7"/>
        <v>0</v>
      </c>
    </row>
    <row r="36" spans="1:35" s="21" customFormat="1" ht="12" x14ac:dyDescent="0.25">
      <c r="A36" s="63">
        <v>30</v>
      </c>
      <c r="B36" s="15" t="s">
        <v>59</v>
      </c>
      <c r="C36" s="14" t="s">
        <v>17</v>
      </c>
      <c r="D36" s="14">
        <v>43117</v>
      </c>
      <c r="E36" s="15" t="s">
        <v>125</v>
      </c>
      <c r="F36" s="15" t="s">
        <v>52</v>
      </c>
      <c r="G36" s="15" t="s">
        <v>32</v>
      </c>
      <c r="H36" s="15" t="s">
        <v>60</v>
      </c>
      <c r="I36" s="22" t="s">
        <v>61</v>
      </c>
      <c r="J36" s="15" t="s">
        <v>126</v>
      </c>
      <c r="K36" s="15" t="s">
        <v>118</v>
      </c>
      <c r="L36" s="16">
        <v>280</v>
      </c>
      <c r="M36" s="17">
        <v>0.74</v>
      </c>
      <c r="N36" s="18">
        <f t="shared" si="0"/>
        <v>207.2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>
        <v>300</v>
      </c>
      <c r="W36" s="20">
        <f t="shared" si="4"/>
        <v>60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20">
        <v>0</v>
      </c>
      <c r="AD36" s="51" t="s">
        <v>110</v>
      </c>
      <c r="AE36" s="47"/>
      <c r="AF36" s="36"/>
      <c r="AG36" s="47"/>
      <c r="AH36" s="32"/>
      <c r="AI36" s="40">
        <f t="shared" si="7"/>
        <v>0</v>
      </c>
    </row>
    <row r="37" spans="1:35" s="21" customFormat="1" ht="12" x14ac:dyDescent="0.25">
      <c r="A37" s="63">
        <v>31</v>
      </c>
      <c r="B37" s="15" t="s">
        <v>37</v>
      </c>
      <c r="C37" s="14" t="s">
        <v>50</v>
      </c>
      <c r="D37" s="14">
        <v>43117</v>
      </c>
      <c r="E37" s="15"/>
      <c r="F37" s="15" t="s">
        <v>48</v>
      </c>
      <c r="G37" s="15" t="s">
        <v>36</v>
      </c>
      <c r="H37" s="15" t="s">
        <v>33</v>
      </c>
      <c r="I37" s="15" t="s">
        <v>34</v>
      </c>
      <c r="J37" s="15" t="s">
        <v>33</v>
      </c>
      <c r="K37" s="15" t="s">
        <v>34</v>
      </c>
      <c r="L37" s="16">
        <v>4</v>
      </c>
      <c r="M37" s="17">
        <v>25</v>
      </c>
      <c r="N37" s="18">
        <f t="shared" si="0"/>
        <v>100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>
        <v>4</v>
      </c>
      <c r="U37" s="20">
        <v>40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20">
        <v>0</v>
      </c>
      <c r="AD37" s="51" t="s">
        <v>110</v>
      </c>
      <c r="AE37" s="47"/>
      <c r="AF37" s="36"/>
      <c r="AG37" s="47"/>
      <c r="AH37" s="32"/>
      <c r="AI37" s="40">
        <f t="shared" si="7"/>
        <v>0</v>
      </c>
    </row>
    <row r="38" spans="1:35" s="21" customFormat="1" ht="12" x14ac:dyDescent="0.25">
      <c r="A38" s="63">
        <v>32</v>
      </c>
      <c r="B38" s="15" t="s">
        <v>37</v>
      </c>
      <c r="C38" s="14" t="s">
        <v>50</v>
      </c>
      <c r="D38" s="14">
        <v>43118</v>
      </c>
      <c r="E38" s="15"/>
      <c r="F38" s="15" t="s">
        <v>48</v>
      </c>
      <c r="G38" s="15" t="s">
        <v>36</v>
      </c>
      <c r="H38" s="15" t="s">
        <v>107</v>
      </c>
      <c r="I38" s="22" t="s">
        <v>108</v>
      </c>
      <c r="J38" s="15" t="s">
        <v>33</v>
      </c>
      <c r="K38" s="22" t="s">
        <v>34</v>
      </c>
      <c r="L38" s="16">
        <v>100</v>
      </c>
      <c r="M38" s="17">
        <v>0.75</v>
      </c>
      <c r="N38" s="18">
        <f t="shared" si="0"/>
        <v>75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>
        <v>4</v>
      </c>
      <c r="U38" s="20">
        <v>40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20">
        <v>0</v>
      </c>
      <c r="AD38" s="51" t="s">
        <v>110</v>
      </c>
      <c r="AE38" s="48"/>
      <c r="AF38" s="43"/>
      <c r="AG38" s="47"/>
      <c r="AH38" s="32"/>
      <c r="AI38" s="40">
        <f t="shared" si="7"/>
        <v>0</v>
      </c>
    </row>
    <row r="39" spans="1:35" s="21" customFormat="1" ht="12" x14ac:dyDescent="0.25">
      <c r="A39" s="63">
        <v>33</v>
      </c>
      <c r="B39" s="15" t="s">
        <v>59</v>
      </c>
      <c r="C39" s="14" t="s">
        <v>15</v>
      </c>
      <c r="D39" s="14">
        <v>43118</v>
      </c>
      <c r="E39" s="15" t="s">
        <v>124</v>
      </c>
      <c r="F39" s="15" t="s">
        <v>76</v>
      </c>
      <c r="G39" s="15" t="s">
        <v>32</v>
      </c>
      <c r="H39" s="15" t="s">
        <v>60</v>
      </c>
      <c r="I39" s="15" t="s">
        <v>61</v>
      </c>
      <c r="J39" s="15" t="s">
        <v>119</v>
      </c>
      <c r="K39" s="15" t="s">
        <v>120</v>
      </c>
      <c r="L39" s="16">
        <v>460</v>
      </c>
      <c r="M39" s="17">
        <v>0.74</v>
      </c>
      <c r="N39" s="18">
        <f t="shared" si="0"/>
        <v>340.4</v>
      </c>
      <c r="O39" s="19">
        <v>18</v>
      </c>
      <c r="P39" s="16">
        <v>460</v>
      </c>
      <c r="Q39" s="20">
        <f t="shared" si="1"/>
        <v>101.2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67" t="s">
        <v>342</v>
      </c>
      <c r="AC39" s="20">
        <v>10</v>
      </c>
      <c r="AD39" s="51" t="s">
        <v>110</v>
      </c>
      <c r="AE39" s="47"/>
      <c r="AF39" s="36"/>
      <c r="AG39" s="48"/>
      <c r="AH39" s="32"/>
      <c r="AI39" s="40">
        <f t="shared" si="7"/>
        <v>0</v>
      </c>
    </row>
    <row r="40" spans="1:35" s="21" customFormat="1" ht="12" x14ac:dyDescent="0.25">
      <c r="A40" s="63">
        <v>34</v>
      </c>
      <c r="B40" s="15" t="s">
        <v>66</v>
      </c>
      <c r="C40" s="14" t="s">
        <v>17</v>
      </c>
      <c r="D40" s="14">
        <v>43118</v>
      </c>
      <c r="E40" s="15"/>
      <c r="F40" s="15" t="s">
        <v>52</v>
      </c>
      <c r="G40" s="15" t="s">
        <v>36</v>
      </c>
      <c r="H40" s="15" t="s">
        <v>33</v>
      </c>
      <c r="I40" s="22" t="s">
        <v>34</v>
      </c>
      <c r="J40" s="15" t="s">
        <v>127</v>
      </c>
      <c r="K40" s="15" t="s">
        <v>121</v>
      </c>
      <c r="L40" s="16">
        <v>190</v>
      </c>
      <c r="M40" s="17">
        <v>0.75</v>
      </c>
      <c r="N40" s="18">
        <f t="shared" si="0"/>
        <v>142.5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200</v>
      </c>
      <c r="W40" s="20">
        <f t="shared" si="4"/>
        <v>40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20">
        <v>0</v>
      </c>
      <c r="AD40" s="51" t="s">
        <v>110</v>
      </c>
      <c r="AE40" s="47"/>
      <c r="AF40" s="36"/>
      <c r="AG40" s="47"/>
      <c r="AH40" s="32"/>
      <c r="AI40" s="40">
        <f t="shared" si="7"/>
        <v>0</v>
      </c>
    </row>
    <row r="41" spans="1:35" s="21" customFormat="1" ht="12" x14ac:dyDescent="0.25">
      <c r="A41" s="63">
        <v>35</v>
      </c>
      <c r="B41" s="15" t="s">
        <v>37</v>
      </c>
      <c r="C41" s="14" t="s">
        <v>17</v>
      </c>
      <c r="D41" s="14">
        <v>43119</v>
      </c>
      <c r="E41" s="15"/>
      <c r="F41" s="15" t="s">
        <v>52</v>
      </c>
      <c r="G41" s="15" t="s">
        <v>32</v>
      </c>
      <c r="H41" s="15" t="s">
        <v>33</v>
      </c>
      <c r="I41" s="22" t="s">
        <v>34</v>
      </c>
      <c r="J41" s="15" t="s">
        <v>42</v>
      </c>
      <c r="K41" s="15" t="s">
        <v>43</v>
      </c>
      <c r="L41" s="16">
        <v>140</v>
      </c>
      <c r="M41" s="17">
        <v>0.68</v>
      </c>
      <c r="N41" s="18">
        <v>95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>
        <v>150</v>
      </c>
      <c r="W41" s="20">
        <f t="shared" si="4"/>
        <v>30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20">
        <v>0</v>
      </c>
      <c r="AD41" s="52" t="s">
        <v>110</v>
      </c>
      <c r="AE41" s="47"/>
      <c r="AF41" s="36"/>
      <c r="AG41" s="47"/>
      <c r="AH41" s="32"/>
      <c r="AI41" s="40">
        <f t="shared" si="7"/>
        <v>0</v>
      </c>
    </row>
    <row r="42" spans="1:35" s="21" customFormat="1" ht="12" x14ac:dyDescent="0.25">
      <c r="A42" s="63">
        <v>36</v>
      </c>
      <c r="B42" s="15" t="s">
        <v>37</v>
      </c>
      <c r="C42" s="14" t="s">
        <v>18</v>
      </c>
      <c r="D42" s="14">
        <v>43119</v>
      </c>
      <c r="E42" s="15" t="s">
        <v>75</v>
      </c>
      <c r="F42" s="15" t="s">
        <v>106</v>
      </c>
      <c r="G42" s="15" t="s">
        <v>36</v>
      </c>
      <c r="H42" s="15" t="s">
        <v>33</v>
      </c>
      <c r="I42" s="22" t="s">
        <v>34</v>
      </c>
      <c r="J42" s="15" t="s">
        <v>33</v>
      </c>
      <c r="K42" s="15" t="s">
        <v>34</v>
      </c>
      <c r="L42" s="16">
        <v>4</v>
      </c>
      <c r="M42" s="17">
        <v>25</v>
      </c>
      <c r="N42" s="18">
        <f t="shared" ref="N42" si="23">L42*M42</f>
        <v>100</v>
      </c>
      <c r="O42" s="19"/>
      <c r="P42" s="16"/>
      <c r="Q42" s="20">
        <f t="shared" ref="Q42" si="24">P42*0.22</f>
        <v>0</v>
      </c>
      <c r="R42" s="16"/>
      <c r="S42" s="20">
        <f t="shared" ref="S42" si="25">R42*0.2</f>
        <v>0</v>
      </c>
      <c r="T42" s="16"/>
      <c r="U42" s="20">
        <f t="shared" ref="U42" si="26">T42*0.2</f>
        <v>0</v>
      </c>
      <c r="V42" s="16"/>
      <c r="W42" s="20">
        <f t="shared" ref="W42" si="27">V42*0.2</f>
        <v>0</v>
      </c>
      <c r="X42" s="16"/>
      <c r="Y42" s="20">
        <f t="shared" ref="Y42" si="28">X42*0.2</f>
        <v>0</v>
      </c>
      <c r="Z42" s="16">
        <v>3</v>
      </c>
      <c r="AA42" s="20">
        <v>30</v>
      </c>
      <c r="AB42" s="54"/>
      <c r="AC42" s="20">
        <v>0</v>
      </c>
      <c r="AD42" s="52" t="s">
        <v>110</v>
      </c>
      <c r="AE42" s="47"/>
      <c r="AF42" s="36"/>
      <c r="AG42" s="47"/>
      <c r="AH42" s="32"/>
      <c r="AI42" s="40">
        <f t="shared" ref="AI42" si="29">AG42*AH42</f>
        <v>0</v>
      </c>
    </row>
    <row r="43" spans="1:35" s="21" customFormat="1" ht="12" x14ac:dyDescent="0.25">
      <c r="A43" s="63">
        <v>37</v>
      </c>
      <c r="B43" s="15" t="s">
        <v>37</v>
      </c>
      <c r="C43" s="14" t="s">
        <v>50</v>
      </c>
      <c r="D43" s="14">
        <v>43119</v>
      </c>
      <c r="E43" s="15" t="s">
        <v>75</v>
      </c>
      <c r="F43" s="15" t="s">
        <v>48</v>
      </c>
      <c r="G43" s="15" t="s">
        <v>36</v>
      </c>
      <c r="H43" s="15" t="s">
        <v>33</v>
      </c>
      <c r="I43" s="22" t="s">
        <v>34</v>
      </c>
      <c r="J43" s="15" t="s">
        <v>33</v>
      </c>
      <c r="K43" s="15" t="s">
        <v>34</v>
      </c>
      <c r="L43" s="16">
        <v>4</v>
      </c>
      <c r="M43" s="17">
        <v>25</v>
      </c>
      <c r="N43" s="18">
        <f t="shared" si="0"/>
        <v>100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>
        <v>3</v>
      </c>
      <c r="U43" s="20">
        <v>30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20">
        <v>0</v>
      </c>
      <c r="AD43" s="52" t="s">
        <v>110</v>
      </c>
      <c r="AE43" s="47"/>
      <c r="AF43" s="36"/>
      <c r="AG43" s="47"/>
      <c r="AH43" s="32"/>
      <c r="AI43" s="40">
        <f t="shared" si="7"/>
        <v>0</v>
      </c>
    </row>
    <row r="44" spans="1:35" s="21" customFormat="1" ht="12" x14ac:dyDescent="0.25">
      <c r="A44" s="63">
        <v>38</v>
      </c>
      <c r="B44" s="15" t="s">
        <v>134</v>
      </c>
      <c r="C44" s="14" t="s">
        <v>50</v>
      </c>
      <c r="D44" s="14">
        <v>43119</v>
      </c>
      <c r="E44" s="15"/>
      <c r="F44" s="15" t="s">
        <v>48</v>
      </c>
      <c r="G44" s="15" t="s">
        <v>36</v>
      </c>
      <c r="H44" s="15" t="s">
        <v>135</v>
      </c>
      <c r="I44" s="15" t="s">
        <v>39</v>
      </c>
      <c r="J44" s="15" t="s">
        <v>136</v>
      </c>
      <c r="K44" s="15" t="s">
        <v>39</v>
      </c>
      <c r="L44" s="16">
        <v>3</v>
      </c>
      <c r="M44" s="17">
        <v>27</v>
      </c>
      <c r="N44" s="18">
        <v>80</v>
      </c>
      <c r="O44" s="19"/>
      <c r="P44" s="16"/>
      <c r="Q44" s="20">
        <f t="shared" ref="Q44:Q55" si="30">P44*0.22</f>
        <v>0</v>
      </c>
      <c r="R44" s="16"/>
      <c r="S44" s="20">
        <f t="shared" ref="S44:S55" si="31">R44*0.2</f>
        <v>0</v>
      </c>
      <c r="T44" s="16">
        <v>4</v>
      </c>
      <c r="U44" s="20">
        <v>40</v>
      </c>
      <c r="V44" s="16"/>
      <c r="W44" s="20">
        <f t="shared" ref="W44:W55" si="32">V44*0.2</f>
        <v>0</v>
      </c>
      <c r="X44" s="16"/>
      <c r="Y44" s="20">
        <f t="shared" ref="Y44:Y55" si="33">X44*0.2</f>
        <v>0</v>
      </c>
      <c r="Z44" s="16"/>
      <c r="AA44" s="20">
        <f t="shared" ref="AA44:AA54" si="34">Z44*0.2</f>
        <v>0</v>
      </c>
      <c r="AB44" s="54"/>
      <c r="AC44" s="20">
        <v>0</v>
      </c>
      <c r="AD44" s="52" t="s">
        <v>110</v>
      </c>
      <c r="AE44" s="47"/>
      <c r="AF44" s="36"/>
      <c r="AG44" s="48"/>
      <c r="AH44" s="32"/>
      <c r="AI44" s="40">
        <f t="shared" ref="AI44:AI55" si="35">AG44*AH44</f>
        <v>0</v>
      </c>
    </row>
    <row r="45" spans="1:35" s="21" customFormat="1" ht="12" x14ac:dyDescent="0.25">
      <c r="A45" s="63">
        <v>39</v>
      </c>
      <c r="B45" s="15" t="s">
        <v>131</v>
      </c>
      <c r="C45" s="14" t="s">
        <v>17</v>
      </c>
      <c r="D45" s="14">
        <v>43120</v>
      </c>
      <c r="E45" s="15" t="s">
        <v>132</v>
      </c>
      <c r="F45" s="15" t="s">
        <v>52</v>
      </c>
      <c r="G45" s="15" t="s">
        <v>38</v>
      </c>
      <c r="H45" s="15" t="s">
        <v>128</v>
      </c>
      <c r="I45" s="15" t="s">
        <v>129</v>
      </c>
      <c r="J45" s="15" t="s">
        <v>133</v>
      </c>
      <c r="K45" s="15" t="s">
        <v>130</v>
      </c>
      <c r="L45" s="16">
        <v>230</v>
      </c>
      <c r="M45" s="17">
        <v>1</v>
      </c>
      <c r="N45" s="18">
        <f t="shared" ref="N45:N55" si="36">L45*M45</f>
        <v>230</v>
      </c>
      <c r="O45" s="19"/>
      <c r="P45" s="16"/>
      <c r="Q45" s="20">
        <f t="shared" si="30"/>
        <v>0</v>
      </c>
      <c r="R45" s="16"/>
      <c r="S45" s="20">
        <f t="shared" si="31"/>
        <v>0</v>
      </c>
      <c r="T45" s="16"/>
      <c r="U45" s="20">
        <f t="shared" ref="U45:U55" si="37">T45*0.2</f>
        <v>0</v>
      </c>
      <c r="V45" s="16">
        <v>300</v>
      </c>
      <c r="W45" s="20">
        <f t="shared" si="32"/>
        <v>60</v>
      </c>
      <c r="X45" s="16"/>
      <c r="Y45" s="20">
        <f t="shared" si="33"/>
        <v>0</v>
      </c>
      <c r="Z45" s="16"/>
      <c r="AA45" s="20">
        <f t="shared" si="34"/>
        <v>0</v>
      </c>
      <c r="AB45" s="54"/>
      <c r="AC45" s="20">
        <v>0</v>
      </c>
      <c r="AD45" s="52" t="s">
        <v>110</v>
      </c>
      <c r="AE45" s="47"/>
      <c r="AF45" s="36"/>
      <c r="AG45" s="47"/>
      <c r="AH45" s="32"/>
      <c r="AI45" s="40">
        <f t="shared" si="35"/>
        <v>0</v>
      </c>
    </row>
    <row r="46" spans="1:35" s="21" customFormat="1" ht="12" x14ac:dyDescent="0.25">
      <c r="A46" s="63">
        <v>40</v>
      </c>
      <c r="B46" s="15" t="s">
        <v>31</v>
      </c>
      <c r="C46" s="14" t="s">
        <v>35</v>
      </c>
      <c r="D46" s="14">
        <v>43120</v>
      </c>
      <c r="E46" s="15" t="s">
        <v>139</v>
      </c>
      <c r="F46" s="15" t="s">
        <v>40</v>
      </c>
      <c r="G46" s="15" t="s">
        <v>38</v>
      </c>
      <c r="H46" s="15" t="s">
        <v>137</v>
      </c>
      <c r="I46" s="22" t="s">
        <v>138</v>
      </c>
      <c r="J46" s="15" t="s">
        <v>33</v>
      </c>
      <c r="K46" s="15" t="s">
        <v>34</v>
      </c>
      <c r="L46" s="16">
        <v>100</v>
      </c>
      <c r="M46" s="17">
        <v>1</v>
      </c>
      <c r="N46" s="18">
        <f t="shared" si="36"/>
        <v>100</v>
      </c>
      <c r="O46" s="19"/>
      <c r="P46" s="16"/>
      <c r="Q46" s="20">
        <f t="shared" si="30"/>
        <v>0</v>
      </c>
      <c r="R46" s="16"/>
      <c r="S46" s="20">
        <f t="shared" si="31"/>
        <v>0</v>
      </c>
      <c r="T46" s="16"/>
      <c r="U46" s="20">
        <f t="shared" si="37"/>
        <v>0</v>
      </c>
      <c r="V46" s="16"/>
      <c r="W46" s="20">
        <f t="shared" si="32"/>
        <v>0</v>
      </c>
      <c r="X46" s="16"/>
      <c r="Y46" s="20">
        <f t="shared" si="33"/>
        <v>0</v>
      </c>
      <c r="Z46" s="16"/>
      <c r="AA46" s="20">
        <f t="shared" si="34"/>
        <v>0</v>
      </c>
      <c r="AB46" s="54"/>
      <c r="AC46" s="20">
        <v>0</v>
      </c>
      <c r="AD46" s="51"/>
      <c r="AE46" s="47"/>
      <c r="AF46" s="36"/>
      <c r="AG46" s="47"/>
      <c r="AH46" s="32"/>
      <c r="AI46" s="40">
        <f t="shared" si="35"/>
        <v>0</v>
      </c>
    </row>
    <row r="47" spans="1:35" s="21" customFormat="1" ht="12" x14ac:dyDescent="0.25">
      <c r="A47" s="63">
        <v>41</v>
      </c>
      <c r="B47" s="15" t="s">
        <v>59</v>
      </c>
      <c r="C47" s="14" t="s">
        <v>18</v>
      </c>
      <c r="D47" s="14">
        <v>43122</v>
      </c>
      <c r="E47" s="15" t="s">
        <v>140</v>
      </c>
      <c r="F47" s="15" t="s">
        <v>106</v>
      </c>
      <c r="G47" s="15" t="s">
        <v>38</v>
      </c>
      <c r="H47" s="15" t="s">
        <v>60</v>
      </c>
      <c r="I47" s="15" t="s">
        <v>61</v>
      </c>
      <c r="J47" s="15" t="s">
        <v>141</v>
      </c>
      <c r="K47" s="15" t="s">
        <v>142</v>
      </c>
      <c r="L47" s="16">
        <v>225</v>
      </c>
      <c r="M47" s="17">
        <v>0.74</v>
      </c>
      <c r="N47" s="18">
        <f t="shared" si="36"/>
        <v>166.5</v>
      </c>
      <c r="O47" s="19"/>
      <c r="P47" s="16"/>
      <c r="Q47" s="20">
        <f t="shared" si="30"/>
        <v>0</v>
      </c>
      <c r="R47" s="16"/>
      <c r="S47" s="20">
        <f t="shared" si="31"/>
        <v>0</v>
      </c>
      <c r="T47" s="16"/>
      <c r="U47" s="20">
        <f t="shared" si="37"/>
        <v>0</v>
      </c>
      <c r="V47" s="16"/>
      <c r="W47" s="20">
        <f t="shared" si="32"/>
        <v>0</v>
      </c>
      <c r="X47" s="16"/>
      <c r="Y47" s="20">
        <f t="shared" si="33"/>
        <v>0</v>
      </c>
      <c r="Z47" s="16">
        <v>230</v>
      </c>
      <c r="AA47" s="20">
        <f t="shared" si="34"/>
        <v>46</v>
      </c>
      <c r="AB47" s="54"/>
      <c r="AC47" s="20">
        <v>0</v>
      </c>
      <c r="AD47" s="52" t="s">
        <v>110</v>
      </c>
      <c r="AE47" s="47"/>
      <c r="AF47" s="36"/>
      <c r="AG47" s="47"/>
      <c r="AH47" s="32"/>
      <c r="AI47" s="40">
        <f t="shared" si="35"/>
        <v>0</v>
      </c>
    </row>
    <row r="48" spans="1:35" s="21" customFormat="1" ht="12" x14ac:dyDescent="0.25">
      <c r="A48" s="63">
        <v>42</v>
      </c>
      <c r="B48" s="15" t="s">
        <v>37</v>
      </c>
      <c r="C48" s="14" t="s">
        <v>18</v>
      </c>
      <c r="D48" s="14">
        <v>43122</v>
      </c>
      <c r="E48" s="15"/>
      <c r="F48" s="15" t="s">
        <v>106</v>
      </c>
      <c r="G48" s="15" t="s">
        <v>38</v>
      </c>
      <c r="H48" s="15" t="s">
        <v>33</v>
      </c>
      <c r="I48" s="15" t="s">
        <v>34</v>
      </c>
      <c r="J48" s="15" t="s">
        <v>148</v>
      </c>
      <c r="K48" s="15" t="s">
        <v>143</v>
      </c>
      <c r="L48" s="16">
        <v>226</v>
      </c>
      <c r="M48" s="17">
        <v>0.75</v>
      </c>
      <c r="N48" s="18">
        <v>170</v>
      </c>
      <c r="O48" s="19"/>
      <c r="P48" s="16"/>
      <c r="Q48" s="20">
        <f t="shared" si="30"/>
        <v>0</v>
      </c>
      <c r="R48" s="16"/>
      <c r="S48" s="20">
        <f t="shared" si="31"/>
        <v>0</v>
      </c>
      <c r="T48" s="16"/>
      <c r="U48" s="20">
        <f t="shared" si="37"/>
        <v>0</v>
      </c>
      <c r="V48" s="16"/>
      <c r="W48" s="20">
        <f t="shared" si="32"/>
        <v>0</v>
      </c>
      <c r="X48" s="16"/>
      <c r="Y48" s="20">
        <f t="shared" si="33"/>
        <v>0</v>
      </c>
      <c r="Z48" s="16">
        <v>230</v>
      </c>
      <c r="AA48" s="20">
        <f t="shared" si="34"/>
        <v>46</v>
      </c>
      <c r="AB48" s="54"/>
      <c r="AC48" s="20">
        <v>0</v>
      </c>
      <c r="AD48" s="51" t="s">
        <v>110</v>
      </c>
      <c r="AE48" s="47"/>
      <c r="AF48" s="36"/>
      <c r="AG48" s="47"/>
      <c r="AH48" s="32"/>
      <c r="AI48" s="40">
        <f t="shared" si="35"/>
        <v>0</v>
      </c>
    </row>
    <row r="49" spans="1:35" s="21" customFormat="1" ht="12" x14ac:dyDescent="0.25">
      <c r="A49" s="63">
        <v>43</v>
      </c>
      <c r="B49" s="15" t="s">
        <v>37</v>
      </c>
      <c r="C49" s="14" t="s">
        <v>17</v>
      </c>
      <c r="D49" s="14">
        <v>43122</v>
      </c>
      <c r="E49" s="15"/>
      <c r="F49" s="15" t="s">
        <v>52</v>
      </c>
      <c r="G49" s="15" t="s">
        <v>32</v>
      </c>
      <c r="H49" s="15" t="s">
        <v>33</v>
      </c>
      <c r="I49" s="15" t="s">
        <v>34</v>
      </c>
      <c r="J49" s="15" t="s">
        <v>42</v>
      </c>
      <c r="K49" s="15" t="s">
        <v>43</v>
      </c>
      <c r="L49" s="16">
        <v>140</v>
      </c>
      <c r="M49" s="17">
        <v>0.68</v>
      </c>
      <c r="N49" s="18">
        <v>95</v>
      </c>
      <c r="O49" s="19">
        <v>15</v>
      </c>
      <c r="P49" s="16"/>
      <c r="Q49" s="20">
        <f t="shared" si="30"/>
        <v>0</v>
      </c>
      <c r="R49" s="16"/>
      <c r="S49" s="20">
        <f t="shared" si="31"/>
        <v>0</v>
      </c>
      <c r="T49" s="16"/>
      <c r="U49" s="20">
        <f t="shared" si="37"/>
        <v>0</v>
      </c>
      <c r="V49" s="16">
        <v>150</v>
      </c>
      <c r="W49" s="20">
        <f t="shared" si="32"/>
        <v>30</v>
      </c>
      <c r="X49" s="16"/>
      <c r="Y49" s="20">
        <f t="shared" si="33"/>
        <v>0</v>
      </c>
      <c r="Z49" s="16"/>
      <c r="AA49" s="20">
        <f t="shared" si="34"/>
        <v>0</v>
      </c>
      <c r="AB49" s="54" t="s">
        <v>337</v>
      </c>
      <c r="AC49" s="20">
        <v>10</v>
      </c>
      <c r="AD49" s="51" t="s">
        <v>110</v>
      </c>
      <c r="AE49" s="47"/>
      <c r="AF49" s="36"/>
      <c r="AG49" s="47"/>
      <c r="AH49" s="32"/>
      <c r="AI49" s="40">
        <f t="shared" si="35"/>
        <v>0</v>
      </c>
    </row>
    <row r="50" spans="1:35" s="21" customFormat="1" ht="12" x14ac:dyDescent="0.25">
      <c r="A50" s="63">
        <v>44</v>
      </c>
      <c r="B50" s="15" t="s">
        <v>37</v>
      </c>
      <c r="C50" s="14" t="s">
        <v>50</v>
      </c>
      <c r="D50" s="14">
        <v>43122</v>
      </c>
      <c r="E50" s="15"/>
      <c r="F50" s="15" t="s">
        <v>48</v>
      </c>
      <c r="G50" s="15" t="s">
        <v>32</v>
      </c>
      <c r="H50" s="15" t="s">
        <v>154</v>
      </c>
      <c r="I50" s="15" t="s">
        <v>144</v>
      </c>
      <c r="J50" s="15" t="s">
        <v>33</v>
      </c>
      <c r="K50" s="15" t="s">
        <v>34</v>
      </c>
      <c r="L50" s="16">
        <v>115</v>
      </c>
      <c r="M50" s="17">
        <v>0.75</v>
      </c>
      <c r="N50" s="18">
        <v>85</v>
      </c>
      <c r="O50" s="19"/>
      <c r="P50" s="16"/>
      <c r="Q50" s="20">
        <f t="shared" si="30"/>
        <v>0</v>
      </c>
      <c r="R50" s="16"/>
      <c r="S50" s="20">
        <f t="shared" si="31"/>
        <v>0</v>
      </c>
      <c r="T50" s="16">
        <v>120</v>
      </c>
      <c r="U50" s="20">
        <f t="shared" si="37"/>
        <v>24</v>
      </c>
      <c r="V50" s="16"/>
      <c r="W50" s="20">
        <f t="shared" si="32"/>
        <v>0</v>
      </c>
      <c r="X50" s="16"/>
      <c r="Y50" s="20">
        <f t="shared" si="33"/>
        <v>0</v>
      </c>
      <c r="Z50" s="16"/>
      <c r="AA50" s="20">
        <f t="shared" si="34"/>
        <v>0</v>
      </c>
      <c r="AB50" s="54"/>
      <c r="AC50" s="20">
        <v>0</v>
      </c>
      <c r="AD50" s="51" t="s">
        <v>110</v>
      </c>
      <c r="AE50" s="47"/>
      <c r="AF50" s="36"/>
      <c r="AG50" s="47"/>
      <c r="AH50" s="32"/>
      <c r="AI50" s="40">
        <f t="shared" si="35"/>
        <v>0</v>
      </c>
    </row>
    <row r="51" spans="1:35" s="21" customFormat="1" ht="24" x14ac:dyDescent="0.25">
      <c r="A51" s="63">
        <v>45</v>
      </c>
      <c r="B51" s="15" t="s">
        <v>147</v>
      </c>
      <c r="C51" s="14" t="s">
        <v>50</v>
      </c>
      <c r="D51" s="14">
        <v>43122</v>
      </c>
      <c r="E51" s="15"/>
      <c r="F51" s="15" t="s">
        <v>48</v>
      </c>
      <c r="G51" s="15" t="s">
        <v>36</v>
      </c>
      <c r="H51" s="15" t="s">
        <v>33</v>
      </c>
      <c r="I51" s="15" t="s">
        <v>34</v>
      </c>
      <c r="J51" s="15" t="s">
        <v>145</v>
      </c>
      <c r="K51" s="15" t="s">
        <v>146</v>
      </c>
      <c r="L51" s="16">
        <v>710</v>
      </c>
      <c r="M51" s="17">
        <v>0.75</v>
      </c>
      <c r="N51" s="18">
        <f t="shared" si="36"/>
        <v>532.5</v>
      </c>
      <c r="O51" s="19">
        <v>90.95</v>
      </c>
      <c r="P51" s="16"/>
      <c r="Q51" s="20">
        <f t="shared" si="30"/>
        <v>0</v>
      </c>
      <c r="R51" s="16"/>
      <c r="S51" s="20">
        <f t="shared" si="31"/>
        <v>0</v>
      </c>
      <c r="T51" s="16">
        <v>730</v>
      </c>
      <c r="U51" s="20">
        <f t="shared" si="37"/>
        <v>146</v>
      </c>
      <c r="V51" s="16"/>
      <c r="W51" s="20">
        <f t="shared" si="32"/>
        <v>0</v>
      </c>
      <c r="X51" s="16"/>
      <c r="Y51" s="20">
        <f t="shared" si="33"/>
        <v>0</v>
      </c>
      <c r="Z51" s="16"/>
      <c r="AA51" s="20">
        <f t="shared" si="34"/>
        <v>0</v>
      </c>
      <c r="AB51" s="54" t="s">
        <v>344</v>
      </c>
      <c r="AC51" s="20">
        <v>20</v>
      </c>
      <c r="AD51" s="51" t="s">
        <v>110</v>
      </c>
      <c r="AE51" s="47"/>
      <c r="AF51" s="36"/>
      <c r="AG51" s="47"/>
      <c r="AH51" s="32"/>
      <c r="AI51" s="40">
        <f t="shared" si="35"/>
        <v>0</v>
      </c>
    </row>
    <row r="52" spans="1:35" s="21" customFormat="1" ht="12" x14ac:dyDescent="0.25">
      <c r="A52" s="63">
        <v>46</v>
      </c>
      <c r="B52" s="15" t="s">
        <v>41</v>
      </c>
      <c r="C52" s="14" t="s">
        <v>18</v>
      </c>
      <c r="D52" s="14">
        <v>43122</v>
      </c>
      <c r="E52" s="15" t="s">
        <v>47</v>
      </c>
      <c r="F52" s="15" t="s">
        <v>106</v>
      </c>
      <c r="G52" s="15" t="s">
        <v>38</v>
      </c>
      <c r="H52" s="15" t="s">
        <v>65</v>
      </c>
      <c r="I52" s="15" t="s">
        <v>44</v>
      </c>
      <c r="J52" s="15" t="s">
        <v>64</v>
      </c>
      <c r="K52" s="15" t="s">
        <v>39</v>
      </c>
      <c r="L52" s="16">
        <v>120</v>
      </c>
      <c r="M52" s="17">
        <v>0</v>
      </c>
      <c r="N52" s="18">
        <f t="shared" si="36"/>
        <v>0</v>
      </c>
      <c r="O52" s="19"/>
      <c r="P52" s="16"/>
      <c r="Q52" s="20">
        <f t="shared" si="30"/>
        <v>0</v>
      </c>
      <c r="R52" s="16"/>
      <c r="S52" s="20">
        <f t="shared" si="31"/>
        <v>0</v>
      </c>
      <c r="T52" s="16"/>
      <c r="U52" s="20">
        <f t="shared" si="37"/>
        <v>0</v>
      </c>
      <c r="V52" s="16"/>
      <c r="W52" s="20">
        <f t="shared" si="32"/>
        <v>0</v>
      </c>
      <c r="X52" s="16"/>
      <c r="Y52" s="20">
        <f t="shared" si="33"/>
        <v>0</v>
      </c>
      <c r="Z52" s="16">
        <v>100</v>
      </c>
      <c r="AA52" s="20">
        <f t="shared" si="34"/>
        <v>20</v>
      </c>
      <c r="AB52" s="54"/>
      <c r="AC52" s="20">
        <v>0</v>
      </c>
      <c r="AD52" s="51" t="s">
        <v>110</v>
      </c>
      <c r="AE52" s="47"/>
      <c r="AF52" s="36"/>
      <c r="AG52" s="47"/>
      <c r="AH52" s="32"/>
      <c r="AI52" s="40">
        <f t="shared" si="35"/>
        <v>0</v>
      </c>
    </row>
    <row r="53" spans="1:35" s="21" customFormat="1" ht="12" x14ac:dyDescent="0.25">
      <c r="A53" s="63">
        <v>47</v>
      </c>
      <c r="B53" s="15" t="s">
        <v>37</v>
      </c>
      <c r="C53" s="14" t="s">
        <v>15</v>
      </c>
      <c r="D53" s="14">
        <v>43123</v>
      </c>
      <c r="E53" s="15" t="s">
        <v>75</v>
      </c>
      <c r="F53" s="15" t="s">
        <v>40</v>
      </c>
      <c r="G53" s="15" t="s">
        <v>36</v>
      </c>
      <c r="H53" s="15" t="s">
        <v>73</v>
      </c>
      <c r="I53" s="22" t="s">
        <v>74</v>
      </c>
      <c r="J53" s="15" t="s">
        <v>160</v>
      </c>
      <c r="K53" s="22" t="s">
        <v>68</v>
      </c>
      <c r="L53" s="16">
        <v>880</v>
      </c>
      <c r="M53" s="17">
        <v>0.75</v>
      </c>
      <c r="N53" s="18">
        <v>650</v>
      </c>
      <c r="O53" s="19">
        <v>200</v>
      </c>
      <c r="P53" s="16">
        <v>900</v>
      </c>
      <c r="Q53" s="20">
        <f t="shared" si="30"/>
        <v>198</v>
      </c>
      <c r="R53" s="16"/>
      <c r="S53" s="20">
        <f t="shared" si="31"/>
        <v>0</v>
      </c>
      <c r="T53" s="16"/>
      <c r="U53" s="20">
        <f t="shared" si="37"/>
        <v>0</v>
      </c>
      <c r="V53" s="16"/>
      <c r="W53" s="20">
        <f t="shared" si="32"/>
        <v>0</v>
      </c>
      <c r="X53" s="16"/>
      <c r="Y53" s="20">
        <f t="shared" si="33"/>
        <v>0</v>
      </c>
      <c r="Z53" s="16"/>
      <c r="AA53" s="20">
        <f t="shared" si="34"/>
        <v>0</v>
      </c>
      <c r="AB53" s="54" t="s">
        <v>345</v>
      </c>
      <c r="AC53" s="20">
        <v>10</v>
      </c>
      <c r="AD53" s="51" t="s">
        <v>110</v>
      </c>
      <c r="AE53" s="47"/>
      <c r="AF53" s="36"/>
      <c r="AG53" s="47"/>
      <c r="AH53" s="32"/>
      <c r="AI53" s="40">
        <f t="shared" si="35"/>
        <v>0</v>
      </c>
    </row>
    <row r="54" spans="1:35" s="21" customFormat="1" ht="12" x14ac:dyDescent="0.25">
      <c r="A54" s="63">
        <v>48</v>
      </c>
      <c r="B54" s="15" t="s">
        <v>41</v>
      </c>
      <c r="C54" s="14" t="s">
        <v>17</v>
      </c>
      <c r="D54" s="14">
        <v>43123</v>
      </c>
      <c r="E54" s="15" t="s">
        <v>47</v>
      </c>
      <c r="F54" s="15" t="s">
        <v>52</v>
      </c>
      <c r="G54" s="15" t="s">
        <v>38</v>
      </c>
      <c r="H54" s="15" t="s">
        <v>65</v>
      </c>
      <c r="I54" s="22" t="s">
        <v>44</v>
      </c>
      <c r="J54" s="15" t="s">
        <v>64</v>
      </c>
      <c r="K54" s="22" t="s">
        <v>39</v>
      </c>
      <c r="L54" s="16">
        <v>120</v>
      </c>
      <c r="M54" s="17">
        <v>0</v>
      </c>
      <c r="N54" s="18">
        <f t="shared" si="36"/>
        <v>0</v>
      </c>
      <c r="O54" s="19"/>
      <c r="P54" s="16"/>
      <c r="Q54" s="20">
        <f t="shared" si="30"/>
        <v>0</v>
      </c>
      <c r="R54" s="16"/>
      <c r="S54" s="20">
        <f t="shared" si="31"/>
        <v>0</v>
      </c>
      <c r="T54" s="16"/>
      <c r="U54" s="20">
        <f t="shared" si="37"/>
        <v>0</v>
      </c>
      <c r="V54" s="16">
        <v>125</v>
      </c>
      <c r="W54" s="20">
        <f t="shared" si="32"/>
        <v>25</v>
      </c>
      <c r="X54" s="16"/>
      <c r="Y54" s="20">
        <f t="shared" si="33"/>
        <v>0</v>
      </c>
      <c r="Z54" s="16"/>
      <c r="AA54" s="20">
        <f t="shared" si="34"/>
        <v>0</v>
      </c>
      <c r="AB54" s="54"/>
      <c r="AC54" s="20">
        <v>0</v>
      </c>
      <c r="AD54" s="51" t="s">
        <v>110</v>
      </c>
      <c r="AE54" s="47"/>
      <c r="AF54" s="36"/>
      <c r="AG54" s="47"/>
      <c r="AH54" s="32"/>
      <c r="AI54" s="40">
        <f t="shared" si="35"/>
        <v>0</v>
      </c>
    </row>
    <row r="55" spans="1:35" s="21" customFormat="1" ht="24" x14ac:dyDescent="0.25">
      <c r="A55" s="63">
        <v>49</v>
      </c>
      <c r="B55" s="15" t="s">
        <v>31</v>
      </c>
      <c r="C55" s="14" t="s">
        <v>18</v>
      </c>
      <c r="D55" s="14">
        <v>43123</v>
      </c>
      <c r="E55" s="15" t="s">
        <v>149</v>
      </c>
      <c r="F55" s="15" t="s">
        <v>106</v>
      </c>
      <c r="G55" s="15" t="s">
        <v>32</v>
      </c>
      <c r="H55" s="15" t="s">
        <v>150</v>
      </c>
      <c r="I55" s="22" t="s">
        <v>151</v>
      </c>
      <c r="J55" s="15" t="s">
        <v>152</v>
      </c>
      <c r="K55" s="15" t="s">
        <v>39</v>
      </c>
      <c r="L55" s="16">
        <v>5</v>
      </c>
      <c r="M55" s="17">
        <v>20</v>
      </c>
      <c r="N55" s="18">
        <f t="shared" si="36"/>
        <v>100</v>
      </c>
      <c r="O55" s="19"/>
      <c r="P55" s="16"/>
      <c r="Q55" s="20">
        <f t="shared" si="30"/>
        <v>0</v>
      </c>
      <c r="R55" s="16"/>
      <c r="S55" s="20">
        <f t="shared" si="31"/>
        <v>0</v>
      </c>
      <c r="T55" s="16"/>
      <c r="U55" s="20">
        <f t="shared" si="37"/>
        <v>0</v>
      </c>
      <c r="V55" s="16"/>
      <c r="W55" s="20">
        <f t="shared" si="32"/>
        <v>0</v>
      </c>
      <c r="X55" s="16"/>
      <c r="Y55" s="20">
        <f t="shared" si="33"/>
        <v>0</v>
      </c>
      <c r="Z55" s="16">
        <v>5</v>
      </c>
      <c r="AA55" s="20">
        <v>50</v>
      </c>
      <c r="AB55" s="54" t="s">
        <v>153</v>
      </c>
      <c r="AC55" s="20">
        <v>0</v>
      </c>
      <c r="AD55" s="51"/>
      <c r="AE55" s="47"/>
      <c r="AF55" s="36"/>
      <c r="AG55" s="47"/>
      <c r="AH55" s="32"/>
      <c r="AI55" s="40">
        <f t="shared" si="35"/>
        <v>0</v>
      </c>
    </row>
    <row r="56" spans="1:35" s="21" customFormat="1" ht="12" x14ac:dyDescent="0.25">
      <c r="A56" s="63">
        <v>50</v>
      </c>
      <c r="B56" s="15" t="s">
        <v>69</v>
      </c>
      <c r="C56" s="14" t="s">
        <v>16</v>
      </c>
      <c r="D56" s="14">
        <v>43124</v>
      </c>
      <c r="E56" s="15" t="s">
        <v>166</v>
      </c>
      <c r="F56" s="15" t="s">
        <v>49</v>
      </c>
      <c r="G56" s="15" t="s">
        <v>38</v>
      </c>
      <c r="H56" s="15" t="s">
        <v>135</v>
      </c>
      <c r="I56" s="15" t="s">
        <v>39</v>
      </c>
      <c r="J56" s="15" t="s">
        <v>161</v>
      </c>
      <c r="K56" s="15" t="s">
        <v>104</v>
      </c>
      <c r="L56" s="16">
        <v>390</v>
      </c>
      <c r="M56" s="17">
        <v>0.7</v>
      </c>
      <c r="N56" s="18">
        <f t="shared" ref="N56:N67" si="38">L56*M56</f>
        <v>273</v>
      </c>
      <c r="O56" s="19"/>
      <c r="P56" s="16"/>
      <c r="Q56" s="20">
        <f t="shared" ref="Q56:Q67" si="39">P56*0.22</f>
        <v>0</v>
      </c>
      <c r="R56" s="16">
        <v>400</v>
      </c>
      <c r="S56" s="20">
        <f t="shared" ref="S56:S67" si="40">R56*0.2</f>
        <v>80</v>
      </c>
      <c r="T56" s="16"/>
      <c r="U56" s="20">
        <f t="shared" ref="U56:U67" si="41">T56*0.2</f>
        <v>0</v>
      </c>
      <c r="V56" s="16"/>
      <c r="W56" s="20">
        <f t="shared" ref="W56:W67" si="42">V56*0.2</f>
        <v>0</v>
      </c>
      <c r="X56" s="16"/>
      <c r="Y56" s="20">
        <f t="shared" ref="Y56:Y67" si="43">X56*0.2</f>
        <v>0</v>
      </c>
      <c r="Z56" s="16"/>
      <c r="AA56" s="20">
        <f t="shared" ref="AA56:AA67" si="44">Z56*0.2</f>
        <v>0</v>
      </c>
      <c r="AB56" s="54"/>
      <c r="AC56" s="20">
        <v>0</v>
      </c>
      <c r="AD56" s="52" t="s">
        <v>110</v>
      </c>
      <c r="AE56" s="47"/>
      <c r="AF56" s="36"/>
      <c r="AG56" s="48"/>
      <c r="AH56" s="32"/>
      <c r="AI56" s="40">
        <f t="shared" ref="AI56:AI67" si="45">AG56*AH56</f>
        <v>0</v>
      </c>
    </row>
    <row r="57" spans="1:35" s="21" customFormat="1" ht="24" x14ac:dyDescent="0.25">
      <c r="A57" s="63">
        <v>51</v>
      </c>
      <c r="B57" s="15" t="s">
        <v>31</v>
      </c>
      <c r="C57" s="14" t="s">
        <v>35</v>
      </c>
      <c r="D57" s="14">
        <v>43124</v>
      </c>
      <c r="E57" s="15" t="s">
        <v>188</v>
      </c>
      <c r="F57" s="15" t="s">
        <v>76</v>
      </c>
      <c r="G57" s="15" t="s">
        <v>36</v>
      </c>
      <c r="H57" s="15" t="s">
        <v>156</v>
      </c>
      <c r="I57" s="15" t="s">
        <v>138</v>
      </c>
      <c r="J57" s="15" t="s">
        <v>157</v>
      </c>
      <c r="K57" s="15" t="s">
        <v>138</v>
      </c>
      <c r="L57" s="16">
        <v>5</v>
      </c>
      <c r="M57" s="17">
        <v>20</v>
      </c>
      <c r="N57" s="18">
        <f t="shared" si="38"/>
        <v>100</v>
      </c>
      <c r="O57" s="19"/>
      <c r="P57" s="16"/>
      <c r="Q57" s="20">
        <f t="shared" si="39"/>
        <v>0</v>
      </c>
      <c r="R57" s="16"/>
      <c r="S57" s="20">
        <f t="shared" si="40"/>
        <v>0</v>
      </c>
      <c r="T57" s="16"/>
      <c r="U57" s="20">
        <f t="shared" si="41"/>
        <v>0</v>
      </c>
      <c r="V57" s="16"/>
      <c r="W57" s="20">
        <f t="shared" si="42"/>
        <v>0</v>
      </c>
      <c r="X57" s="16"/>
      <c r="Y57" s="20">
        <f t="shared" si="43"/>
        <v>0</v>
      </c>
      <c r="Z57" s="16"/>
      <c r="AA57" s="20">
        <f t="shared" si="44"/>
        <v>0</v>
      </c>
      <c r="AB57" s="54" t="s">
        <v>189</v>
      </c>
      <c r="AC57" s="20">
        <v>0</v>
      </c>
      <c r="AD57" s="52"/>
      <c r="AE57" s="47"/>
      <c r="AF57" s="36"/>
      <c r="AG57" s="47"/>
      <c r="AH57" s="32"/>
      <c r="AI57" s="40">
        <f t="shared" si="45"/>
        <v>0</v>
      </c>
    </row>
    <row r="58" spans="1:35" s="21" customFormat="1" ht="12" x14ac:dyDescent="0.25">
      <c r="A58" s="63">
        <v>52</v>
      </c>
      <c r="B58" s="15" t="s">
        <v>37</v>
      </c>
      <c r="C58" s="14" t="s">
        <v>16</v>
      </c>
      <c r="D58" s="14">
        <v>43125</v>
      </c>
      <c r="E58" s="15"/>
      <c r="F58" s="15" t="s">
        <v>49</v>
      </c>
      <c r="G58" s="15" t="s">
        <v>38</v>
      </c>
      <c r="H58" s="15" t="s">
        <v>33</v>
      </c>
      <c r="I58" s="15" t="s">
        <v>34</v>
      </c>
      <c r="J58" s="15" t="s">
        <v>165</v>
      </c>
      <c r="K58" s="15" t="s">
        <v>155</v>
      </c>
      <c r="L58" s="16">
        <v>100</v>
      </c>
      <c r="M58" s="17">
        <v>0.65</v>
      </c>
      <c r="N58" s="18">
        <f t="shared" si="38"/>
        <v>65</v>
      </c>
      <c r="O58" s="19"/>
      <c r="P58" s="16"/>
      <c r="Q58" s="20">
        <f t="shared" si="39"/>
        <v>0</v>
      </c>
      <c r="R58" s="16">
        <v>100</v>
      </c>
      <c r="S58" s="20">
        <f t="shared" si="40"/>
        <v>20</v>
      </c>
      <c r="T58" s="16"/>
      <c r="U58" s="20">
        <f t="shared" si="41"/>
        <v>0</v>
      </c>
      <c r="V58" s="16"/>
      <c r="W58" s="20">
        <f t="shared" si="42"/>
        <v>0</v>
      </c>
      <c r="X58" s="16"/>
      <c r="Y58" s="20">
        <f t="shared" si="43"/>
        <v>0</v>
      </c>
      <c r="Z58" s="16"/>
      <c r="AA58" s="20">
        <f t="shared" si="44"/>
        <v>0</v>
      </c>
      <c r="AB58" s="54"/>
      <c r="AC58" s="20">
        <v>0</v>
      </c>
      <c r="AD58" s="51" t="s">
        <v>110</v>
      </c>
      <c r="AE58" s="47"/>
      <c r="AF58" s="36"/>
      <c r="AG58" s="47"/>
      <c r="AH58" s="32"/>
      <c r="AI58" s="40">
        <f t="shared" si="45"/>
        <v>0</v>
      </c>
    </row>
    <row r="59" spans="1:35" s="21" customFormat="1" ht="12" x14ac:dyDescent="0.25">
      <c r="A59" s="63">
        <v>53</v>
      </c>
      <c r="B59" s="15" t="s">
        <v>41</v>
      </c>
      <c r="C59" s="14" t="s">
        <v>17</v>
      </c>
      <c r="D59" s="14">
        <v>43125</v>
      </c>
      <c r="E59" s="15" t="s">
        <v>47</v>
      </c>
      <c r="F59" s="15" t="s">
        <v>52</v>
      </c>
      <c r="G59" s="15" t="s">
        <v>38</v>
      </c>
      <c r="H59" s="15" t="s">
        <v>65</v>
      </c>
      <c r="I59" s="15" t="s">
        <v>44</v>
      </c>
      <c r="J59" s="15" t="s">
        <v>64</v>
      </c>
      <c r="K59" s="15" t="s">
        <v>39</v>
      </c>
      <c r="L59" s="16">
        <v>120</v>
      </c>
      <c r="M59" s="17">
        <v>0</v>
      </c>
      <c r="N59" s="18">
        <f t="shared" si="38"/>
        <v>0</v>
      </c>
      <c r="O59" s="19"/>
      <c r="P59" s="16"/>
      <c r="Q59" s="20">
        <f t="shared" si="39"/>
        <v>0</v>
      </c>
      <c r="R59" s="16"/>
      <c r="S59" s="20">
        <f t="shared" si="40"/>
        <v>0</v>
      </c>
      <c r="T59" s="16"/>
      <c r="U59" s="20">
        <f t="shared" si="41"/>
        <v>0</v>
      </c>
      <c r="V59" s="16">
        <v>125</v>
      </c>
      <c r="W59" s="20">
        <f t="shared" si="42"/>
        <v>25</v>
      </c>
      <c r="X59" s="16"/>
      <c r="Y59" s="20">
        <f t="shared" si="43"/>
        <v>0</v>
      </c>
      <c r="Z59" s="16"/>
      <c r="AA59" s="20">
        <f t="shared" si="44"/>
        <v>0</v>
      </c>
      <c r="AB59" s="54"/>
      <c r="AC59" s="20">
        <v>0</v>
      </c>
      <c r="AD59" s="52" t="s">
        <v>110</v>
      </c>
      <c r="AE59" s="47"/>
      <c r="AF59" s="36"/>
      <c r="AG59" s="47"/>
      <c r="AH59" s="32"/>
      <c r="AI59" s="40">
        <f t="shared" si="45"/>
        <v>0</v>
      </c>
    </row>
    <row r="60" spans="1:35" s="21" customFormat="1" ht="12" x14ac:dyDescent="0.25">
      <c r="A60" s="63">
        <v>54</v>
      </c>
      <c r="B60" s="15" t="s">
        <v>158</v>
      </c>
      <c r="C60" s="14" t="s">
        <v>50</v>
      </c>
      <c r="D60" s="14">
        <v>43125</v>
      </c>
      <c r="E60" s="15" t="s">
        <v>163</v>
      </c>
      <c r="F60" s="15" t="s">
        <v>48</v>
      </c>
      <c r="G60" s="15" t="s">
        <v>36</v>
      </c>
      <c r="H60" s="15" t="s">
        <v>101</v>
      </c>
      <c r="I60" s="15" t="s">
        <v>102</v>
      </c>
      <c r="J60" s="15" t="s">
        <v>162</v>
      </c>
      <c r="K60" s="15" t="s">
        <v>143</v>
      </c>
      <c r="L60" s="16">
        <v>460</v>
      </c>
      <c r="M60" s="17">
        <v>0.46</v>
      </c>
      <c r="N60" s="18">
        <v>209.84</v>
      </c>
      <c r="O60" s="19"/>
      <c r="P60" s="16"/>
      <c r="Q60" s="20">
        <f t="shared" si="39"/>
        <v>0</v>
      </c>
      <c r="R60" s="16"/>
      <c r="S60" s="20">
        <f t="shared" si="40"/>
        <v>0</v>
      </c>
      <c r="T60" s="16">
        <v>250</v>
      </c>
      <c r="U60" s="20">
        <f t="shared" si="41"/>
        <v>50</v>
      </c>
      <c r="V60" s="16"/>
      <c r="W60" s="20">
        <f t="shared" si="42"/>
        <v>0</v>
      </c>
      <c r="X60" s="16"/>
      <c r="Y60" s="20">
        <f t="shared" si="43"/>
        <v>0</v>
      </c>
      <c r="Z60" s="16"/>
      <c r="AA60" s="20">
        <f t="shared" si="44"/>
        <v>0</v>
      </c>
      <c r="AB60" s="54"/>
      <c r="AC60" s="20">
        <v>0</v>
      </c>
      <c r="AD60" s="51" t="s">
        <v>110</v>
      </c>
      <c r="AE60" s="47"/>
      <c r="AF60" s="36"/>
      <c r="AG60" s="47"/>
      <c r="AH60" s="32"/>
      <c r="AI60" s="40">
        <f t="shared" si="45"/>
        <v>0</v>
      </c>
    </row>
    <row r="61" spans="1:35" s="21" customFormat="1" ht="12" x14ac:dyDescent="0.25">
      <c r="A61" s="63">
        <v>55</v>
      </c>
      <c r="B61" s="15" t="s">
        <v>158</v>
      </c>
      <c r="C61" s="14" t="s">
        <v>16</v>
      </c>
      <c r="D61" s="14">
        <v>43126</v>
      </c>
      <c r="E61" s="15" t="s">
        <v>164</v>
      </c>
      <c r="F61" s="15" t="s">
        <v>49</v>
      </c>
      <c r="G61" s="15" t="s">
        <v>36</v>
      </c>
      <c r="H61" s="15" t="s">
        <v>101</v>
      </c>
      <c r="I61" s="15" t="s">
        <v>102</v>
      </c>
      <c r="J61" s="15" t="s">
        <v>162</v>
      </c>
      <c r="K61" s="15" t="s">
        <v>143</v>
      </c>
      <c r="L61" s="16">
        <v>460</v>
      </c>
      <c r="M61" s="17">
        <v>0.46</v>
      </c>
      <c r="N61" s="18">
        <v>209.84</v>
      </c>
      <c r="O61" s="19"/>
      <c r="P61" s="16"/>
      <c r="Q61" s="20">
        <f t="shared" si="39"/>
        <v>0</v>
      </c>
      <c r="R61" s="16">
        <v>250</v>
      </c>
      <c r="S61" s="20">
        <f t="shared" si="40"/>
        <v>50</v>
      </c>
      <c r="T61" s="16"/>
      <c r="U61" s="20">
        <f t="shared" si="41"/>
        <v>0</v>
      </c>
      <c r="V61" s="16"/>
      <c r="W61" s="20">
        <f t="shared" si="42"/>
        <v>0</v>
      </c>
      <c r="X61" s="16"/>
      <c r="Y61" s="20">
        <f t="shared" si="43"/>
        <v>0</v>
      </c>
      <c r="Z61" s="16"/>
      <c r="AA61" s="20">
        <f t="shared" si="44"/>
        <v>0</v>
      </c>
      <c r="AB61" s="54"/>
      <c r="AC61" s="20">
        <v>0</v>
      </c>
      <c r="AD61" s="51" t="s">
        <v>110</v>
      </c>
      <c r="AE61" s="47"/>
      <c r="AF61" s="36"/>
      <c r="AG61" s="47"/>
      <c r="AH61" s="32"/>
      <c r="AI61" s="40">
        <f t="shared" si="45"/>
        <v>0</v>
      </c>
    </row>
    <row r="62" spans="1:35" s="21" customFormat="1" ht="12" x14ac:dyDescent="0.25">
      <c r="A62" s="63">
        <v>56</v>
      </c>
      <c r="B62" s="15" t="s">
        <v>37</v>
      </c>
      <c r="C62" s="14" t="s">
        <v>15</v>
      </c>
      <c r="D62" s="14">
        <v>43126</v>
      </c>
      <c r="E62" s="15" t="s">
        <v>75</v>
      </c>
      <c r="F62" s="15" t="s">
        <v>40</v>
      </c>
      <c r="G62" s="15" t="s">
        <v>36</v>
      </c>
      <c r="H62" s="15" t="s">
        <v>160</v>
      </c>
      <c r="I62" s="15" t="s">
        <v>68</v>
      </c>
      <c r="J62" s="15" t="s">
        <v>33</v>
      </c>
      <c r="K62" s="15" t="s">
        <v>34</v>
      </c>
      <c r="L62" s="16">
        <v>750</v>
      </c>
      <c r="M62" s="17">
        <v>0.75</v>
      </c>
      <c r="N62" s="18">
        <v>550</v>
      </c>
      <c r="O62" s="19">
        <v>200</v>
      </c>
      <c r="P62" s="16">
        <v>780</v>
      </c>
      <c r="Q62" s="20">
        <f t="shared" si="39"/>
        <v>171.6</v>
      </c>
      <c r="R62" s="16"/>
      <c r="S62" s="20">
        <f t="shared" si="40"/>
        <v>0</v>
      </c>
      <c r="T62" s="16"/>
      <c r="U62" s="20">
        <f t="shared" si="41"/>
        <v>0</v>
      </c>
      <c r="V62" s="16"/>
      <c r="W62" s="20">
        <f t="shared" si="42"/>
        <v>0</v>
      </c>
      <c r="X62" s="16"/>
      <c r="Y62" s="20">
        <f t="shared" si="43"/>
        <v>0</v>
      </c>
      <c r="Z62" s="16"/>
      <c r="AA62" s="20">
        <f t="shared" si="44"/>
        <v>0</v>
      </c>
      <c r="AB62" s="54"/>
      <c r="AC62" s="20">
        <v>0</v>
      </c>
      <c r="AD62" s="51" t="s">
        <v>110</v>
      </c>
      <c r="AE62" s="47"/>
      <c r="AF62" s="36"/>
      <c r="AG62" s="47"/>
      <c r="AH62" s="32"/>
      <c r="AI62" s="40">
        <f t="shared" si="45"/>
        <v>0</v>
      </c>
    </row>
    <row r="63" spans="1:35" s="21" customFormat="1" ht="12" x14ac:dyDescent="0.25">
      <c r="A63" s="63">
        <v>57</v>
      </c>
      <c r="B63" s="15" t="s">
        <v>37</v>
      </c>
      <c r="C63" s="14" t="s">
        <v>16</v>
      </c>
      <c r="D63" s="14">
        <v>43129</v>
      </c>
      <c r="E63" s="15"/>
      <c r="F63" s="15" t="s">
        <v>49</v>
      </c>
      <c r="G63" s="15" t="s">
        <v>36</v>
      </c>
      <c r="H63" s="15" t="s">
        <v>33</v>
      </c>
      <c r="I63" s="15" t="s">
        <v>34</v>
      </c>
      <c r="J63" s="15" t="s">
        <v>177</v>
      </c>
      <c r="K63" s="15" t="s">
        <v>178</v>
      </c>
      <c r="L63" s="16">
        <v>255</v>
      </c>
      <c r="M63" s="17">
        <v>0.65</v>
      </c>
      <c r="N63" s="18">
        <v>165</v>
      </c>
      <c r="O63" s="19"/>
      <c r="P63" s="16"/>
      <c r="Q63" s="20">
        <f t="shared" si="39"/>
        <v>0</v>
      </c>
      <c r="R63" s="16">
        <v>275</v>
      </c>
      <c r="S63" s="20">
        <f t="shared" si="40"/>
        <v>55</v>
      </c>
      <c r="T63" s="16"/>
      <c r="U63" s="20">
        <f t="shared" si="41"/>
        <v>0</v>
      </c>
      <c r="V63" s="16"/>
      <c r="W63" s="20">
        <f t="shared" si="42"/>
        <v>0</v>
      </c>
      <c r="X63" s="16"/>
      <c r="Y63" s="20">
        <f t="shared" si="43"/>
        <v>0</v>
      </c>
      <c r="Z63" s="16"/>
      <c r="AA63" s="20">
        <f t="shared" si="44"/>
        <v>0</v>
      </c>
      <c r="AB63" s="54"/>
      <c r="AC63" s="20">
        <v>0</v>
      </c>
      <c r="AD63" s="51" t="s">
        <v>110</v>
      </c>
      <c r="AE63" s="47"/>
      <c r="AF63" s="36"/>
      <c r="AG63" s="47"/>
      <c r="AH63" s="32"/>
      <c r="AI63" s="40">
        <f t="shared" si="45"/>
        <v>0</v>
      </c>
    </row>
    <row r="64" spans="1:35" s="21" customFormat="1" ht="12" x14ac:dyDescent="0.25">
      <c r="A64" s="63">
        <v>58</v>
      </c>
      <c r="B64" s="15" t="s">
        <v>37</v>
      </c>
      <c r="C64" s="14" t="s">
        <v>17</v>
      </c>
      <c r="D64" s="14">
        <v>43129</v>
      </c>
      <c r="E64" s="15"/>
      <c r="F64" s="15" t="s">
        <v>52</v>
      </c>
      <c r="G64" s="15" t="s">
        <v>38</v>
      </c>
      <c r="H64" s="15" t="s">
        <v>33</v>
      </c>
      <c r="I64" s="15" t="s">
        <v>34</v>
      </c>
      <c r="J64" s="15" t="s">
        <v>165</v>
      </c>
      <c r="K64" s="15" t="s">
        <v>155</v>
      </c>
      <c r="L64" s="16">
        <v>100</v>
      </c>
      <c r="M64" s="17">
        <v>0.65</v>
      </c>
      <c r="N64" s="18">
        <f t="shared" si="38"/>
        <v>65</v>
      </c>
      <c r="O64" s="19"/>
      <c r="P64" s="16"/>
      <c r="Q64" s="20">
        <f t="shared" si="39"/>
        <v>0</v>
      </c>
      <c r="R64" s="16"/>
      <c r="S64" s="20">
        <f t="shared" si="40"/>
        <v>0</v>
      </c>
      <c r="T64" s="16"/>
      <c r="U64" s="20">
        <f t="shared" si="41"/>
        <v>0</v>
      </c>
      <c r="V64" s="16">
        <v>100</v>
      </c>
      <c r="W64" s="20">
        <f t="shared" si="42"/>
        <v>20</v>
      </c>
      <c r="X64" s="16"/>
      <c r="Y64" s="20">
        <f t="shared" si="43"/>
        <v>0</v>
      </c>
      <c r="Z64" s="16"/>
      <c r="AA64" s="20">
        <f t="shared" si="44"/>
        <v>0</v>
      </c>
      <c r="AB64" s="54"/>
      <c r="AC64" s="20">
        <v>0</v>
      </c>
      <c r="AD64" s="51" t="s">
        <v>110</v>
      </c>
      <c r="AE64" s="47"/>
      <c r="AF64" s="36"/>
      <c r="AG64" s="47"/>
      <c r="AH64" s="32"/>
      <c r="AI64" s="40">
        <f t="shared" si="45"/>
        <v>0</v>
      </c>
    </row>
    <row r="65" spans="1:35" s="21" customFormat="1" ht="12" x14ac:dyDescent="0.25">
      <c r="A65" s="63">
        <v>59</v>
      </c>
      <c r="B65" s="15" t="s">
        <v>134</v>
      </c>
      <c r="C65" s="14" t="s">
        <v>18</v>
      </c>
      <c r="D65" s="14">
        <v>43129</v>
      </c>
      <c r="E65" s="15"/>
      <c r="F65" s="15" t="s">
        <v>106</v>
      </c>
      <c r="G65" s="15" t="s">
        <v>36</v>
      </c>
      <c r="H65" s="15" t="s">
        <v>135</v>
      </c>
      <c r="I65" s="22" t="s">
        <v>39</v>
      </c>
      <c r="J65" s="15" t="s">
        <v>136</v>
      </c>
      <c r="K65" s="22" t="s">
        <v>39</v>
      </c>
      <c r="L65" s="16">
        <v>3</v>
      </c>
      <c r="M65" s="17">
        <v>27</v>
      </c>
      <c r="N65" s="18">
        <v>80</v>
      </c>
      <c r="O65" s="19"/>
      <c r="P65" s="16"/>
      <c r="Q65" s="20">
        <f t="shared" si="39"/>
        <v>0</v>
      </c>
      <c r="R65" s="16"/>
      <c r="S65" s="20">
        <f t="shared" si="40"/>
        <v>0</v>
      </c>
      <c r="T65" s="16"/>
      <c r="U65" s="20">
        <f t="shared" si="41"/>
        <v>0</v>
      </c>
      <c r="V65" s="16"/>
      <c r="W65" s="20">
        <f t="shared" si="42"/>
        <v>0</v>
      </c>
      <c r="X65" s="16"/>
      <c r="Y65" s="20">
        <f t="shared" si="43"/>
        <v>0</v>
      </c>
      <c r="Z65" s="16">
        <v>150</v>
      </c>
      <c r="AA65" s="20">
        <f t="shared" si="44"/>
        <v>30</v>
      </c>
      <c r="AB65" s="54"/>
      <c r="AC65" s="20">
        <v>0</v>
      </c>
      <c r="AD65" s="51" t="s">
        <v>110</v>
      </c>
      <c r="AE65" s="47"/>
      <c r="AF65" s="36"/>
      <c r="AG65" s="47"/>
      <c r="AH65" s="32"/>
      <c r="AI65" s="40">
        <f t="shared" si="45"/>
        <v>0</v>
      </c>
    </row>
    <row r="66" spans="1:35" s="21" customFormat="1" ht="12" x14ac:dyDescent="0.25">
      <c r="A66" s="63">
        <v>60</v>
      </c>
      <c r="B66" s="15" t="s">
        <v>41</v>
      </c>
      <c r="C66" s="14" t="s">
        <v>17</v>
      </c>
      <c r="D66" s="14">
        <v>43129</v>
      </c>
      <c r="E66" s="15" t="s">
        <v>47</v>
      </c>
      <c r="F66" s="15" t="s">
        <v>52</v>
      </c>
      <c r="G66" s="15" t="s">
        <v>38</v>
      </c>
      <c r="H66" s="15" t="s">
        <v>65</v>
      </c>
      <c r="I66" s="22" t="s">
        <v>44</v>
      </c>
      <c r="J66" s="15" t="s">
        <v>64</v>
      </c>
      <c r="K66" s="22" t="s">
        <v>39</v>
      </c>
      <c r="L66" s="16">
        <v>120</v>
      </c>
      <c r="M66" s="17">
        <v>0</v>
      </c>
      <c r="N66" s="18">
        <f t="shared" si="38"/>
        <v>0</v>
      </c>
      <c r="O66" s="19"/>
      <c r="P66" s="16"/>
      <c r="Q66" s="20">
        <f t="shared" si="39"/>
        <v>0</v>
      </c>
      <c r="R66" s="16"/>
      <c r="S66" s="20">
        <f t="shared" si="40"/>
        <v>0</v>
      </c>
      <c r="T66" s="16"/>
      <c r="U66" s="20">
        <f t="shared" si="41"/>
        <v>0</v>
      </c>
      <c r="V66" s="16">
        <v>125</v>
      </c>
      <c r="W66" s="20">
        <f t="shared" si="42"/>
        <v>25</v>
      </c>
      <c r="X66" s="16"/>
      <c r="Y66" s="20">
        <f t="shared" si="43"/>
        <v>0</v>
      </c>
      <c r="Z66" s="16"/>
      <c r="AA66" s="20">
        <f t="shared" si="44"/>
        <v>0</v>
      </c>
      <c r="AB66" s="54"/>
      <c r="AC66" s="20">
        <v>0</v>
      </c>
      <c r="AD66" s="51" t="s">
        <v>110</v>
      </c>
      <c r="AE66" s="47"/>
      <c r="AF66" s="36"/>
      <c r="AG66" s="47"/>
      <c r="AH66" s="32"/>
      <c r="AI66" s="40">
        <f t="shared" si="45"/>
        <v>0</v>
      </c>
    </row>
    <row r="67" spans="1:35" s="21" customFormat="1" ht="12" x14ac:dyDescent="0.25">
      <c r="A67" s="63">
        <v>61</v>
      </c>
      <c r="B67" s="15" t="s">
        <v>37</v>
      </c>
      <c r="C67" s="14" t="s">
        <v>16</v>
      </c>
      <c r="D67" s="14">
        <v>43131</v>
      </c>
      <c r="E67" s="15"/>
      <c r="F67" s="15" t="s">
        <v>49</v>
      </c>
      <c r="G67" s="15" t="s">
        <v>36</v>
      </c>
      <c r="H67" s="15" t="s">
        <v>33</v>
      </c>
      <c r="I67" s="22" t="s">
        <v>34</v>
      </c>
      <c r="J67" s="15" t="s">
        <v>111</v>
      </c>
      <c r="K67" s="15" t="s">
        <v>100</v>
      </c>
      <c r="L67" s="16">
        <v>210</v>
      </c>
      <c r="M67" s="17">
        <v>0.72</v>
      </c>
      <c r="N67" s="18">
        <f t="shared" si="38"/>
        <v>151.19999999999999</v>
      </c>
      <c r="O67" s="19"/>
      <c r="P67" s="16"/>
      <c r="Q67" s="20">
        <f t="shared" si="39"/>
        <v>0</v>
      </c>
      <c r="R67" s="16">
        <v>210</v>
      </c>
      <c r="S67" s="20">
        <f t="shared" si="40"/>
        <v>42</v>
      </c>
      <c r="T67" s="16"/>
      <c r="U67" s="20">
        <f t="shared" si="41"/>
        <v>0</v>
      </c>
      <c r="V67" s="16"/>
      <c r="W67" s="20">
        <f t="shared" si="42"/>
        <v>0</v>
      </c>
      <c r="X67" s="16"/>
      <c r="Y67" s="20">
        <f t="shared" si="43"/>
        <v>0</v>
      </c>
      <c r="Z67" s="16"/>
      <c r="AA67" s="20">
        <f t="shared" si="44"/>
        <v>0</v>
      </c>
      <c r="AB67" s="54"/>
      <c r="AC67" s="20">
        <v>0</v>
      </c>
      <c r="AD67" s="51" t="s">
        <v>110</v>
      </c>
      <c r="AE67" s="47"/>
      <c r="AF67" s="36"/>
      <c r="AG67" s="47"/>
      <c r="AH67" s="32"/>
      <c r="AI67" s="40">
        <f t="shared" si="45"/>
        <v>0</v>
      </c>
    </row>
    <row r="68" spans="1:35" s="21" customFormat="1" ht="12" x14ac:dyDescent="0.25">
      <c r="A68" s="63">
        <v>62</v>
      </c>
      <c r="B68" s="15" t="s">
        <v>37</v>
      </c>
      <c r="C68" s="14" t="s">
        <v>50</v>
      </c>
      <c r="D68" s="14">
        <v>43131</v>
      </c>
      <c r="E68" s="15"/>
      <c r="F68" s="15" t="s">
        <v>48</v>
      </c>
      <c r="G68" s="15" t="s">
        <v>36</v>
      </c>
      <c r="H68" s="15" t="s">
        <v>170</v>
      </c>
      <c r="I68" s="15" t="s">
        <v>171</v>
      </c>
      <c r="J68" s="15" t="s">
        <v>33</v>
      </c>
      <c r="K68" s="15" t="s">
        <v>34</v>
      </c>
      <c r="L68" s="16">
        <v>100</v>
      </c>
      <c r="M68" s="17">
        <v>0.75</v>
      </c>
      <c r="N68" s="18">
        <f t="shared" si="0"/>
        <v>75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>
        <v>100</v>
      </c>
      <c r="U68" s="20">
        <f t="shared" si="3"/>
        <v>20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20">
        <v>0</v>
      </c>
      <c r="AD68" s="52" t="s">
        <v>110</v>
      </c>
      <c r="AE68" s="47"/>
      <c r="AF68" s="36"/>
      <c r="AG68" s="48"/>
      <c r="AH68" s="32"/>
      <c r="AI68" s="40">
        <f t="shared" si="7"/>
        <v>0</v>
      </c>
    </row>
    <row r="69" spans="1:35" s="21" customFormat="1" ht="12" x14ac:dyDescent="0.25">
      <c r="A69" s="63">
        <v>63</v>
      </c>
      <c r="B69" s="15" t="s">
        <v>37</v>
      </c>
      <c r="C69" s="14" t="s">
        <v>18</v>
      </c>
      <c r="D69" s="14">
        <v>43131</v>
      </c>
      <c r="E69" s="15"/>
      <c r="F69" s="15" t="s">
        <v>106</v>
      </c>
      <c r="G69" s="15" t="s">
        <v>36</v>
      </c>
      <c r="H69" s="15" t="s">
        <v>170</v>
      </c>
      <c r="I69" s="15" t="s">
        <v>171</v>
      </c>
      <c r="J69" s="15" t="s">
        <v>33</v>
      </c>
      <c r="K69" s="15" t="s">
        <v>34</v>
      </c>
      <c r="L69" s="16">
        <v>100</v>
      </c>
      <c r="M69" s="17">
        <v>0.75</v>
      </c>
      <c r="N69" s="18">
        <f t="shared" si="0"/>
        <v>75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>
        <v>100</v>
      </c>
      <c r="AA69" s="20">
        <f t="shared" si="6"/>
        <v>20</v>
      </c>
      <c r="AB69" s="54"/>
      <c r="AC69" s="20">
        <v>0</v>
      </c>
      <c r="AD69" s="52" t="s">
        <v>110</v>
      </c>
      <c r="AE69" s="47"/>
      <c r="AF69" s="36"/>
      <c r="AG69" s="47"/>
      <c r="AH69" s="32"/>
      <c r="AI69" s="40">
        <f t="shared" si="7"/>
        <v>0</v>
      </c>
    </row>
    <row r="70" spans="1:35" s="21" customFormat="1" ht="24" x14ac:dyDescent="0.25">
      <c r="A70" s="63">
        <v>64</v>
      </c>
      <c r="B70" s="15" t="s">
        <v>31</v>
      </c>
      <c r="C70" s="14" t="s">
        <v>17</v>
      </c>
      <c r="D70" s="14">
        <v>43131</v>
      </c>
      <c r="E70" s="15" t="s">
        <v>176</v>
      </c>
      <c r="F70" s="15" t="s">
        <v>52</v>
      </c>
      <c r="G70" s="15" t="s">
        <v>38</v>
      </c>
      <c r="H70" s="15" t="s">
        <v>173</v>
      </c>
      <c r="I70" s="22" t="s">
        <v>172</v>
      </c>
      <c r="J70" s="15" t="s">
        <v>174</v>
      </c>
      <c r="K70" s="15" t="s">
        <v>175</v>
      </c>
      <c r="L70" s="16">
        <v>170</v>
      </c>
      <c r="M70" s="17">
        <v>1</v>
      </c>
      <c r="N70" s="18">
        <f t="shared" si="0"/>
        <v>170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>
        <v>200</v>
      </c>
      <c r="W70" s="20">
        <f t="shared" si="4"/>
        <v>40</v>
      </c>
      <c r="X70" s="16"/>
      <c r="Y70" s="20">
        <f t="shared" si="5"/>
        <v>0</v>
      </c>
      <c r="Z70" s="16"/>
      <c r="AA70" s="20">
        <f t="shared" si="6"/>
        <v>0</v>
      </c>
      <c r="AB70" s="54" t="s">
        <v>346</v>
      </c>
      <c r="AC70" s="20">
        <v>40</v>
      </c>
      <c r="AD70" s="51"/>
      <c r="AE70" s="47"/>
      <c r="AF70" s="36"/>
      <c r="AG70" s="47"/>
      <c r="AH70" s="32"/>
      <c r="AI70" s="40">
        <f t="shared" si="7"/>
        <v>0</v>
      </c>
    </row>
    <row r="71" spans="1:35" s="21" customFormat="1" ht="12" x14ac:dyDescent="0.25">
      <c r="A71" s="63">
        <v>65</v>
      </c>
      <c r="B71" s="15" t="s">
        <v>37</v>
      </c>
      <c r="C71" s="14" t="s">
        <v>50</v>
      </c>
      <c r="D71" s="14">
        <v>43131</v>
      </c>
      <c r="E71" s="15"/>
      <c r="F71" s="15" t="s">
        <v>48</v>
      </c>
      <c r="G71" s="15" t="s">
        <v>36</v>
      </c>
      <c r="H71" s="15" t="s">
        <v>33</v>
      </c>
      <c r="I71" s="15" t="s">
        <v>34</v>
      </c>
      <c r="J71" s="15" t="s">
        <v>42</v>
      </c>
      <c r="K71" s="15" t="s">
        <v>43</v>
      </c>
      <c r="L71" s="16">
        <v>140</v>
      </c>
      <c r="M71" s="17">
        <v>0.72</v>
      </c>
      <c r="N71" s="18">
        <v>100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>
        <v>150</v>
      </c>
      <c r="U71" s="20">
        <f t="shared" si="3"/>
        <v>30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20">
        <v>0</v>
      </c>
      <c r="AD71" s="52" t="s">
        <v>110</v>
      </c>
      <c r="AE71" s="47"/>
      <c r="AF71" s="36"/>
      <c r="AG71" s="47"/>
      <c r="AH71" s="32"/>
      <c r="AI71" s="40">
        <f t="shared" si="7"/>
        <v>0</v>
      </c>
    </row>
    <row r="72" spans="1:35" s="21" customFormat="1" ht="12" x14ac:dyDescent="0.25">
      <c r="A72" s="11">
        <v>66</v>
      </c>
      <c r="B72" s="15"/>
      <c r="C72" s="14"/>
      <c r="D72" s="14"/>
      <c r="E72" s="15"/>
      <c r="F72" s="15"/>
      <c r="G72" s="15"/>
      <c r="H72" s="15"/>
      <c r="I72" s="15"/>
      <c r="J72" s="15"/>
      <c r="K72" s="15"/>
      <c r="L72" s="16"/>
      <c r="M72" s="17"/>
      <c r="N72" s="18">
        <f t="shared" si="0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20">
        <v>0</v>
      </c>
      <c r="AD72" s="51"/>
      <c r="AE72" s="47"/>
      <c r="AF72" s="36"/>
      <c r="AG72" s="47"/>
      <c r="AH72" s="32"/>
      <c r="AI72" s="40">
        <f t="shared" si="7"/>
        <v>0</v>
      </c>
    </row>
    <row r="73" spans="1:35" s="21" customFormat="1" ht="12" x14ac:dyDescent="0.25">
      <c r="A73" s="11">
        <v>67</v>
      </c>
      <c r="B73" s="15"/>
      <c r="C73" s="14"/>
      <c r="D73" s="14"/>
      <c r="E73" s="15"/>
      <c r="F73" s="15"/>
      <c r="G73" s="15"/>
      <c r="H73" s="15"/>
      <c r="I73" s="15"/>
      <c r="J73" s="15"/>
      <c r="K73" s="15"/>
      <c r="L73" s="16"/>
      <c r="M73" s="17"/>
      <c r="N73" s="18">
        <f t="shared" si="0"/>
        <v>0</v>
      </c>
      <c r="O73" s="19"/>
      <c r="P73" s="16"/>
      <c r="Q73" s="20">
        <f t="shared" si="1"/>
        <v>0</v>
      </c>
      <c r="R73" s="16"/>
      <c r="S73" s="20">
        <f t="shared" si="2"/>
        <v>0</v>
      </c>
      <c r="T73" s="16"/>
      <c r="U73" s="20">
        <f t="shared" si="3"/>
        <v>0</v>
      </c>
      <c r="V73" s="16"/>
      <c r="W73" s="20">
        <f t="shared" si="4"/>
        <v>0</v>
      </c>
      <c r="X73" s="16"/>
      <c r="Y73" s="20">
        <f t="shared" si="5"/>
        <v>0</v>
      </c>
      <c r="Z73" s="16"/>
      <c r="AA73" s="20">
        <f t="shared" si="6"/>
        <v>0</v>
      </c>
      <c r="AB73" s="54"/>
      <c r="AC73" s="20">
        <v>0</v>
      </c>
      <c r="AD73" s="51"/>
      <c r="AE73" s="47"/>
      <c r="AF73" s="36"/>
      <c r="AG73" s="47"/>
      <c r="AH73" s="32"/>
      <c r="AI73" s="40">
        <f t="shared" si="7"/>
        <v>0</v>
      </c>
    </row>
    <row r="74" spans="1:35" s="21" customFormat="1" ht="12" x14ac:dyDescent="0.25">
      <c r="A74" s="11">
        <v>68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20">
        <v>0</v>
      </c>
      <c r="AD74" s="51"/>
      <c r="AE74" s="47"/>
      <c r="AF74" s="36"/>
      <c r="AG74" s="47"/>
      <c r="AH74" s="32"/>
      <c r="AI74" s="40">
        <f t="shared" si="7"/>
        <v>0</v>
      </c>
    </row>
    <row r="75" spans="1:35" s="21" customFormat="1" ht="12" x14ac:dyDescent="0.25">
      <c r="A75" s="11">
        <v>69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20">
        <v>0</v>
      </c>
      <c r="AD75" s="51"/>
      <c r="AE75" s="47"/>
      <c r="AF75" s="36"/>
      <c r="AG75" s="47"/>
      <c r="AH75" s="32"/>
      <c r="AI75" s="40">
        <f t="shared" si="7"/>
        <v>0</v>
      </c>
    </row>
    <row r="76" spans="1:35" s="21" customFormat="1" ht="12" x14ac:dyDescent="0.25">
      <c r="A76" s="11">
        <v>70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20">
        <v>0</v>
      </c>
      <c r="AD76" s="51"/>
      <c r="AE76" s="47"/>
      <c r="AF76" s="36"/>
      <c r="AG76" s="47"/>
      <c r="AH76" s="32"/>
      <c r="AI76" s="40">
        <f t="shared" si="7"/>
        <v>0</v>
      </c>
    </row>
    <row r="77" spans="1:35" s="21" customFormat="1" ht="12" x14ac:dyDescent="0.25">
      <c r="A77" s="11">
        <v>71</v>
      </c>
      <c r="B77" s="15"/>
      <c r="C77" s="14"/>
      <c r="D77" s="14"/>
      <c r="E77" s="15"/>
      <c r="F77" s="15"/>
      <c r="G77" s="15"/>
      <c r="H77" s="15"/>
      <c r="I77" s="22"/>
      <c r="J77" s="15"/>
      <c r="K77" s="22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20">
        <v>0</v>
      </c>
      <c r="AD77" s="51"/>
      <c r="AE77" s="47"/>
      <c r="AF77" s="36"/>
      <c r="AG77" s="47"/>
      <c r="AH77" s="32"/>
      <c r="AI77" s="40">
        <f t="shared" si="7"/>
        <v>0</v>
      </c>
    </row>
    <row r="78" spans="1:35" s="21" customFormat="1" ht="12" x14ac:dyDescent="0.25">
      <c r="A78" s="11">
        <v>72</v>
      </c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20">
        <v>0</v>
      </c>
      <c r="AD78" s="51"/>
      <c r="AE78" s="47"/>
      <c r="AF78" s="36"/>
      <c r="AG78" s="47"/>
      <c r="AH78" s="32"/>
      <c r="AI78" s="40">
        <f t="shared" si="7"/>
        <v>0</v>
      </c>
    </row>
    <row r="79" spans="1:35" s="21" customFormat="1" ht="12" x14ac:dyDescent="0.25">
      <c r="A79" s="11">
        <v>73</v>
      </c>
      <c r="B79" s="15"/>
      <c r="C79" s="14"/>
      <c r="D79" s="14"/>
      <c r="E79" s="15"/>
      <c r="F79" s="15"/>
      <c r="G79" s="15"/>
      <c r="H79" s="15"/>
      <c r="I79" s="22"/>
      <c r="J79" s="15"/>
      <c r="K79" s="15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20">
        <v>0</v>
      </c>
      <c r="AD79" s="51"/>
      <c r="AE79" s="47"/>
      <c r="AF79" s="36"/>
      <c r="AG79" s="47"/>
      <c r="AH79" s="32"/>
      <c r="AI79" s="40">
        <f t="shared" si="7"/>
        <v>0</v>
      </c>
    </row>
    <row r="80" spans="1:35" s="21" customFormat="1" ht="12" x14ac:dyDescent="0.25">
      <c r="A80" s="11">
        <v>74</v>
      </c>
      <c r="B80" s="15"/>
      <c r="C80" s="14"/>
      <c r="D80" s="14"/>
      <c r="E80" s="15"/>
      <c r="F80" s="15"/>
      <c r="G80" s="15"/>
      <c r="H80" s="15"/>
      <c r="I80" s="15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20">
        <v>0</v>
      </c>
      <c r="AD80" s="51"/>
      <c r="AE80" s="47"/>
      <c r="AF80" s="36"/>
      <c r="AG80" s="47"/>
      <c r="AH80" s="32"/>
      <c r="AI80" s="40">
        <f t="shared" si="7"/>
        <v>0</v>
      </c>
    </row>
    <row r="81" spans="1:35" s="21" customFormat="1" ht="12" x14ac:dyDescent="0.25">
      <c r="A81" s="11">
        <v>75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20">
        <v>0</v>
      </c>
      <c r="AD81" s="51"/>
      <c r="AE81" s="47"/>
      <c r="AF81" s="36"/>
      <c r="AG81" s="47"/>
      <c r="AH81" s="32"/>
      <c r="AI81" s="40">
        <f t="shared" si="7"/>
        <v>0</v>
      </c>
    </row>
    <row r="82" spans="1:35" s="21" customFormat="1" ht="12" x14ac:dyDescent="0.25">
      <c r="C82" s="24"/>
      <c r="F82" s="24"/>
      <c r="G82" s="24"/>
      <c r="N82" s="25"/>
      <c r="O82" s="25"/>
      <c r="P82" s="26"/>
      <c r="Q82" s="25"/>
      <c r="R82" s="26"/>
      <c r="S82" s="25"/>
      <c r="T82" s="26"/>
      <c r="U82" s="25"/>
      <c r="V82" s="26"/>
      <c r="W82" s="25"/>
      <c r="X82" s="26"/>
      <c r="Y82" s="25"/>
      <c r="Z82" s="26"/>
      <c r="AA82" s="25"/>
      <c r="AB82" s="27"/>
      <c r="AC82" s="88"/>
      <c r="AF82" s="35"/>
    </row>
    <row r="83" spans="1:35" s="21" customFormat="1" ht="12" x14ac:dyDescent="0.25">
      <c r="C83" s="24"/>
      <c r="F83" s="24"/>
      <c r="G83" s="24"/>
      <c r="K83" s="28" t="s">
        <v>45</v>
      </c>
      <c r="L83" s="29">
        <f>SUM(L2:L81)</f>
        <v>16083</v>
      </c>
      <c r="M83" s="29"/>
      <c r="N83" s="58">
        <f t="shared" ref="N83:AA83" si="46">SUM(N2:N81)</f>
        <v>11402.779999999999</v>
      </c>
      <c r="O83" s="58">
        <f t="shared" si="46"/>
        <v>1461.35</v>
      </c>
      <c r="P83" s="26">
        <f t="shared" si="46"/>
        <v>4310</v>
      </c>
      <c r="Q83" s="58">
        <f t="shared" si="46"/>
        <v>948.2</v>
      </c>
      <c r="R83" s="26">
        <f t="shared" si="46"/>
        <v>4075</v>
      </c>
      <c r="S83" s="58">
        <f t="shared" si="46"/>
        <v>815</v>
      </c>
      <c r="T83" s="26">
        <f t="shared" si="46"/>
        <v>2667</v>
      </c>
      <c r="U83" s="58">
        <f t="shared" si="46"/>
        <v>749</v>
      </c>
      <c r="V83" s="26">
        <f t="shared" si="46"/>
        <v>3545</v>
      </c>
      <c r="W83" s="58">
        <f t="shared" si="46"/>
        <v>709</v>
      </c>
      <c r="X83" s="26">
        <f t="shared" si="46"/>
        <v>0</v>
      </c>
      <c r="Y83" s="58">
        <f t="shared" si="46"/>
        <v>0</v>
      </c>
      <c r="Z83" s="26">
        <f t="shared" si="46"/>
        <v>918</v>
      </c>
      <c r="AA83" s="58">
        <f t="shared" si="46"/>
        <v>262</v>
      </c>
      <c r="AB83" s="44" t="s">
        <v>46</v>
      </c>
      <c r="AC83" s="89"/>
      <c r="AD83" s="30"/>
      <c r="AE83" s="27"/>
      <c r="AF83" s="58">
        <f>SUM(AF7:AF81)</f>
        <v>0</v>
      </c>
      <c r="AG83" s="49">
        <f>SUM(AG7:AG81)</f>
        <v>0</v>
      </c>
      <c r="AH83" s="30"/>
      <c r="AI83" s="58">
        <f>SUM(AI7:AI81)</f>
        <v>0</v>
      </c>
    </row>
    <row r="84" spans="1:35" x14ac:dyDescent="0.25">
      <c r="K84" s="57"/>
      <c r="L84" s="31"/>
      <c r="M84" s="31"/>
      <c r="N84" s="58"/>
      <c r="O84" s="58"/>
      <c r="Q84" s="58"/>
      <c r="S84" s="58"/>
      <c r="U84" s="58"/>
      <c r="W84" s="58">
        <v>-54.8</v>
      </c>
      <c r="Y84" s="58"/>
      <c r="AA84" s="58"/>
      <c r="AB84" s="68" t="s">
        <v>159</v>
      </c>
      <c r="AC84" s="90"/>
      <c r="AE84" s="3"/>
      <c r="AF84" s="58"/>
      <c r="AI84" s="58"/>
    </row>
    <row r="85" spans="1:35" x14ac:dyDescent="0.25">
      <c r="K85" s="57"/>
      <c r="L85" s="31"/>
      <c r="M85" s="31"/>
      <c r="N85" s="58"/>
      <c r="O85" s="58"/>
      <c r="Q85" s="58"/>
      <c r="S85" s="58"/>
      <c r="U85" s="58"/>
      <c r="W85" s="58"/>
      <c r="Y85" s="58"/>
      <c r="AA85" s="58">
        <v>-95.2</v>
      </c>
      <c r="AB85" s="68" t="s">
        <v>167</v>
      </c>
      <c r="AC85" s="90"/>
      <c r="AE85" s="3"/>
      <c r="AF85" s="58"/>
      <c r="AI85" s="58"/>
    </row>
    <row r="86" spans="1:35" x14ac:dyDescent="0.25">
      <c r="L86" s="31"/>
      <c r="M86" s="31"/>
      <c r="N86" s="58"/>
      <c r="O86" s="58"/>
      <c r="Q86" s="58">
        <v>-34.26</v>
      </c>
      <c r="S86" s="58"/>
      <c r="U86" s="58"/>
      <c r="W86" s="58"/>
      <c r="Y86" s="58"/>
      <c r="AA86" s="58"/>
      <c r="AB86" s="68" t="s">
        <v>168</v>
      </c>
      <c r="AC86" s="90"/>
      <c r="AE86" s="3"/>
      <c r="AF86" s="58"/>
      <c r="AI86" s="58"/>
    </row>
    <row r="87" spans="1:35" x14ac:dyDescent="0.25">
      <c r="N87" s="58"/>
      <c r="O87" s="58"/>
      <c r="Q87" s="58"/>
      <c r="S87" s="58">
        <v>90</v>
      </c>
      <c r="U87" s="58"/>
      <c r="W87" s="58"/>
      <c r="Y87" s="58"/>
      <c r="AA87" s="58"/>
      <c r="AB87" s="44" t="s">
        <v>169</v>
      </c>
      <c r="AC87" s="89"/>
      <c r="AF87" s="58"/>
      <c r="AI87" s="58"/>
    </row>
    <row r="88" spans="1:35" x14ac:dyDescent="0.25">
      <c r="N88" s="58"/>
      <c r="O88" s="58"/>
      <c r="Q88" s="58"/>
      <c r="S88" s="58"/>
      <c r="U88" s="58"/>
      <c r="W88" s="58"/>
      <c r="Y88" s="58"/>
      <c r="AA88" s="58">
        <v>600</v>
      </c>
      <c r="AB88" s="44" t="s">
        <v>187</v>
      </c>
      <c r="AC88" s="89"/>
      <c r="AF88" s="58"/>
      <c r="AI88" s="58"/>
    </row>
    <row r="89" spans="1:35" x14ac:dyDescent="0.25">
      <c r="N89" s="58"/>
      <c r="O89" s="58"/>
      <c r="Q89" s="58"/>
      <c r="S89" s="58"/>
      <c r="U89" s="58"/>
      <c r="W89" s="58"/>
      <c r="Y89" s="58"/>
      <c r="AA89" s="58"/>
      <c r="AB89" s="44"/>
      <c r="AC89" s="89"/>
      <c r="AF89" s="58"/>
      <c r="AI89" s="58"/>
    </row>
    <row r="90" spans="1:35" x14ac:dyDescent="0.25">
      <c r="N90" s="58"/>
      <c r="O90" s="58"/>
      <c r="Q90" s="58"/>
      <c r="S90" s="58"/>
      <c r="U90" s="58"/>
      <c r="W90" s="58"/>
      <c r="Y90" s="58"/>
      <c r="AA90" s="58"/>
      <c r="AB90" s="44" t="s">
        <v>663</v>
      </c>
      <c r="AC90" s="89"/>
      <c r="AF90" s="58"/>
      <c r="AI90" s="58"/>
    </row>
    <row r="91" spans="1:35" x14ac:dyDescent="0.25">
      <c r="N91" s="58"/>
      <c r="O91" s="58"/>
      <c r="Q91" s="58"/>
      <c r="S91" s="58"/>
      <c r="U91" s="58"/>
      <c r="W91" s="58"/>
      <c r="Y91" s="58"/>
      <c r="AA91" s="58"/>
      <c r="AB91" s="44"/>
      <c r="AC91" s="89"/>
      <c r="AF91" s="58"/>
      <c r="AI91" s="58"/>
    </row>
    <row r="92" spans="1:35" x14ac:dyDescent="0.25">
      <c r="N92" s="58"/>
      <c r="O92" s="58"/>
      <c r="Q92" s="58"/>
      <c r="S92" s="58"/>
      <c r="U92" s="58"/>
      <c r="W92" s="58"/>
      <c r="Y92" s="58"/>
      <c r="AA92" s="58"/>
      <c r="AB92" s="44"/>
      <c r="AC92" s="89"/>
      <c r="AF92" s="58"/>
      <c r="AI92" s="58"/>
    </row>
    <row r="93" spans="1:35" x14ac:dyDescent="0.25">
      <c r="N93" s="58"/>
      <c r="O93" s="58"/>
      <c r="Q93" s="58"/>
      <c r="S93" s="58"/>
      <c r="U93" s="58"/>
      <c r="W93" s="58"/>
      <c r="Y93" s="58"/>
      <c r="AA93" s="58"/>
      <c r="AB93" s="44"/>
      <c r="AC93" s="89"/>
      <c r="AF93" s="58"/>
      <c r="AI93" s="58"/>
    </row>
    <row r="94" spans="1:35" x14ac:dyDescent="0.25">
      <c r="N94" s="58"/>
      <c r="O94" s="58"/>
      <c r="Q94" s="58"/>
      <c r="S94" s="58"/>
      <c r="U94" s="58"/>
      <c r="W94" s="58"/>
      <c r="Y94" s="58"/>
      <c r="AA94" s="58"/>
      <c r="AB94" s="44"/>
      <c r="AC94" s="89"/>
      <c r="AF94" s="58"/>
      <c r="AI94" s="58"/>
    </row>
    <row r="95" spans="1:35" x14ac:dyDescent="0.25">
      <c r="N95" s="58"/>
      <c r="O95" s="58"/>
      <c r="Q95" s="58"/>
      <c r="S95" s="58"/>
      <c r="U95" s="58"/>
      <c r="W95" s="58"/>
      <c r="Y95" s="58"/>
      <c r="AA95" s="58"/>
      <c r="AB95" s="44"/>
      <c r="AC95" s="89"/>
      <c r="AF95" s="58"/>
      <c r="AI95" s="58"/>
    </row>
    <row r="96" spans="1:35" x14ac:dyDescent="0.25">
      <c r="N96" s="58"/>
      <c r="O96" s="58"/>
      <c r="Q96" s="58"/>
      <c r="S96" s="58"/>
      <c r="U96" s="58"/>
      <c r="W96" s="58"/>
      <c r="Y96" s="58"/>
      <c r="AA96" s="58"/>
      <c r="AB96" s="44"/>
      <c r="AC96" s="89"/>
      <c r="AF96" s="58"/>
      <c r="AI96" s="58"/>
    </row>
    <row r="97" spans="14:35" x14ac:dyDescent="0.25">
      <c r="N97" s="58"/>
      <c r="O97" s="58"/>
      <c r="Q97" s="58"/>
      <c r="S97" s="58"/>
      <c r="U97" s="58"/>
      <c r="W97" s="58"/>
      <c r="Y97" s="58"/>
      <c r="AA97" s="58"/>
      <c r="AB97" s="44"/>
      <c r="AC97" s="89"/>
      <c r="AF97" s="58"/>
      <c r="AI97" s="58"/>
    </row>
    <row r="98" spans="14:35" x14ac:dyDescent="0.25">
      <c r="N98" s="58"/>
      <c r="O98" s="58"/>
      <c r="Q98" s="58"/>
      <c r="S98" s="58"/>
      <c r="U98" s="58"/>
      <c r="W98" s="58"/>
      <c r="Y98" s="58"/>
      <c r="AA98" s="58"/>
      <c r="AB98" s="44"/>
      <c r="AC98" s="89"/>
      <c r="AF98" s="58"/>
      <c r="AI98" s="58"/>
    </row>
    <row r="99" spans="14:35" x14ac:dyDescent="0.25">
      <c r="N99" s="58"/>
      <c r="O99" s="58"/>
      <c r="Q99" s="58"/>
      <c r="S99" s="58"/>
      <c r="U99" s="58"/>
      <c r="W99" s="58"/>
      <c r="Y99" s="58"/>
      <c r="AA99" s="58"/>
      <c r="AB99" s="44"/>
      <c r="AC99" s="89"/>
      <c r="AF99" s="58"/>
      <c r="AI99" s="58"/>
    </row>
    <row r="100" spans="14:35" x14ac:dyDescent="0.25">
      <c r="N100" s="58"/>
      <c r="O100" s="58"/>
      <c r="Q100" s="58"/>
      <c r="S100" s="58"/>
      <c r="U100" s="58"/>
      <c r="W100" s="58"/>
      <c r="Y100" s="58"/>
      <c r="AA100" s="58"/>
      <c r="AB100" s="44"/>
      <c r="AC100" s="89"/>
      <c r="AF100" s="58"/>
      <c r="AI100" s="58"/>
    </row>
    <row r="101" spans="14:35" x14ac:dyDescent="0.25">
      <c r="N101" s="58"/>
      <c r="O101" s="58"/>
      <c r="Q101" s="58"/>
      <c r="S101" s="58"/>
      <c r="U101" s="58"/>
      <c r="W101" s="58"/>
      <c r="Y101" s="58"/>
      <c r="AA101" s="58"/>
      <c r="AB101" s="44"/>
      <c r="AC101" s="89"/>
      <c r="AF101" s="58"/>
      <c r="AI101" s="58"/>
    </row>
    <row r="102" spans="14:35" x14ac:dyDescent="0.25">
      <c r="N102" s="58"/>
      <c r="O102" s="58"/>
      <c r="Q102" s="58"/>
      <c r="S102" s="58"/>
      <c r="U102" s="58"/>
      <c r="W102" s="58"/>
      <c r="Y102" s="58"/>
      <c r="AA102" s="58"/>
      <c r="AB102" s="44"/>
      <c r="AC102" s="89"/>
      <c r="AF102" s="58"/>
      <c r="AI102" s="58"/>
    </row>
    <row r="103" spans="14:35" x14ac:dyDescent="0.25">
      <c r="N103" s="58"/>
      <c r="O103" s="58"/>
      <c r="Q103" s="58"/>
      <c r="S103" s="58"/>
      <c r="U103" s="58"/>
      <c r="W103" s="58"/>
      <c r="Y103" s="58"/>
      <c r="AA103" s="58"/>
      <c r="AB103" s="44"/>
      <c r="AC103" s="89"/>
      <c r="AF103" s="58"/>
      <c r="AI103" s="58"/>
    </row>
    <row r="104" spans="14:35" x14ac:dyDescent="0.25">
      <c r="N104" s="58"/>
      <c r="O104" s="58"/>
      <c r="Q104" s="58"/>
      <c r="S104" s="58"/>
      <c r="U104" s="58"/>
      <c r="W104" s="58"/>
      <c r="Y104" s="58"/>
      <c r="AA104" s="58"/>
      <c r="AB104" s="44"/>
      <c r="AC104" s="89"/>
      <c r="AF104" s="58"/>
      <c r="AI104" s="58"/>
    </row>
    <row r="105" spans="14:35" x14ac:dyDescent="0.25">
      <c r="N105" s="58"/>
      <c r="O105" s="58"/>
      <c r="Q105" s="58"/>
      <c r="S105" s="58"/>
      <c r="U105" s="58"/>
      <c r="W105" s="58"/>
      <c r="Y105" s="58"/>
      <c r="AA105" s="58"/>
      <c r="AB105" s="44"/>
      <c r="AC105" s="89"/>
      <c r="AF105" s="58"/>
      <c r="AI105" s="58"/>
    </row>
    <row r="106" spans="14:35" x14ac:dyDescent="0.25">
      <c r="N106" s="58"/>
      <c r="O106" s="58"/>
      <c r="Q106" s="58"/>
      <c r="S106" s="58"/>
      <c r="U106" s="58"/>
      <c r="W106" s="58"/>
      <c r="Y106" s="58"/>
      <c r="AA106" s="58"/>
      <c r="AB106" s="44"/>
      <c r="AC106" s="89"/>
      <c r="AF106" s="58"/>
      <c r="AI106" s="58"/>
    </row>
    <row r="107" spans="14:35" x14ac:dyDescent="0.25">
      <c r="N107" s="58"/>
      <c r="O107" s="58"/>
      <c r="Q107" s="58"/>
      <c r="S107" s="58"/>
      <c r="U107" s="58"/>
      <c r="W107" s="58"/>
      <c r="Y107" s="58"/>
      <c r="AA107" s="58"/>
      <c r="AB107" s="44"/>
      <c r="AC107" s="89"/>
      <c r="AF107" s="58"/>
      <c r="AI107" s="58"/>
    </row>
    <row r="108" spans="14:35" x14ac:dyDescent="0.25">
      <c r="N108" s="58"/>
      <c r="O108" s="58"/>
      <c r="Q108" s="58"/>
      <c r="S108" s="58"/>
      <c r="U108" s="58"/>
      <c r="W108" s="58"/>
      <c r="Y108" s="58"/>
      <c r="AA108" s="58"/>
      <c r="AB108" s="44"/>
      <c r="AC108" s="89"/>
      <c r="AF108" s="58"/>
      <c r="AI108" s="58"/>
    </row>
    <row r="109" spans="14:35" x14ac:dyDescent="0.25">
      <c r="N109" s="58"/>
      <c r="O109" s="58"/>
      <c r="Q109" s="58"/>
      <c r="S109" s="58"/>
      <c r="U109" s="58"/>
      <c r="W109" s="58"/>
      <c r="Y109" s="58"/>
      <c r="AA109" s="58"/>
      <c r="AB109" s="44"/>
      <c r="AC109" s="89"/>
      <c r="AF109" s="58"/>
      <c r="AI109" s="58"/>
    </row>
    <row r="110" spans="14:35" x14ac:dyDescent="0.25">
      <c r="N110" s="58"/>
      <c r="O110" s="58"/>
      <c r="Q110" s="58"/>
      <c r="S110" s="58"/>
      <c r="U110" s="58"/>
      <c r="W110" s="58"/>
      <c r="Y110" s="58"/>
      <c r="AA110" s="58"/>
      <c r="AB110" s="44"/>
      <c r="AC110" s="89"/>
      <c r="AF110" s="58"/>
      <c r="AI110" s="58"/>
    </row>
    <row r="111" spans="14:35" x14ac:dyDescent="0.25">
      <c r="N111" s="58"/>
      <c r="O111" s="58"/>
      <c r="Q111" s="58"/>
      <c r="S111" s="58"/>
      <c r="U111" s="58"/>
      <c r="W111" s="58"/>
      <c r="Y111" s="58"/>
      <c r="AA111" s="58"/>
      <c r="AB111" s="44"/>
      <c r="AC111" s="89"/>
      <c r="AF111" s="58"/>
      <c r="AI111" s="58"/>
    </row>
    <row r="112" spans="14:35" x14ac:dyDescent="0.25">
      <c r="N112" s="58"/>
      <c r="O112" s="58"/>
      <c r="Q112" s="58"/>
      <c r="S112" s="58"/>
      <c r="U112" s="58"/>
      <c r="W112" s="58"/>
      <c r="Y112" s="58"/>
      <c r="AA112" s="58"/>
      <c r="AB112" s="44"/>
      <c r="AC112" s="89"/>
      <c r="AF112" s="58"/>
      <c r="AI112" s="58"/>
    </row>
    <row r="113" spans="14:35" x14ac:dyDescent="0.25">
      <c r="N113" s="58"/>
      <c r="O113" s="58"/>
      <c r="Q113" s="58"/>
      <c r="S113" s="58"/>
      <c r="U113" s="58"/>
      <c r="W113" s="58"/>
      <c r="Y113" s="58"/>
      <c r="AA113" s="58"/>
      <c r="AB113" s="44"/>
      <c r="AC113" s="89"/>
      <c r="AF113" s="58"/>
      <c r="AI113" s="58"/>
    </row>
    <row r="114" spans="14:35" x14ac:dyDescent="0.25">
      <c r="O114" s="58"/>
      <c r="Q114" s="58"/>
      <c r="S114" s="58"/>
      <c r="U114" s="58"/>
      <c r="W114" s="58"/>
      <c r="Y114" s="58"/>
      <c r="AA114" s="58"/>
      <c r="AB114" s="44"/>
      <c r="AC114" s="89"/>
      <c r="AF114" s="58"/>
      <c r="AI114" s="58"/>
    </row>
    <row r="115" spans="14:35" x14ac:dyDescent="0.25">
      <c r="O115" s="58"/>
      <c r="Q115" s="58"/>
      <c r="S115" s="58"/>
      <c r="U115" s="58"/>
      <c r="W115" s="58"/>
      <c r="Y115" s="58"/>
      <c r="AA115" s="58"/>
      <c r="AB115" s="44"/>
      <c r="AC115" s="89"/>
      <c r="AF115" s="58"/>
      <c r="AI115" s="58"/>
    </row>
    <row r="116" spans="14:35" x14ac:dyDescent="0.25">
      <c r="AB116" s="44"/>
      <c r="AC116" s="89"/>
    </row>
    <row r="117" spans="14:35" x14ac:dyDescent="0.25">
      <c r="AB117" s="44"/>
      <c r="AC117" s="89"/>
    </row>
    <row r="118" spans="14:35" x14ac:dyDescent="0.25">
      <c r="AB118" s="44"/>
      <c r="AC118" s="89"/>
    </row>
    <row r="119" spans="14:35" x14ac:dyDescent="0.25">
      <c r="AB119" s="44"/>
      <c r="AC119" s="89"/>
    </row>
    <row r="120" spans="14:35" x14ac:dyDescent="0.25">
      <c r="AB120" s="44"/>
      <c r="AC120" s="89"/>
    </row>
    <row r="121" spans="14:35" x14ac:dyDescent="0.25">
      <c r="AB121" s="44"/>
      <c r="AC121" s="89"/>
    </row>
    <row r="122" spans="14:35" x14ac:dyDescent="0.25">
      <c r="AB122" s="44"/>
      <c r="AC122" s="89"/>
    </row>
    <row r="123" spans="14:35" x14ac:dyDescent="0.25">
      <c r="AB123" s="44"/>
      <c r="AC123" s="89"/>
    </row>
    <row r="124" spans="14:35" x14ac:dyDescent="0.25">
      <c r="AB124" s="44"/>
      <c r="AC124" s="89"/>
    </row>
    <row r="125" spans="14:35" x14ac:dyDescent="0.25">
      <c r="AB125" s="44"/>
      <c r="AC125" s="89"/>
    </row>
    <row r="126" spans="14:35" x14ac:dyDescent="0.25">
      <c r="AB126" s="44"/>
      <c r="AC126" s="89"/>
    </row>
    <row r="127" spans="14:35" x14ac:dyDescent="0.25">
      <c r="AB127" s="44"/>
      <c r="AC127" s="89"/>
    </row>
    <row r="128" spans="14:35" x14ac:dyDescent="0.25">
      <c r="AB128" s="44"/>
      <c r="AC128" s="89"/>
    </row>
    <row r="129" spans="28:29" x14ac:dyDescent="0.25">
      <c r="AB129" s="44"/>
      <c r="AC129" s="89"/>
    </row>
    <row r="130" spans="28:29" x14ac:dyDescent="0.25">
      <c r="AB130" s="44"/>
      <c r="AC130" s="89"/>
    </row>
    <row r="131" spans="28:29" x14ac:dyDescent="0.25">
      <c r="AB131" s="44"/>
      <c r="AC131" s="89"/>
    </row>
    <row r="132" spans="28:29" x14ac:dyDescent="0.25">
      <c r="AB132" s="44"/>
      <c r="AC132" s="89"/>
    </row>
    <row r="133" spans="28:29" x14ac:dyDescent="0.25">
      <c r="AB133" s="44"/>
      <c r="AC133" s="89"/>
    </row>
    <row r="134" spans="28:29" x14ac:dyDescent="0.25">
      <c r="AB134" s="44"/>
      <c r="AC134" s="89"/>
    </row>
    <row r="135" spans="28:29" x14ac:dyDescent="0.25">
      <c r="AB135" s="44"/>
      <c r="AC135" s="89"/>
    </row>
    <row r="136" spans="28:29" x14ac:dyDescent="0.25">
      <c r="AB136" s="44"/>
      <c r="AC136" s="89"/>
    </row>
    <row r="137" spans="28:29" x14ac:dyDescent="0.25">
      <c r="AB137" s="44"/>
      <c r="AC137" s="89"/>
    </row>
    <row r="138" spans="28:29" x14ac:dyDescent="0.25">
      <c r="AB138" s="44"/>
      <c r="AC138" s="89"/>
    </row>
    <row r="139" spans="28:29" x14ac:dyDescent="0.25">
      <c r="AB139" s="44"/>
      <c r="AC139" s="89"/>
    </row>
    <row r="140" spans="28:29" x14ac:dyDescent="0.25">
      <c r="AB140" s="44"/>
      <c r="AC140" s="89"/>
    </row>
    <row r="141" spans="28:29" x14ac:dyDescent="0.25">
      <c r="AB141" s="44"/>
      <c r="AC141" s="89"/>
    </row>
    <row r="142" spans="28:29" x14ac:dyDescent="0.25">
      <c r="AB142" s="44"/>
      <c r="AC142" s="89"/>
    </row>
    <row r="143" spans="28:29" x14ac:dyDescent="0.25">
      <c r="AB143" s="44"/>
      <c r="AC143" s="89"/>
    </row>
    <row r="144" spans="28:29" x14ac:dyDescent="0.25">
      <c r="AB144" s="44"/>
      <c r="AC144" s="89"/>
    </row>
    <row r="145" spans="28:29" x14ac:dyDescent="0.25">
      <c r="AB145" s="44"/>
      <c r="AC145" s="89"/>
    </row>
    <row r="146" spans="28:29" x14ac:dyDescent="0.25">
      <c r="AB146" s="44"/>
      <c r="AC146" s="89"/>
    </row>
    <row r="147" spans="28:29" x14ac:dyDescent="0.25">
      <c r="AB147" s="44"/>
      <c r="AC147" s="89"/>
    </row>
    <row r="148" spans="28:29" x14ac:dyDescent="0.25">
      <c r="AB148" s="44"/>
      <c r="AC148" s="89"/>
    </row>
    <row r="149" spans="28:29" x14ac:dyDescent="0.25">
      <c r="AB149" s="44"/>
      <c r="AC149" s="89"/>
    </row>
    <row r="150" spans="28:29" x14ac:dyDescent="0.25">
      <c r="AB150" s="44"/>
      <c r="AC150" s="89"/>
    </row>
    <row r="151" spans="28:29" x14ac:dyDescent="0.25">
      <c r="AB151" s="44"/>
      <c r="AC151" s="89"/>
    </row>
    <row r="152" spans="28:29" x14ac:dyDescent="0.25">
      <c r="AB152" s="44"/>
      <c r="AC152" s="89"/>
    </row>
    <row r="153" spans="28:29" x14ac:dyDescent="0.25">
      <c r="AB153" s="44"/>
      <c r="AC153" s="89"/>
    </row>
    <row r="154" spans="28:29" x14ac:dyDescent="0.25">
      <c r="AB154" s="44"/>
      <c r="AC154" s="89"/>
    </row>
    <row r="155" spans="28:29" x14ac:dyDescent="0.25">
      <c r="AB155" s="44"/>
      <c r="AC155" s="89"/>
    </row>
    <row r="156" spans="28:29" x14ac:dyDescent="0.25">
      <c r="AB156" s="44"/>
      <c r="AC156" s="89"/>
    </row>
    <row r="157" spans="28:29" x14ac:dyDescent="0.25">
      <c r="AB157" s="44"/>
      <c r="AC157" s="89"/>
    </row>
    <row r="158" spans="28:29" x14ac:dyDescent="0.25">
      <c r="AB158" s="44"/>
      <c r="AC158" s="89"/>
    </row>
    <row r="159" spans="28:29" x14ac:dyDescent="0.25">
      <c r="AB159" s="44"/>
      <c r="AC159" s="89"/>
    </row>
    <row r="160" spans="28:29" x14ac:dyDescent="0.25">
      <c r="AB160" s="44"/>
      <c r="AC160" s="89"/>
    </row>
    <row r="161" spans="28:29" x14ac:dyDescent="0.25">
      <c r="AB161" s="44"/>
      <c r="AC161" s="89"/>
    </row>
    <row r="162" spans="28:29" x14ac:dyDescent="0.25">
      <c r="AB162" s="44"/>
      <c r="AC162" s="89"/>
    </row>
    <row r="163" spans="28:29" x14ac:dyDescent="0.25">
      <c r="AB163" s="44"/>
      <c r="AC163" s="89"/>
    </row>
    <row r="164" spans="28:29" x14ac:dyDescent="0.25">
      <c r="AB164" s="44"/>
      <c r="AC164" s="89"/>
    </row>
    <row r="165" spans="28:29" x14ac:dyDescent="0.25">
      <c r="AB165" s="44"/>
      <c r="AC165" s="89"/>
    </row>
    <row r="166" spans="28:29" x14ac:dyDescent="0.25">
      <c r="AB166" s="44"/>
      <c r="AC166" s="89"/>
    </row>
  </sheetData>
  <autoFilter ref="A6:AI81" xr:uid="{7849EF81-5F10-4EC4-AC13-CE86CCCEC457}"/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D5:AD6"/>
    <mergeCell ref="AE5:AF5"/>
    <mergeCell ref="AG5:AI5"/>
    <mergeCell ref="P5:Q5"/>
    <mergeCell ref="R5:S5"/>
    <mergeCell ref="T5:U5"/>
    <mergeCell ref="V5:W5"/>
    <mergeCell ref="X5:Y5"/>
    <mergeCell ref="Z5:AA5"/>
    <mergeCell ref="AB5:A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EC5-C09A-4215-B3D2-B666A037CBBF}">
  <dimension ref="A1:AI147"/>
  <sheetViews>
    <sheetView topLeftCell="N36" zoomScale="85" zoomScaleNormal="85" workbookViewId="0">
      <selection activeCell="AB72" sqref="AB72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1" customWidth="1"/>
    <col min="4" max="4" width="11.28515625" style="1" customWidth="1"/>
    <col min="5" max="5" width="14.7109375" style="1" customWidth="1"/>
    <col min="6" max="6" width="11.42578125" style="71"/>
    <col min="7" max="7" width="8.7109375" style="71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10.7109375" style="57" customWidth="1"/>
    <col min="17" max="17" width="10.7109375" style="1" customWidth="1"/>
    <col min="18" max="18" width="10.7109375" style="57" customWidth="1"/>
    <col min="19" max="19" width="10.7109375" style="1" customWidth="1"/>
    <col min="20" max="20" width="10.7109375" style="57" customWidth="1"/>
    <col min="21" max="21" width="10.7109375" style="1" customWidth="1"/>
    <col min="22" max="22" width="10.7109375" style="57" customWidth="1"/>
    <col min="23" max="23" width="10.7109375" style="1" customWidth="1"/>
    <col min="24" max="24" width="10.7109375" style="57" customWidth="1"/>
    <col min="25" max="25" width="10.7109375" style="1" customWidth="1"/>
    <col min="26" max="26" width="10.7109375" style="57" customWidth="1"/>
    <col min="27" max="27" width="10.7109375" style="1" customWidth="1"/>
    <col min="28" max="28" width="26.28515625" style="3" customWidth="1"/>
    <col min="29" max="29" width="11" style="1" customWidth="1"/>
    <col min="30" max="30" width="4.28515625" style="1" customWidth="1"/>
    <col min="31" max="31" width="11.28515625" style="1" customWidth="1"/>
    <col min="32" max="32" width="8.5703125" style="1" customWidth="1"/>
    <col min="33" max="33" width="8.7109375" style="1" customWidth="1"/>
    <col min="34" max="34" width="8.42578125" style="1" customWidth="1"/>
    <col min="35" max="16384" width="11.42578125" style="1"/>
  </cols>
  <sheetData>
    <row r="1" spans="1:35" ht="43.5" customHeight="1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3" spans="1:35" ht="15.75" x14ac:dyDescent="0.25">
      <c r="B3" s="4" t="s">
        <v>0</v>
      </c>
      <c r="C3" s="72" t="s">
        <v>179</v>
      </c>
      <c r="D3" s="72">
        <v>2018</v>
      </c>
      <c r="E3" s="4"/>
      <c r="F3" s="5" t="s">
        <v>180</v>
      </c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</row>
    <row r="4" spans="1:35" ht="15.75" thickBot="1" x14ac:dyDescent="0.3"/>
    <row r="5" spans="1:35" s="8" customFormat="1" ht="16.5" customHeight="1" thickBot="1" x14ac:dyDescent="0.3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5"/>
      <c r="AB5" s="137" t="s">
        <v>19</v>
      </c>
      <c r="AC5" s="138"/>
      <c r="AD5" s="151" t="s">
        <v>20</v>
      </c>
      <c r="AE5" s="129" t="s">
        <v>21</v>
      </c>
      <c r="AF5" s="130"/>
      <c r="AG5" s="131" t="s">
        <v>22</v>
      </c>
      <c r="AH5" s="132"/>
      <c r="AI5" s="133"/>
    </row>
    <row r="6" spans="1:35" s="8" customFormat="1" ht="17.25" customHeight="1" thickBot="1" x14ac:dyDescent="0.3">
      <c r="A6" s="142"/>
      <c r="B6" s="144"/>
      <c r="C6" s="144"/>
      <c r="D6" s="144"/>
      <c r="E6" s="144"/>
      <c r="F6" s="70" t="s">
        <v>23</v>
      </c>
      <c r="G6" s="70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69" t="s">
        <v>28</v>
      </c>
      <c r="Q6" s="10" t="s">
        <v>13</v>
      </c>
      <c r="R6" s="69" t="s">
        <v>28</v>
      </c>
      <c r="S6" s="10" t="s">
        <v>13</v>
      </c>
      <c r="T6" s="69" t="s">
        <v>28</v>
      </c>
      <c r="U6" s="10" t="s">
        <v>13</v>
      </c>
      <c r="V6" s="69" t="s">
        <v>28</v>
      </c>
      <c r="W6" s="10" t="s">
        <v>13</v>
      </c>
      <c r="X6" s="69" t="s">
        <v>28</v>
      </c>
      <c r="Y6" s="10" t="s">
        <v>13</v>
      </c>
      <c r="Z6" s="69" t="s">
        <v>28</v>
      </c>
      <c r="AA6" s="10" t="s">
        <v>13</v>
      </c>
      <c r="AB6" s="92" t="s">
        <v>334</v>
      </c>
      <c r="AC6" s="87" t="s">
        <v>13</v>
      </c>
      <c r="AD6" s="152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36" x14ac:dyDescent="0.25">
      <c r="A7" s="63">
        <v>1</v>
      </c>
      <c r="B7" s="12" t="s">
        <v>37</v>
      </c>
      <c r="C7" s="14" t="s">
        <v>16</v>
      </c>
      <c r="D7" s="14">
        <v>43132</v>
      </c>
      <c r="E7" s="15"/>
      <c r="F7" s="15" t="s">
        <v>49</v>
      </c>
      <c r="G7" s="15" t="s">
        <v>36</v>
      </c>
      <c r="H7" s="15" t="s">
        <v>182</v>
      </c>
      <c r="I7" s="22" t="s">
        <v>183</v>
      </c>
      <c r="J7" s="15" t="s">
        <v>33</v>
      </c>
      <c r="K7" s="15" t="s">
        <v>34</v>
      </c>
      <c r="L7" s="16">
        <v>100</v>
      </c>
      <c r="M7" s="17">
        <v>0.4</v>
      </c>
      <c r="N7" s="18">
        <f>L7*M7</f>
        <v>40</v>
      </c>
      <c r="O7" s="19">
        <v>55</v>
      </c>
      <c r="P7" s="16"/>
      <c r="Q7" s="20">
        <f>P7*0.22</f>
        <v>0</v>
      </c>
      <c r="R7" s="16">
        <v>120</v>
      </c>
      <c r="S7" s="20">
        <f>R7*0.2</f>
        <v>24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 t="s">
        <v>208</v>
      </c>
      <c r="AC7" s="97">
        <v>30</v>
      </c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25">
      <c r="A8" s="63">
        <v>2</v>
      </c>
      <c r="B8" s="15" t="s">
        <v>37</v>
      </c>
      <c r="C8" s="14" t="s">
        <v>16</v>
      </c>
      <c r="D8" s="13">
        <v>43132</v>
      </c>
      <c r="E8" s="15"/>
      <c r="F8" s="15" t="s">
        <v>49</v>
      </c>
      <c r="G8" s="15" t="s">
        <v>36</v>
      </c>
      <c r="H8" s="15" t="s">
        <v>184</v>
      </c>
      <c r="I8" s="15" t="s">
        <v>181</v>
      </c>
      <c r="J8" s="15" t="s">
        <v>33</v>
      </c>
      <c r="K8" s="15" t="s">
        <v>34</v>
      </c>
      <c r="L8" s="16">
        <v>135</v>
      </c>
      <c r="M8" s="17">
        <v>0.7</v>
      </c>
      <c r="N8" s="18">
        <v>95</v>
      </c>
      <c r="O8" s="19"/>
      <c r="P8" s="16"/>
      <c r="Q8" s="20">
        <f t="shared" ref="Q8:Q9" si="0">P8*0.22</f>
        <v>0</v>
      </c>
      <c r="R8" s="16">
        <v>150</v>
      </c>
      <c r="S8" s="20">
        <f t="shared" ref="S8:S9" si="1">R8*0.2</f>
        <v>30</v>
      </c>
      <c r="T8" s="16"/>
      <c r="U8" s="20">
        <f t="shared" ref="U8:U9" si="2">T8*0.2</f>
        <v>0</v>
      </c>
      <c r="V8" s="16"/>
      <c r="W8" s="20">
        <f t="shared" ref="W8:W9" si="3">V8*0.2</f>
        <v>0</v>
      </c>
      <c r="X8" s="16"/>
      <c r="Y8" s="20">
        <f t="shared" ref="Y8:Y9" si="4">X8*0.2</f>
        <v>0</v>
      </c>
      <c r="Z8" s="16"/>
      <c r="AA8" s="20">
        <f t="shared" ref="AA8:AA9" si="5">Z8*0.2</f>
        <v>0</v>
      </c>
      <c r="AB8" s="54"/>
      <c r="AC8" s="98"/>
      <c r="AD8" s="51"/>
      <c r="AE8" s="47"/>
      <c r="AF8" s="36"/>
      <c r="AG8" s="47"/>
      <c r="AH8" s="32"/>
      <c r="AI8" s="40">
        <f t="shared" ref="AI8:AI9" si="6">AG8*AH8</f>
        <v>0</v>
      </c>
    </row>
    <row r="9" spans="1:35" s="21" customFormat="1" ht="12" x14ac:dyDescent="0.25">
      <c r="A9" s="63">
        <v>3</v>
      </c>
      <c r="B9" s="15" t="s">
        <v>41</v>
      </c>
      <c r="C9" s="14" t="s">
        <v>17</v>
      </c>
      <c r="D9" s="13">
        <v>43132</v>
      </c>
      <c r="E9" s="15" t="s">
        <v>47</v>
      </c>
      <c r="F9" s="15" t="s">
        <v>52</v>
      </c>
      <c r="G9" s="15" t="s">
        <v>38</v>
      </c>
      <c r="H9" s="15" t="s">
        <v>65</v>
      </c>
      <c r="I9" s="15" t="s">
        <v>44</v>
      </c>
      <c r="J9" s="15" t="s">
        <v>64</v>
      </c>
      <c r="K9" s="15" t="s">
        <v>39</v>
      </c>
      <c r="L9" s="16">
        <v>120</v>
      </c>
      <c r="M9" s="17">
        <v>0</v>
      </c>
      <c r="N9" s="18">
        <f t="shared" ref="N9" si="7">L9*M9</f>
        <v>0</v>
      </c>
      <c r="O9" s="19"/>
      <c r="P9" s="16"/>
      <c r="Q9" s="20">
        <f t="shared" si="0"/>
        <v>0</v>
      </c>
      <c r="R9" s="16"/>
      <c r="S9" s="20">
        <f t="shared" si="1"/>
        <v>0</v>
      </c>
      <c r="T9" s="16"/>
      <c r="U9" s="20">
        <f t="shared" si="2"/>
        <v>0</v>
      </c>
      <c r="V9" s="16">
        <v>125</v>
      </c>
      <c r="W9" s="20">
        <f t="shared" si="3"/>
        <v>25</v>
      </c>
      <c r="X9" s="16"/>
      <c r="Y9" s="20">
        <f t="shared" si="4"/>
        <v>0</v>
      </c>
      <c r="Z9" s="16"/>
      <c r="AA9" s="20">
        <f t="shared" si="5"/>
        <v>0</v>
      </c>
      <c r="AB9" s="54"/>
      <c r="AC9" s="98"/>
      <c r="AD9" s="51"/>
      <c r="AE9" s="47"/>
      <c r="AF9" s="36"/>
      <c r="AG9" s="47"/>
      <c r="AH9" s="32"/>
      <c r="AI9" s="40">
        <f t="shared" si="6"/>
        <v>0</v>
      </c>
    </row>
    <row r="10" spans="1:35" s="21" customFormat="1" ht="12" x14ac:dyDescent="0.25">
      <c r="A10" s="63">
        <v>4</v>
      </c>
      <c r="B10" s="12" t="s">
        <v>37</v>
      </c>
      <c r="C10" s="14" t="s">
        <v>15</v>
      </c>
      <c r="D10" s="13">
        <v>43133</v>
      </c>
      <c r="E10" s="12"/>
      <c r="F10" s="15" t="s">
        <v>76</v>
      </c>
      <c r="G10" s="15" t="s">
        <v>32</v>
      </c>
      <c r="H10" s="15" t="s">
        <v>33</v>
      </c>
      <c r="I10" s="15" t="s">
        <v>34</v>
      </c>
      <c r="J10" s="23" t="s">
        <v>185</v>
      </c>
      <c r="K10" s="23" t="s">
        <v>186</v>
      </c>
      <c r="L10" s="16">
        <v>170</v>
      </c>
      <c r="M10" s="17">
        <v>0.67</v>
      </c>
      <c r="N10" s="18">
        <v>115</v>
      </c>
      <c r="O10" s="19"/>
      <c r="P10" s="16">
        <v>180</v>
      </c>
      <c r="Q10" s="20">
        <f>P10*0.22</f>
        <v>39.6</v>
      </c>
      <c r="R10" s="16"/>
      <c r="S10" s="20">
        <f>R10*0.2</f>
        <v>0</v>
      </c>
      <c r="T10" s="16"/>
      <c r="U10" s="20">
        <f>T10*0.2</f>
        <v>0</v>
      </c>
      <c r="V10" s="16"/>
      <c r="W10" s="20">
        <f>V10*0.2</f>
        <v>0</v>
      </c>
      <c r="X10" s="16"/>
      <c r="Y10" s="20">
        <f>X10*0.2</f>
        <v>0</v>
      </c>
      <c r="Z10" s="16"/>
      <c r="AA10" s="20">
        <f>Z10*0.2</f>
        <v>0</v>
      </c>
      <c r="AB10" s="54"/>
      <c r="AC10" s="98"/>
      <c r="AD10" s="51"/>
      <c r="AE10" s="47"/>
      <c r="AF10" s="36"/>
      <c r="AG10" s="47"/>
      <c r="AH10" s="32"/>
      <c r="AI10" s="40">
        <f>AG10*AH10</f>
        <v>0</v>
      </c>
    </row>
    <row r="11" spans="1:35" s="21" customFormat="1" ht="12" x14ac:dyDescent="0.25">
      <c r="A11" s="63">
        <v>5</v>
      </c>
      <c r="B11" s="15" t="s">
        <v>41</v>
      </c>
      <c r="C11" s="14" t="s">
        <v>17</v>
      </c>
      <c r="D11" s="13">
        <v>43133</v>
      </c>
      <c r="E11" s="15" t="s">
        <v>47</v>
      </c>
      <c r="F11" s="15" t="s">
        <v>52</v>
      </c>
      <c r="G11" s="15" t="s">
        <v>38</v>
      </c>
      <c r="H11" s="15" t="s">
        <v>65</v>
      </c>
      <c r="I11" s="15" t="s">
        <v>44</v>
      </c>
      <c r="J11" s="15" t="s">
        <v>64</v>
      </c>
      <c r="K11" s="15" t="s">
        <v>39</v>
      </c>
      <c r="L11" s="16">
        <v>120</v>
      </c>
      <c r="M11" s="17">
        <v>0</v>
      </c>
      <c r="N11" s="18">
        <f t="shared" ref="N11" si="8">L11*M11</f>
        <v>0</v>
      </c>
      <c r="O11" s="19"/>
      <c r="P11" s="16"/>
      <c r="Q11" s="20">
        <f t="shared" ref="Q11" si="9">P11*0.22</f>
        <v>0</v>
      </c>
      <c r="R11" s="16"/>
      <c r="S11" s="20">
        <f t="shared" ref="S11" si="10">R11*0.2</f>
        <v>0</v>
      </c>
      <c r="T11" s="16"/>
      <c r="U11" s="20">
        <f t="shared" ref="U11" si="11">T11*0.2</f>
        <v>0</v>
      </c>
      <c r="V11" s="16">
        <v>125</v>
      </c>
      <c r="W11" s="20">
        <f t="shared" ref="W11" si="12">V11*0.2</f>
        <v>25</v>
      </c>
      <c r="X11" s="16"/>
      <c r="Y11" s="20">
        <f t="shared" ref="Y11" si="13">X11*0.2</f>
        <v>0</v>
      </c>
      <c r="Z11" s="16"/>
      <c r="AA11" s="20">
        <f t="shared" ref="AA11" si="14">Z11*0.2</f>
        <v>0</v>
      </c>
      <c r="AB11" s="54"/>
      <c r="AC11" s="98"/>
      <c r="AD11" s="51"/>
      <c r="AE11" s="47"/>
      <c r="AF11" s="36"/>
      <c r="AG11" s="47"/>
      <c r="AH11" s="32"/>
      <c r="AI11" s="40">
        <f t="shared" ref="AI11" si="15">AG11*AH11</f>
        <v>0</v>
      </c>
    </row>
    <row r="12" spans="1:35" s="21" customFormat="1" ht="12" x14ac:dyDescent="0.25">
      <c r="A12" s="63">
        <v>6</v>
      </c>
      <c r="B12" s="12" t="s">
        <v>37</v>
      </c>
      <c r="C12" s="14" t="s">
        <v>50</v>
      </c>
      <c r="D12" s="13">
        <v>43133</v>
      </c>
      <c r="E12" s="12"/>
      <c r="F12" s="15" t="s">
        <v>48</v>
      </c>
      <c r="G12" s="15" t="s">
        <v>32</v>
      </c>
      <c r="H12" s="15" t="s">
        <v>33</v>
      </c>
      <c r="I12" s="22" t="s">
        <v>34</v>
      </c>
      <c r="J12" s="15" t="s">
        <v>191</v>
      </c>
      <c r="K12" s="22" t="s">
        <v>192</v>
      </c>
      <c r="L12" s="16">
        <v>315</v>
      </c>
      <c r="M12" s="17">
        <v>0.65</v>
      </c>
      <c r="N12" s="18">
        <v>205</v>
      </c>
      <c r="O12" s="19"/>
      <c r="P12" s="16"/>
      <c r="Q12" s="20">
        <f t="shared" ref="Q12:Q62" si="16">P12*0.22</f>
        <v>0</v>
      </c>
      <c r="R12" s="16"/>
      <c r="S12" s="20">
        <f t="shared" ref="S12:S62" si="17">R12*0.2</f>
        <v>0</v>
      </c>
      <c r="T12" s="16">
        <v>330</v>
      </c>
      <c r="U12" s="20">
        <f t="shared" ref="U12:U62" si="18">T12*0.2</f>
        <v>66</v>
      </c>
      <c r="V12" s="16"/>
      <c r="W12" s="20">
        <f t="shared" ref="W12:W62" si="19">V12*0.2</f>
        <v>0</v>
      </c>
      <c r="X12" s="16"/>
      <c r="Y12" s="20">
        <f t="shared" ref="Y12:Y62" si="20">X12*0.2</f>
        <v>0</v>
      </c>
      <c r="Z12" s="16"/>
      <c r="AA12" s="20">
        <f t="shared" ref="AA12:AA62" si="21">Z12*0.2</f>
        <v>0</v>
      </c>
      <c r="AB12" s="54"/>
      <c r="AC12" s="98"/>
      <c r="AD12" s="51"/>
      <c r="AE12" s="48"/>
      <c r="AF12" s="43"/>
      <c r="AG12" s="47"/>
      <c r="AH12" s="32"/>
      <c r="AI12" s="40">
        <f t="shared" ref="AI12:AI62" si="22">AG12*AH12</f>
        <v>0</v>
      </c>
    </row>
    <row r="13" spans="1:35" s="21" customFormat="1" ht="12" x14ac:dyDescent="0.25">
      <c r="A13" s="63">
        <v>7</v>
      </c>
      <c r="B13" s="12" t="s">
        <v>193</v>
      </c>
      <c r="C13" s="14" t="s">
        <v>50</v>
      </c>
      <c r="D13" s="13">
        <v>43134</v>
      </c>
      <c r="E13" s="12" t="s">
        <v>194</v>
      </c>
      <c r="F13" s="15" t="s">
        <v>48</v>
      </c>
      <c r="G13" s="15" t="s">
        <v>36</v>
      </c>
      <c r="H13" s="15" t="s">
        <v>209</v>
      </c>
      <c r="I13" s="15" t="s">
        <v>39</v>
      </c>
      <c r="J13" s="15" t="s">
        <v>210</v>
      </c>
      <c r="K13" s="15" t="s">
        <v>195</v>
      </c>
      <c r="L13" s="16">
        <v>255</v>
      </c>
      <c r="M13" s="17">
        <v>1</v>
      </c>
      <c r="N13" s="18">
        <f t="shared" ref="N13:N62" si="23">L13*M13</f>
        <v>255</v>
      </c>
      <c r="O13" s="19"/>
      <c r="P13" s="16"/>
      <c r="Q13" s="20">
        <f t="shared" si="16"/>
        <v>0</v>
      </c>
      <c r="R13" s="16"/>
      <c r="S13" s="20">
        <f t="shared" si="17"/>
        <v>0</v>
      </c>
      <c r="T13" s="16">
        <v>8</v>
      </c>
      <c r="U13" s="20">
        <v>80</v>
      </c>
      <c r="V13" s="16"/>
      <c r="W13" s="20">
        <f t="shared" si="19"/>
        <v>0</v>
      </c>
      <c r="X13" s="16"/>
      <c r="Y13" s="20">
        <f t="shared" si="20"/>
        <v>0</v>
      </c>
      <c r="Z13" s="16"/>
      <c r="AA13" s="20">
        <f t="shared" si="21"/>
        <v>0</v>
      </c>
      <c r="AB13" s="54"/>
      <c r="AC13" s="98"/>
      <c r="AD13" s="51"/>
      <c r="AE13" s="47"/>
      <c r="AF13" s="36"/>
      <c r="AG13" s="47"/>
      <c r="AH13" s="32"/>
      <c r="AI13" s="40">
        <f t="shared" si="22"/>
        <v>0</v>
      </c>
    </row>
    <row r="14" spans="1:35" s="21" customFormat="1" ht="12" x14ac:dyDescent="0.25">
      <c r="A14" s="63">
        <v>8</v>
      </c>
      <c r="B14" s="15" t="s">
        <v>59</v>
      </c>
      <c r="C14" s="14" t="s">
        <v>17</v>
      </c>
      <c r="D14" s="13">
        <v>43136</v>
      </c>
      <c r="E14" s="15" t="s">
        <v>211</v>
      </c>
      <c r="F14" s="15" t="s">
        <v>52</v>
      </c>
      <c r="G14" s="15" t="s">
        <v>32</v>
      </c>
      <c r="H14" s="15" t="s">
        <v>60</v>
      </c>
      <c r="I14" s="15" t="s">
        <v>61</v>
      </c>
      <c r="J14" s="15" t="s">
        <v>196</v>
      </c>
      <c r="K14" s="15" t="s">
        <v>197</v>
      </c>
      <c r="L14" s="16">
        <v>200</v>
      </c>
      <c r="M14" s="17">
        <v>0.74</v>
      </c>
      <c r="N14" s="18">
        <f t="shared" si="23"/>
        <v>148</v>
      </c>
      <c r="O14" s="19"/>
      <c r="P14" s="16"/>
      <c r="Q14" s="20">
        <f t="shared" si="16"/>
        <v>0</v>
      </c>
      <c r="R14" s="16"/>
      <c r="S14" s="20">
        <f t="shared" si="17"/>
        <v>0</v>
      </c>
      <c r="T14" s="16"/>
      <c r="U14" s="20">
        <f t="shared" si="18"/>
        <v>0</v>
      </c>
      <c r="V14" s="16">
        <v>200</v>
      </c>
      <c r="W14" s="20">
        <f t="shared" si="19"/>
        <v>40</v>
      </c>
      <c r="X14" s="16"/>
      <c r="Y14" s="20">
        <f t="shared" si="20"/>
        <v>0</v>
      </c>
      <c r="Z14" s="16"/>
      <c r="AA14" s="20">
        <f t="shared" si="21"/>
        <v>0</v>
      </c>
      <c r="AB14" s="54"/>
      <c r="AC14" s="98"/>
      <c r="AD14" s="51"/>
      <c r="AE14" s="47"/>
      <c r="AF14" s="36"/>
      <c r="AG14" s="47"/>
      <c r="AH14" s="32"/>
      <c r="AI14" s="40">
        <f t="shared" si="22"/>
        <v>0</v>
      </c>
    </row>
    <row r="15" spans="1:35" s="21" customFormat="1" ht="12" x14ac:dyDescent="0.25">
      <c r="A15" s="63">
        <v>9</v>
      </c>
      <c r="B15" s="15" t="s">
        <v>37</v>
      </c>
      <c r="C15" s="14" t="s">
        <v>15</v>
      </c>
      <c r="D15" s="13">
        <v>43136</v>
      </c>
      <c r="E15" s="15" t="s">
        <v>75</v>
      </c>
      <c r="F15" s="15" t="s">
        <v>40</v>
      </c>
      <c r="G15" s="15" t="s">
        <v>32</v>
      </c>
      <c r="H15" s="15" t="s">
        <v>73</v>
      </c>
      <c r="I15" s="15" t="s">
        <v>74</v>
      </c>
      <c r="J15" s="15" t="s">
        <v>243</v>
      </c>
      <c r="K15" s="15" t="s">
        <v>68</v>
      </c>
      <c r="L15" s="16">
        <v>900</v>
      </c>
      <c r="M15" s="17">
        <v>0.62</v>
      </c>
      <c r="N15" s="18">
        <v>550</v>
      </c>
      <c r="O15" s="19">
        <v>200</v>
      </c>
      <c r="P15" s="16">
        <v>1000</v>
      </c>
      <c r="Q15" s="20">
        <f t="shared" si="16"/>
        <v>220</v>
      </c>
      <c r="R15" s="16"/>
      <c r="S15" s="20">
        <f t="shared" si="17"/>
        <v>0</v>
      </c>
      <c r="T15" s="16"/>
      <c r="U15" s="20">
        <f t="shared" si="18"/>
        <v>0</v>
      </c>
      <c r="V15" s="16"/>
      <c r="W15" s="20">
        <f t="shared" si="19"/>
        <v>0</v>
      </c>
      <c r="X15" s="16"/>
      <c r="Y15" s="20">
        <f t="shared" si="20"/>
        <v>0</v>
      </c>
      <c r="Z15" s="16"/>
      <c r="AA15" s="20">
        <f t="shared" si="21"/>
        <v>0</v>
      </c>
      <c r="AB15" s="54"/>
      <c r="AC15" s="98"/>
      <c r="AD15" s="51"/>
      <c r="AE15" s="47"/>
      <c r="AF15" s="36"/>
      <c r="AG15" s="47"/>
      <c r="AH15" s="32"/>
      <c r="AI15" s="40">
        <f t="shared" si="22"/>
        <v>0</v>
      </c>
    </row>
    <row r="16" spans="1:35" s="21" customFormat="1" ht="12" x14ac:dyDescent="0.25">
      <c r="A16" s="63">
        <v>10</v>
      </c>
      <c r="B16" s="15" t="s">
        <v>41</v>
      </c>
      <c r="C16" s="14" t="s">
        <v>16</v>
      </c>
      <c r="D16" s="13">
        <v>43136</v>
      </c>
      <c r="E16" s="15" t="s">
        <v>47</v>
      </c>
      <c r="F16" s="15" t="s">
        <v>49</v>
      </c>
      <c r="G16" s="15" t="s">
        <v>38</v>
      </c>
      <c r="H16" s="15" t="s">
        <v>65</v>
      </c>
      <c r="I16" s="22" t="s">
        <v>44</v>
      </c>
      <c r="J16" s="23" t="s">
        <v>64</v>
      </c>
      <c r="K16" s="23" t="s">
        <v>39</v>
      </c>
      <c r="L16" s="16">
        <v>120</v>
      </c>
      <c r="M16" s="17">
        <v>0</v>
      </c>
      <c r="N16" s="18">
        <f t="shared" si="23"/>
        <v>0</v>
      </c>
      <c r="O16" s="19"/>
      <c r="P16" s="16"/>
      <c r="Q16" s="20">
        <f t="shared" si="16"/>
        <v>0</v>
      </c>
      <c r="R16" s="16">
        <v>125</v>
      </c>
      <c r="S16" s="20">
        <f t="shared" si="17"/>
        <v>25</v>
      </c>
      <c r="T16" s="16"/>
      <c r="U16" s="20">
        <f t="shared" si="18"/>
        <v>0</v>
      </c>
      <c r="V16" s="16"/>
      <c r="W16" s="20">
        <f t="shared" si="19"/>
        <v>0</v>
      </c>
      <c r="X16" s="16"/>
      <c r="Y16" s="20">
        <f t="shared" si="20"/>
        <v>0</v>
      </c>
      <c r="Z16" s="16"/>
      <c r="AA16" s="20">
        <f t="shared" si="21"/>
        <v>0</v>
      </c>
      <c r="AB16" s="54"/>
      <c r="AC16" s="98"/>
      <c r="AD16" s="51"/>
      <c r="AE16" s="47"/>
      <c r="AF16" s="36"/>
      <c r="AG16" s="47"/>
      <c r="AH16" s="32"/>
      <c r="AI16" s="40">
        <f t="shared" si="22"/>
        <v>0</v>
      </c>
    </row>
    <row r="17" spans="1:35" s="21" customFormat="1" ht="12" x14ac:dyDescent="0.25">
      <c r="A17" s="63">
        <v>11</v>
      </c>
      <c r="B17" s="15" t="s">
        <v>41</v>
      </c>
      <c r="C17" s="14" t="s">
        <v>17</v>
      </c>
      <c r="D17" s="13">
        <v>43137</v>
      </c>
      <c r="E17" s="15" t="s">
        <v>47</v>
      </c>
      <c r="F17" s="15" t="s">
        <v>52</v>
      </c>
      <c r="G17" s="15" t="s">
        <v>38</v>
      </c>
      <c r="H17" s="15" t="s">
        <v>65</v>
      </c>
      <c r="I17" s="22" t="s">
        <v>44</v>
      </c>
      <c r="J17" s="15" t="s">
        <v>64</v>
      </c>
      <c r="K17" s="15" t="s">
        <v>39</v>
      </c>
      <c r="L17" s="16">
        <v>120</v>
      </c>
      <c r="M17" s="17">
        <v>0</v>
      </c>
      <c r="N17" s="18">
        <f t="shared" si="23"/>
        <v>0</v>
      </c>
      <c r="O17" s="19"/>
      <c r="P17" s="16"/>
      <c r="Q17" s="20">
        <f t="shared" si="16"/>
        <v>0</v>
      </c>
      <c r="R17" s="16"/>
      <c r="S17" s="20">
        <f t="shared" si="17"/>
        <v>0</v>
      </c>
      <c r="T17" s="16"/>
      <c r="U17" s="20">
        <f t="shared" si="18"/>
        <v>0</v>
      </c>
      <c r="V17" s="16">
        <v>125</v>
      </c>
      <c r="W17" s="20">
        <f t="shared" si="19"/>
        <v>25</v>
      </c>
      <c r="X17" s="16"/>
      <c r="Y17" s="20">
        <f t="shared" si="20"/>
        <v>0</v>
      </c>
      <c r="Z17" s="16"/>
      <c r="AA17" s="20">
        <f t="shared" si="21"/>
        <v>0</v>
      </c>
      <c r="AB17" s="54"/>
      <c r="AC17" s="98"/>
      <c r="AD17" s="51"/>
      <c r="AE17" s="47"/>
      <c r="AF17" s="36"/>
      <c r="AG17" s="47"/>
      <c r="AH17" s="32"/>
      <c r="AI17" s="40">
        <f t="shared" si="22"/>
        <v>0</v>
      </c>
    </row>
    <row r="18" spans="1:35" s="21" customFormat="1" ht="12" x14ac:dyDescent="0.25">
      <c r="A18" s="63">
        <v>12</v>
      </c>
      <c r="B18" s="15" t="s">
        <v>66</v>
      </c>
      <c r="C18" s="14" t="s">
        <v>16</v>
      </c>
      <c r="D18" s="13">
        <v>43137</v>
      </c>
      <c r="E18" s="64" t="s">
        <v>201</v>
      </c>
      <c r="F18" s="15" t="s">
        <v>49</v>
      </c>
      <c r="G18" s="15" t="s">
        <v>38</v>
      </c>
      <c r="H18" s="22" t="s">
        <v>33</v>
      </c>
      <c r="I18" s="22" t="s">
        <v>34</v>
      </c>
      <c r="J18" s="15" t="s">
        <v>200</v>
      </c>
      <c r="K18" s="15" t="s">
        <v>199</v>
      </c>
      <c r="L18" s="16">
        <v>250</v>
      </c>
      <c r="M18" s="17">
        <v>0.65</v>
      </c>
      <c r="N18" s="18">
        <f t="shared" si="23"/>
        <v>162.5</v>
      </c>
      <c r="O18" s="19">
        <v>5</v>
      </c>
      <c r="P18" s="16"/>
      <c r="Q18" s="20">
        <f t="shared" si="16"/>
        <v>0</v>
      </c>
      <c r="R18" s="16">
        <v>250</v>
      </c>
      <c r="S18" s="20">
        <f t="shared" si="17"/>
        <v>50</v>
      </c>
      <c r="T18" s="16"/>
      <c r="U18" s="20">
        <f t="shared" si="18"/>
        <v>0</v>
      </c>
      <c r="V18" s="16"/>
      <c r="W18" s="20">
        <f t="shared" si="19"/>
        <v>0</v>
      </c>
      <c r="X18" s="16"/>
      <c r="Y18" s="20">
        <f t="shared" si="20"/>
        <v>0</v>
      </c>
      <c r="Z18" s="16"/>
      <c r="AA18" s="20">
        <f t="shared" si="21"/>
        <v>0</v>
      </c>
      <c r="AB18" s="55" t="s">
        <v>232</v>
      </c>
      <c r="AC18" s="98"/>
      <c r="AD18" s="51"/>
      <c r="AE18" s="47"/>
      <c r="AF18" s="36"/>
      <c r="AG18" s="47"/>
      <c r="AH18" s="32"/>
      <c r="AI18" s="40">
        <f t="shared" si="22"/>
        <v>0</v>
      </c>
    </row>
    <row r="19" spans="1:35" s="21" customFormat="1" ht="12" x14ac:dyDescent="0.25">
      <c r="A19" s="63">
        <v>13</v>
      </c>
      <c r="B19" s="15" t="s">
        <v>66</v>
      </c>
      <c r="C19" s="14" t="s">
        <v>16</v>
      </c>
      <c r="D19" s="13">
        <v>43138</v>
      </c>
      <c r="E19" s="15" t="s">
        <v>202</v>
      </c>
      <c r="F19" s="15" t="s">
        <v>49</v>
      </c>
      <c r="G19" s="15" t="s">
        <v>36</v>
      </c>
      <c r="H19" s="15" t="s">
        <v>33</v>
      </c>
      <c r="I19" s="15" t="s">
        <v>34</v>
      </c>
      <c r="J19" s="22" t="s">
        <v>127</v>
      </c>
      <c r="K19" s="22" t="s">
        <v>121</v>
      </c>
      <c r="L19" s="16">
        <v>190</v>
      </c>
      <c r="M19" s="17">
        <v>0.75</v>
      </c>
      <c r="N19" s="18">
        <f t="shared" si="23"/>
        <v>142.5</v>
      </c>
      <c r="O19" s="19"/>
      <c r="P19" s="16"/>
      <c r="Q19" s="20">
        <f t="shared" si="16"/>
        <v>0</v>
      </c>
      <c r="R19" s="16">
        <v>200</v>
      </c>
      <c r="S19" s="20">
        <f t="shared" si="17"/>
        <v>40</v>
      </c>
      <c r="T19" s="16"/>
      <c r="U19" s="20">
        <f t="shared" si="18"/>
        <v>0</v>
      </c>
      <c r="V19" s="16"/>
      <c r="W19" s="20">
        <f t="shared" si="19"/>
        <v>0</v>
      </c>
      <c r="X19" s="16"/>
      <c r="Y19" s="20">
        <f t="shared" si="20"/>
        <v>0</v>
      </c>
      <c r="Z19" s="16"/>
      <c r="AA19" s="20">
        <f t="shared" si="21"/>
        <v>0</v>
      </c>
      <c r="AB19" s="54"/>
      <c r="AC19" s="98"/>
      <c r="AD19" s="51"/>
      <c r="AE19" s="48"/>
      <c r="AF19" s="43"/>
      <c r="AG19" s="47"/>
      <c r="AH19" s="32"/>
      <c r="AI19" s="40">
        <f t="shared" si="22"/>
        <v>0</v>
      </c>
    </row>
    <row r="20" spans="1:35" s="21" customFormat="1" ht="12" x14ac:dyDescent="0.25">
      <c r="A20" s="63">
        <v>14</v>
      </c>
      <c r="B20" s="15" t="s">
        <v>82</v>
      </c>
      <c r="C20" s="14" t="s">
        <v>15</v>
      </c>
      <c r="D20" s="13">
        <v>43138</v>
      </c>
      <c r="E20" s="15"/>
      <c r="F20" s="15" t="s">
        <v>76</v>
      </c>
      <c r="G20" s="15" t="s">
        <v>36</v>
      </c>
      <c r="H20" s="15" t="s">
        <v>92</v>
      </c>
      <c r="I20" s="22" t="s">
        <v>83</v>
      </c>
      <c r="J20" s="15" t="s">
        <v>203</v>
      </c>
      <c r="K20" s="15" t="s">
        <v>204</v>
      </c>
      <c r="L20" s="16">
        <v>960</v>
      </c>
      <c r="M20" s="17">
        <v>0.94</v>
      </c>
      <c r="N20" s="18">
        <f t="shared" si="23"/>
        <v>902.4</v>
      </c>
      <c r="O20" s="19"/>
      <c r="P20" s="16">
        <v>1000</v>
      </c>
      <c r="Q20" s="20">
        <f t="shared" si="16"/>
        <v>220</v>
      </c>
      <c r="R20" s="16"/>
      <c r="S20" s="20">
        <f t="shared" si="17"/>
        <v>0</v>
      </c>
      <c r="T20" s="16"/>
      <c r="U20" s="20">
        <f t="shared" si="18"/>
        <v>0</v>
      </c>
      <c r="V20" s="16"/>
      <c r="W20" s="20">
        <f t="shared" si="19"/>
        <v>0</v>
      </c>
      <c r="X20" s="16"/>
      <c r="Y20" s="20">
        <f t="shared" si="20"/>
        <v>0</v>
      </c>
      <c r="Z20" s="16"/>
      <c r="AA20" s="20">
        <f t="shared" si="21"/>
        <v>0</v>
      </c>
      <c r="AB20" s="54" t="s">
        <v>206</v>
      </c>
      <c r="AC20" s="98">
        <v>66</v>
      </c>
      <c r="AD20" s="51"/>
      <c r="AE20" s="47"/>
      <c r="AF20" s="36"/>
      <c r="AG20" s="47"/>
      <c r="AH20" s="32"/>
      <c r="AI20" s="40">
        <f t="shared" si="22"/>
        <v>0</v>
      </c>
    </row>
    <row r="21" spans="1:35" s="21" customFormat="1" ht="12" x14ac:dyDescent="0.25">
      <c r="A21" s="63">
        <v>15</v>
      </c>
      <c r="B21" s="15" t="s">
        <v>82</v>
      </c>
      <c r="C21" s="14" t="s">
        <v>50</v>
      </c>
      <c r="D21" s="13">
        <v>43138</v>
      </c>
      <c r="E21" s="15"/>
      <c r="F21" s="15" t="s">
        <v>76</v>
      </c>
      <c r="G21" s="15" t="s">
        <v>36</v>
      </c>
      <c r="H21" s="15" t="s">
        <v>203</v>
      </c>
      <c r="I21" s="15" t="s">
        <v>204</v>
      </c>
      <c r="J21" s="15" t="s">
        <v>92</v>
      </c>
      <c r="K21" s="15" t="s">
        <v>83</v>
      </c>
      <c r="L21" s="16">
        <v>960</v>
      </c>
      <c r="M21" s="17">
        <v>0.28000000000000003</v>
      </c>
      <c r="N21" s="18">
        <f t="shared" si="23"/>
        <v>268.8</v>
      </c>
      <c r="O21" s="19"/>
      <c r="P21" s="16"/>
      <c r="Q21" s="20">
        <f t="shared" si="16"/>
        <v>0</v>
      </c>
      <c r="R21" s="16"/>
      <c r="S21" s="20">
        <f t="shared" si="17"/>
        <v>0</v>
      </c>
      <c r="T21" s="16">
        <v>1000</v>
      </c>
      <c r="U21" s="20">
        <f t="shared" si="18"/>
        <v>200</v>
      </c>
      <c r="V21" s="16"/>
      <c r="W21" s="20">
        <f t="shared" si="19"/>
        <v>0</v>
      </c>
      <c r="X21" s="16"/>
      <c r="Y21" s="20">
        <f t="shared" si="20"/>
        <v>0</v>
      </c>
      <c r="Z21" s="16"/>
      <c r="AA21" s="20">
        <f t="shared" si="21"/>
        <v>0</v>
      </c>
      <c r="AB21" s="54" t="s">
        <v>205</v>
      </c>
      <c r="AC21" s="98">
        <v>60</v>
      </c>
      <c r="AD21" s="51"/>
      <c r="AE21" s="47"/>
      <c r="AF21" s="36"/>
      <c r="AG21" s="47"/>
      <c r="AH21" s="32"/>
      <c r="AI21" s="40">
        <f t="shared" si="22"/>
        <v>0</v>
      </c>
    </row>
    <row r="22" spans="1:35" s="21" customFormat="1" ht="12" x14ac:dyDescent="0.25">
      <c r="A22" s="63">
        <v>16</v>
      </c>
      <c r="B22" s="15" t="s">
        <v>37</v>
      </c>
      <c r="C22" s="14" t="s">
        <v>17</v>
      </c>
      <c r="D22" s="13">
        <v>43138</v>
      </c>
      <c r="E22" s="15" t="s">
        <v>75</v>
      </c>
      <c r="F22" s="15" t="s">
        <v>40</v>
      </c>
      <c r="G22" s="15" t="s">
        <v>38</v>
      </c>
      <c r="H22" s="15" t="s">
        <v>198</v>
      </c>
      <c r="I22" s="15" t="s">
        <v>68</v>
      </c>
      <c r="J22" s="15" t="s">
        <v>73</v>
      </c>
      <c r="K22" s="15" t="s">
        <v>74</v>
      </c>
      <c r="L22" s="16">
        <v>900</v>
      </c>
      <c r="M22" s="17">
        <v>0.62</v>
      </c>
      <c r="N22" s="18">
        <v>550</v>
      </c>
      <c r="O22" s="19">
        <v>200</v>
      </c>
      <c r="P22" s="16"/>
      <c r="Q22" s="20">
        <f t="shared" si="16"/>
        <v>0</v>
      </c>
      <c r="R22" s="16"/>
      <c r="S22" s="20">
        <f t="shared" si="17"/>
        <v>0</v>
      </c>
      <c r="T22" s="16"/>
      <c r="U22" s="20">
        <f t="shared" si="18"/>
        <v>0</v>
      </c>
      <c r="V22" s="16">
        <v>200</v>
      </c>
      <c r="W22" s="20">
        <f t="shared" si="19"/>
        <v>40</v>
      </c>
      <c r="X22" s="16"/>
      <c r="Y22" s="20">
        <f t="shared" si="20"/>
        <v>0</v>
      </c>
      <c r="Z22" s="16"/>
      <c r="AA22" s="20">
        <f t="shared" si="21"/>
        <v>0</v>
      </c>
      <c r="AB22" s="54" t="s">
        <v>212</v>
      </c>
      <c r="AC22" s="98"/>
      <c r="AD22" s="51"/>
      <c r="AE22" s="47"/>
      <c r="AF22" s="36"/>
      <c r="AG22" s="47"/>
      <c r="AH22" s="32"/>
      <c r="AI22" s="40">
        <f t="shared" si="22"/>
        <v>0</v>
      </c>
    </row>
    <row r="23" spans="1:35" s="21" customFormat="1" ht="12" x14ac:dyDescent="0.25">
      <c r="A23" s="63">
        <v>17</v>
      </c>
      <c r="B23" s="15" t="s">
        <v>59</v>
      </c>
      <c r="C23" s="14" t="s">
        <v>16</v>
      </c>
      <c r="D23" s="13">
        <v>43138</v>
      </c>
      <c r="E23" s="15" t="s">
        <v>223</v>
      </c>
      <c r="F23" s="15" t="s">
        <v>49</v>
      </c>
      <c r="G23" s="15" t="s">
        <v>32</v>
      </c>
      <c r="H23" s="15" t="s">
        <v>60</v>
      </c>
      <c r="I23" s="22" t="s">
        <v>61</v>
      </c>
      <c r="J23" s="15" t="s">
        <v>224</v>
      </c>
      <c r="K23" s="15" t="s">
        <v>225</v>
      </c>
      <c r="L23" s="16">
        <v>555</v>
      </c>
      <c r="M23" s="17">
        <v>0.74</v>
      </c>
      <c r="N23" s="18">
        <f t="shared" si="23"/>
        <v>410.7</v>
      </c>
      <c r="O23" s="19">
        <v>18</v>
      </c>
      <c r="P23" s="16"/>
      <c r="Q23" s="20">
        <f t="shared" si="16"/>
        <v>0</v>
      </c>
      <c r="R23" s="16">
        <v>580</v>
      </c>
      <c r="S23" s="20">
        <f t="shared" si="17"/>
        <v>116</v>
      </c>
      <c r="T23" s="16"/>
      <c r="U23" s="20">
        <f t="shared" si="18"/>
        <v>0</v>
      </c>
      <c r="V23" s="16"/>
      <c r="W23" s="20">
        <f t="shared" si="19"/>
        <v>0</v>
      </c>
      <c r="X23" s="16"/>
      <c r="Y23" s="20">
        <f t="shared" si="20"/>
        <v>0</v>
      </c>
      <c r="Z23" s="16"/>
      <c r="AA23" s="20">
        <f t="shared" si="21"/>
        <v>0</v>
      </c>
      <c r="AB23" s="54" t="s">
        <v>99</v>
      </c>
      <c r="AC23" s="98"/>
      <c r="AD23" s="51"/>
      <c r="AE23" s="47"/>
      <c r="AF23" s="36"/>
      <c r="AG23" s="47"/>
      <c r="AH23" s="32"/>
      <c r="AI23" s="40">
        <f t="shared" si="22"/>
        <v>0</v>
      </c>
    </row>
    <row r="24" spans="1:35" s="21" customFormat="1" ht="12" x14ac:dyDescent="0.25">
      <c r="A24" s="63">
        <v>18</v>
      </c>
      <c r="B24" s="15" t="s">
        <v>134</v>
      </c>
      <c r="C24" s="14" t="s">
        <v>18</v>
      </c>
      <c r="D24" s="14">
        <v>43139</v>
      </c>
      <c r="E24" s="15"/>
      <c r="F24" s="15" t="s">
        <v>106</v>
      </c>
      <c r="G24" s="15" t="s">
        <v>36</v>
      </c>
      <c r="H24" s="15" t="s">
        <v>135</v>
      </c>
      <c r="I24" s="22" t="s">
        <v>39</v>
      </c>
      <c r="J24" s="15" t="s">
        <v>136</v>
      </c>
      <c r="K24" s="22" t="s">
        <v>39</v>
      </c>
      <c r="L24" s="16">
        <v>2</v>
      </c>
      <c r="M24" s="17">
        <v>40</v>
      </c>
      <c r="N24" s="18">
        <f t="shared" si="23"/>
        <v>80</v>
      </c>
      <c r="O24" s="19"/>
      <c r="P24" s="16"/>
      <c r="Q24" s="20">
        <f t="shared" si="16"/>
        <v>0</v>
      </c>
      <c r="R24" s="16"/>
      <c r="S24" s="20">
        <f t="shared" si="17"/>
        <v>0</v>
      </c>
      <c r="T24" s="16"/>
      <c r="U24" s="20">
        <f t="shared" si="18"/>
        <v>0</v>
      </c>
      <c r="V24" s="16"/>
      <c r="W24" s="20">
        <f t="shared" si="19"/>
        <v>0</v>
      </c>
      <c r="X24" s="16"/>
      <c r="Y24" s="20">
        <f t="shared" si="20"/>
        <v>0</v>
      </c>
      <c r="Z24" s="16">
        <v>3</v>
      </c>
      <c r="AA24" s="20">
        <v>30</v>
      </c>
      <c r="AB24" s="54"/>
      <c r="AC24" s="98"/>
      <c r="AD24" s="51"/>
      <c r="AE24" s="47"/>
      <c r="AF24" s="36"/>
      <c r="AG24" s="47"/>
      <c r="AH24" s="32"/>
      <c r="AI24" s="40">
        <f t="shared" si="22"/>
        <v>0</v>
      </c>
    </row>
    <row r="25" spans="1:35" s="21" customFormat="1" ht="12" x14ac:dyDescent="0.25">
      <c r="A25" s="63">
        <v>19</v>
      </c>
      <c r="B25" s="15" t="s">
        <v>37</v>
      </c>
      <c r="C25" s="14" t="s">
        <v>18</v>
      </c>
      <c r="D25" s="14">
        <v>43140</v>
      </c>
      <c r="E25" s="15"/>
      <c r="F25" s="15" t="s">
        <v>106</v>
      </c>
      <c r="G25" s="15" t="s">
        <v>36</v>
      </c>
      <c r="H25" s="15" t="s">
        <v>33</v>
      </c>
      <c r="I25" s="15" t="s">
        <v>34</v>
      </c>
      <c r="J25" s="15" t="s">
        <v>213</v>
      </c>
      <c r="K25" s="15" t="s">
        <v>214</v>
      </c>
      <c r="L25" s="16">
        <v>200</v>
      </c>
      <c r="M25" s="17">
        <v>0.72</v>
      </c>
      <c r="N25" s="18">
        <v>145</v>
      </c>
      <c r="O25" s="19">
        <v>70</v>
      </c>
      <c r="P25" s="16"/>
      <c r="Q25" s="20">
        <f t="shared" si="16"/>
        <v>0</v>
      </c>
      <c r="R25" s="16"/>
      <c r="S25" s="20">
        <f t="shared" si="17"/>
        <v>0</v>
      </c>
      <c r="T25" s="16"/>
      <c r="U25" s="20">
        <f t="shared" si="18"/>
        <v>0</v>
      </c>
      <c r="V25" s="16"/>
      <c r="W25" s="20">
        <f t="shared" si="19"/>
        <v>0</v>
      </c>
      <c r="X25" s="16"/>
      <c r="Y25" s="20">
        <f t="shared" si="20"/>
        <v>0</v>
      </c>
      <c r="Z25" s="16">
        <v>210</v>
      </c>
      <c r="AA25" s="20">
        <f t="shared" si="21"/>
        <v>42</v>
      </c>
      <c r="AB25" s="55" t="s">
        <v>320</v>
      </c>
      <c r="AC25" s="98"/>
      <c r="AD25" s="51"/>
      <c r="AE25" s="47"/>
      <c r="AF25" s="36"/>
      <c r="AG25" s="47"/>
      <c r="AH25" s="32"/>
      <c r="AI25" s="40">
        <f t="shared" si="22"/>
        <v>0</v>
      </c>
    </row>
    <row r="26" spans="1:35" s="21" customFormat="1" ht="12" x14ac:dyDescent="0.25">
      <c r="A26" s="63">
        <v>20</v>
      </c>
      <c r="B26" s="15" t="s">
        <v>66</v>
      </c>
      <c r="C26" s="14" t="s">
        <v>50</v>
      </c>
      <c r="D26" s="14">
        <v>43141</v>
      </c>
      <c r="E26" s="15" t="s">
        <v>239</v>
      </c>
      <c r="F26" s="15" t="s">
        <v>40</v>
      </c>
      <c r="G26" s="15" t="s">
        <v>38</v>
      </c>
      <c r="H26" s="15" t="s">
        <v>33</v>
      </c>
      <c r="I26" s="15" t="s">
        <v>34</v>
      </c>
      <c r="J26" s="15" t="s">
        <v>240</v>
      </c>
      <c r="K26" s="15" t="s">
        <v>241</v>
      </c>
      <c r="L26" s="16">
        <v>550</v>
      </c>
      <c r="M26" s="17">
        <v>0.65</v>
      </c>
      <c r="N26" s="18">
        <f t="shared" si="23"/>
        <v>357.5</v>
      </c>
      <c r="O26" s="19">
        <v>12.5</v>
      </c>
      <c r="P26" s="16"/>
      <c r="Q26" s="20">
        <f t="shared" si="16"/>
        <v>0</v>
      </c>
      <c r="R26" s="16"/>
      <c r="S26" s="20">
        <f t="shared" si="17"/>
        <v>0</v>
      </c>
      <c r="T26" s="16">
        <v>550</v>
      </c>
      <c r="U26" s="20">
        <f t="shared" si="18"/>
        <v>110</v>
      </c>
      <c r="V26" s="16"/>
      <c r="W26" s="20">
        <f t="shared" si="19"/>
        <v>0</v>
      </c>
      <c r="X26" s="16"/>
      <c r="Y26" s="20">
        <f t="shared" si="20"/>
        <v>0</v>
      </c>
      <c r="Z26" s="16"/>
      <c r="AA26" s="20">
        <f t="shared" si="21"/>
        <v>0</v>
      </c>
      <c r="AB26" s="54" t="s">
        <v>242</v>
      </c>
      <c r="AC26" s="98"/>
      <c r="AD26" s="51"/>
      <c r="AE26" s="47"/>
      <c r="AF26" s="36"/>
      <c r="AG26" s="47"/>
      <c r="AH26" s="32"/>
      <c r="AI26" s="40">
        <f t="shared" si="22"/>
        <v>0</v>
      </c>
    </row>
    <row r="27" spans="1:35" s="21" customFormat="1" ht="12" x14ac:dyDescent="0.25">
      <c r="A27" s="63">
        <v>21</v>
      </c>
      <c r="B27" s="15" t="s">
        <v>37</v>
      </c>
      <c r="C27" s="14" t="s">
        <v>16</v>
      </c>
      <c r="D27" s="14">
        <v>43141</v>
      </c>
      <c r="E27" s="15"/>
      <c r="F27" s="15" t="s">
        <v>49</v>
      </c>
      <c r="G27" s="15" t="s">
        <v>36</v>
      </c>
      <c r="H27" s="15" t="s">
        <v>33</v>
      </c>
      <c r="I27" s="22" t="s">
        <v>34</v>
      </c>
      <c r="J27" s="15" t="s">
        <v>226</v>
      </c>
      <c r="K27" s="15" t="s">
        <v>227</v>
      </c>
      <c r="L27" s="16">
        <v>300</v>
      </c>
      <c r="M27" s="17">
        <v>0.72</v>
      </c>
      <c r="N27" s="18">
        <v>215</v>
      </c>
      <c r="O27" s="19">
        <v>15</v>
      </c>
      <c r="P27" s="16"/>
      <c r="Q27" s="20">
        <f t="shared" ref="Q27" si="24">P27*0.22</f>
        <v>0</v>
      </c>
      <c r="R27" s="16">
        <v>300</v>
      </c>
      <c r="S27" s="20">
        <f t="shared" ref="S27" si="25">R27*0.2</f>
        <v>60</v>
      </c>
      <c r="T27" s="16"/>
      <c r="U27" s="20">
        <f t="shared" ref="U27" si="26">T27*0.2</f>
        <v>0</v>
      </c>
      <c r="V27" s="16"/>
      <c r="W27" s="20">
        <f t="shared" ref="W27" si="27">V27*0.2</f>
        <v>0</v>
      </c>
      <c r="X27" s="16"/>
      <c r="Y27" s="20">
        <f t="shared" ref="Y27" si="28">X27*0.2</f>
        <v>0</v>
      </c>
      <c r="Z27" s="16"/>
      <c r="AA27" s="20">
        <f t="shared" ref="AA27" si="29">Z27*0.2</f>
        <v>0</v>
      </c>
      <c r="AB27" s="54" t="s">
        <v>228</v>
      </c>
      <c r="AC27" s="98">
        <v>25</v>
      </c>
      <c r="AD27" s="51"/>
      <c r="AE27" s="47"/>
      <c r="AF27" s="36"/>
      <c r="AG27" s="47"/>
      <c r="AH27" s="32"/>
      <c r="AI27" s="40">
        <f t="shared" ref="AI27" si="30">AG27*AH27</f>
        <v>0</v>
      </c>
    </row>
    <row r="28" spans="1:35" s="21" customFormat="1" ht="12" x14ac:dyDescent="0.25">
      <c r="A28" s="63">
        <v>22</v>
      </c>
      <c r="B28" s="15" t="s">
        <v>37</v>
      </c>
      <c r="C28" s="14" t="s">
        <v>50</v>
      </c>
      <c r="D28" s="14">
        <v>43143</v>
      </c>
      <c r="E28" s="15"/>
      <c r="F28" s="15" t="s">
        <v>48</v>
      </c>
      <c r="G28" s="15" t="s">
        <v>36</v>
      </c>
      <c r="H28" s="15" t="s">
        <v>33</v>
      </c>
      <c r="I28" s="15" t="s">
        <v>34</v>
      </c>
      <c r="J28" s="15" t="s">
        <v>215</v>
      </c>
      <c r="K28" s="15" t="s">
        <v>85</v>
      </c>
      <c r="L28" s="16">
        <v>170</v>
      </c>
      <c r="M28" s="17">
        <v>0.72</v>
      </c>
      <c r="N28" s="18">
        <v>120</v>
      </c>
      <c r="O28" s="19"/>
      <c r="P28" s="16"/>
      <c r="Q28" s="20">
        <f t="shared" si="16"/>
        <v>0</v>
      </c>
      <c r="R28" s="16"/>
      <c r="S28" s="20">
        <f t="shared" si="17"/>
        <v>0</v>
      </c>
      <c r="T28" s="16">
        <v>180</v>
      </c>
      <c r="U28" s="20">
        <f t="shared" si="18"/>
        <v>36</v>
      </c>
      <c r="V28" s="16"/>
      <c r="W28" s="20">
        <f t="shared" si="19"/>
        <v>0</v>
      </c>
      <c r="X28" s="16"/>
      <c r="Y28" s="20">
        <f t="shared" si="20"/>
        <v>0</v>
      </c>
      <c r="Z28" s="16"/>
      <c r="AA28" s="20">
        <f t="shared" si="21"/>
        <v>0</v>
      </c>
      <c r="AB28" s="55" t="s">
        <v>190</v>
      </c>
      <c r="AC28" s="98">
        <v>10</v>
      </c>
      <c r="AD28" s="51"/>
      <c r="AE28" s="47"/>
      <c r="AF28" s="36"/>
      <c r="AG28" s="47"/>
      <c r="AH28" s="32"/>
      <c r="AI28" s="40">
        <f t="shared" si="22"/>
        <v>0</v>
      </c>
    </row>
    <row r="29" spans="1:35" s="21" customFormat="1" ht="12" x14ac:dyDescent="0.25">
      <c r="A29" s="63">
        <v>23</v>
      </c>
      <c r="B29" s="15" t="s">
        <v>31</v>
      </c>
      <c r="C29" s="14" t="s">
        <v>16</v>
      </c>
      <c r="D29" s="14">
        <v>43144</v>
      </c>
      <c r="E29" s="15" t="s">
        <v>221</v>
      </c>
      <c r="F29" s="15" t="s">
        <v>49</v>
      </c>
      <c r="G29" s="15" t="s">
        <v>32</v>
      </c>
      <c r="H29" s="15" t="s">
        <v>250</v>
      </c>
      <c r="I29" s="22" t="s">
        <v>251</v>
      </c>
      <c r="J29" s="15" t="s">
        <v>33</v>
      </c>
      <c r="K29" s="15" t="s">
        <v>34</v>
      </c>
      <c r="L29" s="16">
        <v>20</v>
      </c>
      <c r="M29" s="17">
        <v>0</v>
      </c>
      <c r="N29" s="18">
        <f t="shared" si="23"/>
        <v>0</v>
      </c>
      <c r="O29" s="19"/>
      <c r="P29" s="16"/>
      <c r="Q29" s="20">
        <f t="shared" si="16"/>
        <v>0</v>
      </c>
      <c r="R29" s="16">
        <v>100</v>
      </c>
      <c r="S29" s="20">
        <f t="shared" si="17"/>
        <v>20</v>
      </c>
      <c r="T29" s="16"/>
      <c r="U29" s="20">
        <f t="shared" si="18"/>
        <v>0</v>
      </c>
      <c r="V29" s="16"/>
      <c r="W29" s="20">
        <f t="shared" si="19"/>
        <v>0</v>
      </c>
      <c r="X29" s="16"/>
      <c r="Y29" s="20">
        <f t="shared" si="20"/>
        <v>0</v>
      </c>
      <c r="Z29" s="16"/>
      <c r="AA29" s="20">
        <f t="shared" si="21"/>
        <v>0</v>
      </c>
      <c r="AB29" s="54"/>
      <c r="AC29" s="98"/>
      <c r="AD29" s="51"/>
      <c r="AE29" s="47"/>
      <c r="AF29" s="36"/>
      <c r="AG29" s="47"/>
      <c r="AH29" s="32"/>
      <c r="AI29" s="40">
        <f t="shared" si="22"/>
        <v>0</v>
      </c>
    </row>
    <row r="30" spans="1:35" s="21" customFormat="1" ht="12" x14ac:dyDescent="0.25">
      <c r="A30" s="63">
        <v>24</v>
      </c>
      <c r="B30" s="15" t="s">
        <v>31</v>
      </c>
      <c r="C30" s="14" t="s">
        <v>17</v>
      </c>
      <c r="D30" s="14">
        <v>43144</v>
      </c>
      <c r="E30" s="15" t="s">
        <v>220</v>
      </c>
      <c r="F30" s="15" t="s">
        <v>52</v>
      </c>
      <c r="G30" s="15" t="s">
        <v>32</v>
      </c>
      <c r="H30" s="15" t="s">
        <v>157</v>
      </c>
      <c r="I30" s="15" t="s">
        <v>138</v>
      </c>
      <c r="J30" s="15" t="s">
        <v>33</v>
      </c>
      <c r="K30" s="15" t="s">
        <v>34</v>
      </c>
      <c r="L30" s="16">
        <v>50</v>
      </c>
      <c r="M30" s="17">
        <v>1</v>
      </c>
      <c r="N30" s="18">
        <f t="shared" si="23"/>
        <v>50</v>
      </c>
      <c r="O30" s="19"/>
      <c r="P30" s="16"/>
      <c r="Q30" s="20">
        <f t="shared" si="16"/>
        <v>0</v>
      </c>
      <c r="R30" s="16"/>
      <c r="S30" s="20">
        <f t="shared" si="17"/>
        <v>0</v>
      </c>
      <c r="T30" s="16"/>
      <c r="U30" s="20">
        <f t="shared" si="18"/>
        <v>0</v>
      </c>
      <c r="V30" s="16">
        <v>5</v>
      </c>
      <c r="W30" s="20">
        <v>50</v>
      </c>
      <c r="X30" s="16"/>
      <c r="Y30" s="20">
        <f t="shared" si="20"/>
        <v>0</v>
      </c>
      <c r="Z30" s="16"/>
      <c r="AA30" s="20">
        <f t="shared" si="21"/>
        <v>0</v>
      </c>
      <c r="AB30" s="54" t="s">
        <v>219</v>
      </c>
      <c r="AC30" s="98"/>
      <c r="AD30" s="51"/>
      <c r="AE30" s="47"/>
      <c r="AF30" s="36"/>
      <c r="AG30" s="47"/>
      <c r="AH30" s="32"/>
      <c r="AI30" s="40">
        <f t="shared" si="22"/>
        <v>0</v>
      </c>
    </row>
    <row r="31" spans="1:35" s="21" customFormat="1" ht="12" x14ac:dyDescent="0.25">
      <c r="A31" s="63">
        <v>25</v>
      </c>
      <c r="B31" s="15" t="s">
        <v>216</v>
      </c>
      <c r="C31" s="14" t="s">
        <v>17</v>
      </c>
      <c r="D31" s="14">
        <v>43144</v>
      </c>
      <c r="E31" s="15"/>
      <c r="F31" s="15" t="s">
        <v>52</v>
      </c>
      <c r="G31" s="15" t="s">
        <v>32</v>
      </c>
      <c r="H31" s="15" t="s">
        <v>244</v>
      </c>
      <c r="I31" s="22" t="s">
        <v>138</v>
      </c>
      <c r="J31" s="15" t="s">
        <v>245</v>
      </c>
      <c r="K31" s="22" t="s">
        <v>217</v>
      </c>
      <c r="L31" s="16">
        <v>50</v>
      </c>
      <c r="M31" s="17">
        <v>0</v>
      </c>
      <c r="N31" s="18">
        <f t="shared" si="23"/>
        <v>0</v>
      </c>
      <c r="O31" s="19"/>
      <c r="P31" s="16"/>
      <c r="Q31" s="20">
        <f t="shared" si="16"/>
        <v>0</v>
      </c>
      <c r="R31" s="16"/>
      <c r="S31" s="20">
        <f t="shared" si="17"/>
        <v>0</v>
      </c>
      <c r="T31" s="16"/>
      <c r="U31" s="20">
        <f t="shared" si="18"/>
        <v>0</v>
      </c>
      <c r="V31" s="16">
        <v>100</v>
      </c>
      <c r="W31" s="20">
        <f t="shared" si="19"/>
        <v>20</v>
      </c>
      <c r="X31" s="16"/>
      <c r="Y31" s="20">
        <f t="shared" si="20"/>
        <v>0</v>
      </c>
      <c r="Z31" s="16"/>
      <c r="AA31" s="20">
        <f t="shared" si="21"/>
        <v>0</v>
      </c>
      <c r="AB31" s="54" t="s">
        <v>222</v>
      </c>
      <c r="AC31" s="98"/>
      <c r="AD31" s="52"/>
      <c r="AE31" s="48"/>
      <c r="AF31" s="43"/>
      <c r="AG31" s="47"/>
      <c r="AH31" s="32"/>
      <c r="AI31" s="40">
        <f t="shared" si="22"/>
        <v>0</v>
      </c>
    </row>
    <row r="32" spans="1:35" s="21" customFormat="1" ht="12" x14ac:dyDescent="0.25">
      <c r="A32" s="63">
        <v>26</v>
      </c>
      <c r="B32" s="15" t="s">
        <v>41</v>
      </c>
      <c r="C32" s="14" t="s">
        <v>17</v>
      </c>
      <c r="D32" s="14">
        <v>43144</v>
      </c>
      <c r="E32" s="15" t="s">
        <v>47</v>
      </c>
      <c r="F32" s="15" t="s">
        <v>52</v>
      </c>
      <c r="G32" s="15" t="s">
        <v>38</v>
      </c>
      <c r="H32" s="15" t="s">
        <v>65</v>
      </c>
      <c r="I32" s="15" t="s">
        <v>44</v>
      </c>
      <c r="J32" s="15" t="s">
        <v>64</v>
      </c>
      <c r="K32" s="15" t="s">
        <v>39</v>
      </c>
      <c r="L32" s="16">
        <v>120</v>
      </c>
      <c r="M32" s="17">
        <v>0</v>
      </c>
      <c r="N32" s="18">
        <f t="shared" si="23"/>
        <v>0</v>
      </c>
      <c r="O32" s="19">
        <v>25</v>
      </c>
      <c r="P32" s="16"/>
      <c r="Q32" s="20">
        <f t="shared" si="16"/>
        <v>0</v>
      </c>
      <c r="R32" s="16"/>
      <c r="S32" s="20">
        <f t="shared" si="17"/>
        <v>0</v>
      </c>
      <c r="T32" s="16"/>
      <c r="U32" s="20">
        <f t="shared" si="18"/>
        <v>0</v>
      </c>
      <c r="V32" s="16">
        <v>125</v>
      </c>
      <c r="W32" s="20">
        <f t="shared" si="19"/>
        <v>25</v>
      </c>
      <c r="X32" s="16"/>
      <c r="Y32" s="20">
        <f t="shared" si="20"/>
        <v>0</v>
      </c>
      <c r="Z32" s="16"/>
      <c r="AA32" s="20">
        <f t="shared" si="21"/>
        <v>0</v>
      </c>
      <c r="AB32" s="54" t="s">
        <v>218</v>
      </c>
      <c r="AC32" s="98">
        <v>15</v>
      </c>
      <c r="AD32" s="52"/>
      <c r="AE32" s="47"/>
      <c r="AF32" s="36"/>
      <c r="AG32" s="48"/>
      <c r="AH32" s="32"/>
      <c r="AI32" s="40">
        <f t="shared" si="22"/>
        <v>0</v>
      </c>
    </row>
    <row r="33" spans="1:35" s="21" customFormat="1" ht="12" x14ac:dyDescent="0.25">
      <c r="A33" s="63">
        <v>27</v>
      </c>
      <c r="B33" s="15" t="s">
        <v>69</v>
      </c>
      <c r="C33" s="14" t="s">
        <v>17</v>
      </c>
      <c r="D33" s="14">
        <v>43147</v>
      </c>
      <c r="E33" s="15" t="s">
        <v>231</v>
      </c>
      <c r="F33" s="15" t="s">
        <v>52</v>
      </c>
      <c r="G33" s="15" t="s">
        <v>38</v>
      </c>
      <c r="H33" s="15" t="s">
        <v>77</v>
      </c>
      <c r="I33" s="22" t="s">
        <v>39</v>
      </c>
      <c r="J33" s="15" t="s">
        <v>229</v>
      </c>
      <c r="K33" s="15" t="s">
        <v>230</v>
      </c>
      <c r="L33" s="16">
        <v>215</v>
      </c>
      <c r="M33" s="17">
        <v>0.7</v>
      </c>
      <c r="N33" s="18">
        <v>150</v>
      </c>
      <c r="O33" s="19"/>
      <c r="P33" s="16"/>
      <c r="Q33" s="20">
        <f t="shared" ref="Q33:Q35" si="31">P33*0.22</f>
        <v>0</v>
      </c>
      <c r="R33" s="16"/>
      <c r="S33" s="20">
        <f t="shared" ref="S33:S35" si="32">R33*0.2</f>
        <v>0</v>
      </c>
      <c r="T33" s="16"/>
      <c r="U33" s="20">
        <f t="shared" ref="U33:U35" si="33">T33*0.2</f>
        <v>0</v>
      </c>
      <c r="V33" s="16">
        <v>250</v>
      </c>
      <c r="W33" s="20">
        <f t="shared" ref="W33:W35" si="34">V33*0.2</f>
        <v>50</v>
      </c>
      <c r="X33" s="16"/>
      <c r="Y33" s="20">
        <f t="shared" ref="Y33:Y35" si="35">X33*0.2</f>
        <v>0</v>
      </c>
      <c r="Z33" s="16"/>
      <c r="AA33" s="20">
        <f t="shared" ref="AA33:AA35" si="36">Z33*0.2</f>
        <v>0</v>
      </c>
      <c r="AB33" s="54"/>
      <c r="AC33" s="98"/>
      <c r="AD33" s="52"/>
      <c r="AE33" s="47"/>
      <c r="AF33" s="36"/>
      <c r="AG33" s="47"/>
      <c r="AH33" s="32"/>
      <c r="AI33" s="40">
        <f t="shared" ref="AI33:AI35" si="37">AG33*AH33</f>
        <v>0</v>
      </c>
    </row>
    <row r="34" spans="1:35" s="21" customFormat="1" ht="12" x14ac:dyDescent="0.25">
      <c r="A34" s="63">
        <v>28</v>
      </c>
      <c r="B34" s="15" t="s">
        <v>59</v>
      </c>
      <c r="C34" s="14" t="s">
        <v>16</v>
      </c>
      <c r="D34" s="14">
        <v>43147</v>
      </c>
      <c r="E34" s="15" t="s">
        <v>234</v>
      </c>
      <c r="F34" s="15" t="s">
        <v>49</v>
      </c>
      <c r="G34" s="15" t="s">
        <v>32</v>
      </c>
      <c r="H34" s="15" t="s">
        <v>235</v>
      </c>
      <c r="I34" s="22" t="s">
        <v>236</v>
      </c>
      <c r="J34" s="15" t="s">
        <v>237</v>
      </c>
      <c r="K34" s="15" t="s">
        <v>238</v>
      </c>
      <c r="L34" s="16">
        <v>280</v>
      </c>
      <c r="M34" s="17">
        <v>0.74</v>
      </c>
      <c r="N34" s="18">
        <f t="shared" ref="N34" si="38">L34*M34</f>
        <v>207.2</v>
      </c>
      <c r="O34" s="19"/>
      <c r="P34" s="16"/>
      <c r="Q34" s="20">
        <f t="shared" si="31"/>
        <v>0</v>
      </c>
      <c r="R34" s="16">
        <v>300</v>
      </c>
      <c r="S34" s="20">
        <f t="shared" si="32"/>
        <v>60</v>
      </c>
      <c r="T34" s="16"/>
      <c r="U34" s="20">
        <f t="shared" si="33"/>
        <v>0</v>
      </c>
      <c r="V34" s="16"/>
      <c r="W34" s="20">
        <f t="shared" si="34"/>
        <v>0</v>
      </c>
      <c r="X34" s="16"/>
      <c r="Y34" s="20">
        <f t="shared" si="35"/>
        <v>0</v>
      </c>
      <c r="Z34" s="16"/>
      <c r="AA34" s="20">
        <f t="shared" si="36"/>
        <v>0</v>
      </c>
      <c r="AB34" s="54"/>
      <c r="AC34" s="98"/>
      <c r="AD34" s="52"/>
      <c r="AE34" s="47"/>
      <c r="AF34" s="36"/>
      <c r="AG34" s="47"/>
      <c r="AH34" s="32"/>
      <c r="AI34" s="40">
        <f t="shared" si="37"/>
        <v>0</v>
      </c>
    </row>
    <row r="35" spans="1:35" s="21" customFormat="1" ht="12" x14ac:dyDescent="0.25">
      <c r="A35" s="63">
        <v>29</v>
      </c>
      <c r="B35" s="15" t="s">
        <v>41</v>
      </c>
      <c r="C35" s="14" t="s">
        <v>16</v>
      </c>
      <c r="D35" s="14">
        <v>43147</v>
      </c>
      <c r="E35" s="15" t="s">
        <v>47</v>
      </c>
      <c r="F35" s="15" t="s">
        <v>49</v>
      </c>
      <c r="G35" s="15" t="s">
        <v>38</v>
      </c>
      <c r="H35" s="15" t="s">
        <v>65</v>
      </c>
      <c r="I35" s="15" t="s">
        <v>44</v>
      </c>
      <c r="J35" s="15" t="s">
        <v>64</v>
      </c>
      <c r="K35" s="15" t="s">
        <v>39</v>
      </c>
      <c r="L35" s="16">
        <v>120</v>
      </c>
      <c r="M35" s="17">
        <v>0</v>
      </c>
      <c r="N35" s="18">
        <f t="shared" ref="N35" si="39">L35*M35</f>
        <v>0</v>
      </c>
      <c r="O35" s="19"/>
      <c r="P35" s="16"/>
      <c r="Q35" s="20">
        <f t="shared" si="31"/>
        <v>0</v>
      </c>
      <c r="R35" s="16">
        <v>125</v>
      </c>
      <c r="S35" s="20">
        <f t="shared" si="32"/>
        <v>25</v>
      </c>
      <c r="T35" s="16"/>
      <c r="U35" s="20">
        <f t="shared" si="33"/>
        <v>0</v>
      </c>
      <c r="V35" s="16"/>
      <c r="W35" s="20">
        <f t="shared" si="34"/>
        <v>0</v>
      </c>
      <c r="X35" s="16"/>
      <c r="Y35" s="20">
        <f t="shared" si="35"/>
        <v>0</v>
      </c>
      <c r="Z35" s="16"/>
      <c r="AA35" s="20">
        <f t="shared" si="36"/>
        <v>0</v>
      </c>
      <c r="AB35" s="54"/>
      <c r="AC35" s="98"/>
      <c r="AD35" s="51"/>
      <c r="AE35" s="47"/>
      <c r="AF35" s="36"/>
      <c r="AG35" s="48"/>
      <c r="AH35" s="32"/>
      <c r="AI35" s="40">
        <f t="shared" si="37"/>
        <v>0</v>
      </c>
    </row>
    <row r="36" spans="1:35" s="21" customFormat="1" ht="12" x14ac:dyDescent="0.25">
      <c r="A36" s="63">
        <v>30</v>
      </c>
      <c r="B36" s="15" t="s">
        <v>41</v>
      </c>
      <c r="C36" s="14" t="s">
        <v>17</v>
      </c>
      <c r="D36" s="14">
        <v>43148</v>
      </c>
      <c r="E36" s="15" t="s">
        <v>47</v>
      </c>
      <c r="F36" s="15" t="s">
        <v>52</v>
      </c>
      <c r="G36" s="15" t="s">
        <v>38</v>
      </c>
      <c r="H36" s="15" t="s">
        <v>65</v>
      </c>
      <c r="I36" s="22" t="s">
        <v>44</v>
      </c>
      <c r="J36" s="15" t="s">
        <v>64</v>
      </c>
      <c r="K36" s="15" t="s">
        <v>39</v>
      </c>
      <c r="L36" s="16">
        <v>120</v>
      </c>
      <c r="M36" s="17">
        <v>0</v>
      </c>
      <c r="N36" s="18">
        <f>L36*M36</f>
        <v>0</v>
      </c>
      <c r="O36" s="19">
        <v>13</v>
      </c>
      <c r="P36" s="16"/>
      <c r="Q36" s="20">
        <f t="shared" si="16"/>
        <v>0</v>
      </c>
      <c r="R36" s="16"/>
      <c r="S36" s="20">
        <f t="shared" si="17"/>
        <v>0</v>
      </c>
      <c r="T36" s="16"/>
      <c r="U36" s="20">
        <f t="shared" si="18"/>
        <v>0</v>
      </c>
      <c r="V36" s="16">
        <v>125</v>
      </c>
      <c r="W36" s="20">
        <f t="shared" si="19"/>
        <v>25</v>
      </c>
      <c r="X36" s="16"/>
      <c r="Y36" s="20">
        <f t="shared" si="20"/>
        <v>0</v>
      </c>
      <c r="Z36" s="16"/>
      <c r="AA36" s="20">
        <f t="shared" si="21"/>
        <v>0</v>
      </c>
      <c r="AB36" s="54" t="s">
        <v>233</v>
      </c>
      <c r="AC36" s="98">
        <v>10</v>
      </c>
      <c r="AD36" s="52"/>
      <c r="AE36" s="47"/>
      <c r="AF36" s="36"/>
      <c r="AG36" s="47"/>
      <c r="AH36" s="32"/>
      <c r="AI36" s="40">
        <f t="shared" si="22"/>
        <v>0</v>
      </c>
    </row>
    <row r="37" spans="1:35" s="21" customFormat="1" ht="12" x14ac:dyDescent="0.25">
      <c r="A37" s="63">
        <v>31</v>
      </c>
      <c r="B37" s="15" t="s">
        <v>41</v>
      </c>
      <c r="C37" s="14" t="s">
        <v>17</v>
      </c>
      <c r="D37" s="14">
        <v>43150</v>
      </c>
      <c r="E37" s="15" t="s">
        <v>47</v>
      </c>
      <c r="F37" s="15" t="s">
        <v>52</v>
      </c>
      <c r="G37" s="15" t="s">
        <v>38</v>
      </c>
      <c r="H37" s="15" t="s">
        <v>65</v>
      </c>
      <c r="I37" s="22" t="s">
        <v>44</v>
      </c>
      <c r="J37" s="15" t="s">
        <v>64</v>
      </c>
      <c r="K37" s="15" t="s">
        <v>39</v>
      </c>
      <c r="L37" s="16">
        <v>120</v>
      </c>
      <c r="M37" s="17">
        <v>0</v>
      </c>
      <c r="N37" s="18">
        <f t="shared" si="23"/>
        <v>0</v>
      </c>
      <c r="O37" s="19"/>
      <c r="P37" s="16"/>
      <c r="Q37" s="20">
        <f t="shared" si="16"/>
        <v>0</v>
      </c>
      <c r="R37" s="16"/>
      <c r="S37" s="20">
        <f t="shared" si="17"/>
        <v>0</v>
      </c>
      <c r="T37" s="16"/>
      <c r="U37" s="20">
        <f t="shared" si="18"/>
        <v>0</v>
      </c>
      <c r="V37" s="16">
        <v>125</v>
      </c>
      <c r="W37" s="20">
        <f t="shared" si="19"/>
        <v>25</v>
      </c>
      <c r="X37" s="16"/>
      <c r="Y37" s="20">
        <f t="shared" si="20"/>
        <v>0</v>
      </c>
      <c r="Z37" s="16"/>
      <c r="AA37" s="20">
        <f t="shared" si="21"/>
        <v>0</v>
      </c>
      <c r="AB37" s="54"/>
      <c r="AC37" s="98"/>
      <c r="AD37" s="51"/>
      <c r="AE37" s="47"/>
      <c r="AF37" s="36"/>
      <c r="AG37" s="47"/>
      <c r="AH37" s="32"/>
      <c r="AI37" s="40">
        <f t="shared" si="22"/>
        <v>0</v>
      </c>
    </row>
    <row r="38" spans="1:35" s="21" customFormat="1" ht="12" x14ac:dyDescent="0.25">
      <c r="A38" s="63">
        <v>32</v>
      </c>
      <c r="B38" s="15" t="s">
        <v>82</v>
      </c>
      <c r="C38" s="14" t="s">
        <v>15</v>
      </c>
      <c r="D38" s="14">
        <v>43150</v>
      </c>
      <c r="E38" s="15"/>
      <c r="F38" s="15" t="s">
        <v>76</v>
      </c>
      <c r="G38" s="15" t="s">
        <v>36</v>
      </c>
      <c r="H38" s="15" t="s">
        <v>252</v>
      </c>
      <c r="I38" s="15" t="s">
        <v>246</v>
      </c>
      <c r="J38" s="15" t="s">
        <v>253</v>
      </c>
      <c r="K38" s="15" t="s">
        <v>247</v>
      </c>
      <c r="L38" s="16">
        <v>140</v>
      </c>
      <c r="M38" s="17">
        <v>0.72</v>
      </c>
      <c r="N38" s="18">
        <f t="shared" ref="N38:N48" si="40">L38*M38</f>
        <v>100.8</v>
      </c>
      <c r="O38" s="19"/>
      <c r="P38" s="16">
        <v>200</v>
      </c>
      <c r="Q38" s="20">
        <f t="shared" ref="Q38:Q48" si="41">P38*0.22</f>
        <v>44</v>
      </c>
      <c r="R38" s="16"/>
      <c r="S38" s="20">
        <f t="shared" ref="S38:S48" si="42">R38*0.2</f>
        <v>0</v>
      </c>
      <c r="T38" s="16"/>
      <c r="U38" s="20">
        <f t="shared" ref="U38:U47" si="43">T38*0.2</f>
        <v>0</v>
      </c>
      <c r="V38" s="16"/>
      <c r="W38" s="20">
        <f t="shared" ref="W38:W48" si="44">V38*0.2</f>
        <v>0</v>
      </c>
      <c r="X38" s="16"/>
      <c r="Y38" s="20">
        <f t="shared" ref="Y38:Y48" si="45">X38*0.2</f>
        <v>0</v>
      </c>
      <c r="Z38" s="16"/>
      <c r="AA38" s="20">
        <f t="shared" ref="AA38:AA48" si="46">Z38*0.2</f>
        <v>0</v>
      </c>
      <c r="AB38" s="54"/>
      <c r="AC38" s="98"/>
      <c r="AD38" s="51"/>
      <c r="AE38" s="47"/>
      <c r="AF38" s="36"/>
      <c r="AG38" s="48"/>
      <c r="AH38" s="32"/>
      <c r="AI38" s="40">
        <f t="shared" ref="AI38:AI48" si="47">AG38*AH38</f>
        <v>0</v>
      </c>
    </row>
    <row r="39" spans="1:35" s="21" customFormat="1" ht="12" x14ac:dyDescent="0.25">
      <c r="A39" s="63">
        <v>33</v>
      </c>
      <c r="B39" s="15" t="s">
        <v>59</v>
      </c>
      <c r="C39" s="14" t="s">
        <v>16</v>
      </c>
      <c r="D39" s="14">
        <v>43151</v>
      </c>
      <c r="E39" s="15" t="s">
        <v>306</v>
      </c>
      <c r="F39" s="15" t="s">
        <v>49</v>
      </c>
      <c r="G39" s="15" t="s">
        <v>32</v>
      </c>
      <c r="H39" s="15" t="s">
        <v>60</v>
      </c>
      <c r="I39" s="15" t="s">
        <v>61</v>
      </c>
      <c r="J39" s="15" t="s">
        <v>273</v>
      </c>
      <c r="K39" s="15" t="s">
        <v>274</v>
      </c>
      <c r="L39" s="16">
        <v>210</v>
      </c>
      <c r="M39" s="17">
        <v>0.74</v>
      </c>
      <c r="N39" s="18">
        <f t="shared" si="40"/>
        <v>155.4</v>
      </c>
      <c r="O39" s="19"/>
      <c r="P39" s="16"/>
      <c r="Q39" s="20">
        <f t="shared" si="41"/>
        <v>0</v>
      </c>
      <c r="R39" s="16">
        <v>250</v>
      </c>
      <c r="S39" s="20">
        <f t="shared" si="42"/>
        <v>50</v>
      </c>
      <c r="T39" s="16"/>
      <c r="U39" s="20">
        <f t="shared" si="43"/>
        <v>0</v>
      </c>
      <c r="V39" s="16"/>
      <c r="W39" s="20">
        <f t="shared" si="44"/>
        <v>0</v>
      </c>
      <c r="X39" s="16"/>
      <c r="Y39" s="20">
        <f t="shared" si="45"/>
        <v>0</v>
      </c>
      <c r="Z39" s="16"/>
      <c r="AA39" s="20">
        <f t="shared" si="46"/>
        <v>0</v>
      </c>
      <c r="AB39" s="54"/>
      <c r="AC39" s="98"/>
      <c r="AD39" s="51"/>
      <c r="AE39" s="47"/>
      <c r="AF39" s="36"/>
      <c r="AG39" s="48"/>
      <c r="AH39" s="32"/>
      <c r="AI39" s="40">
        <f t="shared" si="47"/>
        <v>0</v>
      </c>
    </row>
    <row r="40" spans="1:35" s="21" customFormat="1" ht="12" x14ac:dyDescent="0.25">
      <c r="A40" s="63">
        <v>34</v>
      </c>
      <c r="B40" s="15" t="s">
        <v>66</v>
      </c>
      <c r="C40" s="14" t="s">
        <v>15</v>
      </c>
      <c r="D40" s="14">
        <v>43152</v>
      </c>
      <c r="E40" s="15"/>
      <c r="F40" s="15" t="s">
        <v>76</v>
      </c>
      <c r="G40" s="15" t="s">
        <v>36</v>
      </c>
      <c r="H40" s="15" t="s">
        <v>257</v>
      </c>
      <c r="I40" s="15" t="s">
        <v>255</v>
      </c>
      <c r="J40" s="15" t="s">
        <v>256</v>
      </c>
      <c r="K40" s="15" t="s">
        <v>254</v>
      </c>
      <c r="L40" s="16">
        <v>100</v>
      </c>
      <c r="M40" s="17">
        <v>0.75</v>
      </c>
      <c r="N40" s="18">
        <f t="shared" si="40"/>
        <v>75</v>
      </c>
      <c r="O40" s="19">
        <v>60</v>
      </c>
      <c r="P40" s="16">
        <v>100</v>
      </c>
      <c r="Q40" s="20">
        <f t="shared" si="41"/>
        <v>22</v>
      </c>
      <c r="R40" s="16"/>
      <c r="S40" s="20">
        <f t="shared" si="42"/>
        <v>0</v>
      </c>
      <c r="T40" s="16"/>
      <c r="U40" s="20">
        <f t="shared" si="43"/>
        <v>0</v>
      </c>
      <c r="V40" s="16"/>
      <c r="W40" s="20">
        <f t="shared" si="44"/>
        <v>0</v>
      </c>
      <c r="X40" s="16"/>
      <c r="Y40" s="20">
        <f t="shared" si="45"/>
        <v>0</v>
      </c>
      <c r="Z40" s="16"/>
      <c r="AA40" s="20">
        <f t="shared" si="46"/>
        <v>0</v>
      </c>
      <c r="AB40" s="54" t="s">
        <v>307</v>
      </c>
      <c r="AC40" s="98">
        <v>30</v>
      </c>
      <c r="AD40" s="51"/>
      <c r="AE40" s="47"/>
      <c r="AF40" s="36"/>
      <c r="AG40" s="47"/>
      <c r="AH40" s="32"/>
      <c r="AI40" s="40">
        <f t="shared" si="47"/>
        <v>0</v>
      </c>
    </row>
    <row r="41" spans="1:35" s="21" customFormat="1" ht="12" x14ac:dyDescent="0.25">
      <c r="A41" s="63">
        <v>35</v>
      </c>
      <c r="B41" s="15" t="s">
        <v>66</v>
      </c>
      <c r="C41" s="14" t="s">
        <v>50</v>
      </c>
      <c r="D41" s="14">
        <v>43152</v>
      </c>
      <c r="E41" s="15" t="s">
        <v>132</v>
      </c>
      <c r="F41" s="15" t="s">
        <v>48</v>
      </c>
      <c r="G41" s="15" t="s">
        <v>36</v>
      </c>
      <c r="H41" s="15" t="s">
        <v>33</v>
      </c>
      <c r="I41" s="22" t="s">
        <v>34</v>
      </c>
      <c r="J41" s="15" t="s">
        <v>281</v>
      </c>
      <c r="K41" s="15" t="s">
        <v>258</v>
      </c>
      <c r="L41" s="16">
        <v>0</v>
      </c>
      <c r="M41" s="17">
        <v>0</v>
      </c>
      <c r="N41" s="18">
        <f t="shared" ref="N41:N42" si="48">L41*M41</f>
        <v>0</v>
      </c>
      <c r="O41" s="19"/>
      <c r="P41" s="16"/>
      <c r="Q41" s="20">
        <f t="shared" ref="Q41:Q42" si="49">P41*0.22</f>
        <v>0</v>
      </c>
      <c r="R41" s="16"/>
      <c r="S41" s="20">
        <f t="shared" ref="S41:S42" si="50">R41*0.2</f>
        <v>0</v>
      </c>
      <c r="T41" s="16">
        <v>500</v>
      </c>
      <c r="U41" s="20">
        <f t="shared" ref="U41:U42" si="51">T41*0.2</f>
        <v>100</v>
      </c>
      <c r="V41" s="16"/>
      <c r="W41" s="20">
        <f t="shared" ref="W41:W42" si="52">V41*0.2</f>
        <v>0</v>
      </c>
      <c r="X41" s="16"/>
      <c r="Y41" s="20">
        <f t="shared" ref="Y41:Y42" si="53">X41*0.2</f>
        <v>0</v>
      </c>
      <c r="Z41" s="16"/>
      <c r="AA41" s="20">
        <f t="shared" ref="AA41:AA42" si="54">Z41*0.2</f>
        <v>0</v>
      </c>
      <c r="AB41" s="54" t="s">
        <v>309</v>
      </c>
      <c r="AC41" s="98">
        <v>20</v>
      </c>
      <c r="AD41" s="51"/>
      <c r="AE41" s="47"/>
      <c r="AF41" s="36"/>
      <c r="AG41" s="47"/>
      <c r="AH41" s="32"/>
      <c r="AI41" s="40">
        <f t="shared" ref="AI41:AI42" si="55">AG41*AH41</f>
        <v>0</v>
      </c>
    </row>
    <row r="42" spans="1:35" s="21" customFormat="1" ht="12" x14ac:dyDescent="0.25">
      <c r="A42" s="63">
        <v>36</v>
      </c>
      <c r="B42" s="15" t="s">
        <v>41</v>
      </c>
      <c r="C42" s="14" t="s">
        <v>17</v>
      </c>
      <c r="D42" s="14">
        <v>43152</v>
      </c>
      <c r="E42" s="15" t="s">
        <v>47</v>
      </c>
      <c r="F42" s="15" t="s">
        <v>52</v>
      </c>
      <c r="G42" s="15" t="s">
        <v>38</v>
      </c>
      <c r="H42" s="15" t="s">
        <v>65</v>
      </c>
      <c r="I42" s="22" t="s">
        <v>44</v>
      </c>
      <c r="J42" s="15" t="s">
        <v>64</v>
      </c>
      <c r="K42" s="15" t="s">
        <v>39</v>
      </c>
      <c r="L42" s="16">
        <v>120</v>
      </c>
      <c r="M42" s="17"/>
      <c r="N42" s="18">
        <f t="shared" si="48"/>
        <v>0</v>
      </c>
      <c r="O42" s="19"/>
      <c r="P42" s="16"/>
      <c r="Q42" s="20">
        <f t="shared" si="49"/>
        <v>0</v>
      </c>
      <c r="R42" s="16"/>
      <c r="S42" s="20">
        <f t="shared" si="50"/>
        <v>0</v>
      </c>
      <c r="T42" s="16"/>
      <c r="U42" s="20">
        <f t="shared" si="51"/>
        <v>0</v>
      </c>
      <c r="V42" s="16">
        <v>125</v>
      </c>
      <c r="W42" s="20">
        <f t="shared" si="52"/>
        <v>25</v>
      </c>
      <c r="X42" s="16"/>
      <c r="Y42" s="20">
        <f t="shared" si="53"/>
        <v>0</v>
      </c>
      <c r="Z42" s="16"/>
      <c r="AA42" s="20">
        <f t="shared" si="54"/>
        <v>0</v>
      </c>
      <c r="AB42" s="54"/>
      <c r="AC42" s="98"/>
      <c r="AD42" s="51"/>
      <c r="AE42" s="47"/>
      <c r="AF42" s="36"/>
      <c r="AG42" s="47"/>
      <c r="AH42" s="32"/>
      <c r="AI42" s="40">
        <f t="shared" si="55"/>
        <v>0</v>
      </c>
    </row>
    <row r="43" spans="1:35" s="21" customFormat="1" ht="12" x14ac:dyDescent="0.25">
      <c r="A43" s="63">
        <v>36</v>
      </c>
      <c r="B43" s="15" t="s">
        <v>41</v>
      </c>
      <c r="C43" s="14" t="s">
        <v>17</v>
      </c>
      <c r="D43" s="14">
        <v>22.2</v>
      </c>
      <c r="E43" s="15" t="s">
        <v>47</v>
      </c>
      <c r="F43" s="15" t="s">
        <v>52</v>
      </c>
      <c r="G43" s="15" t="s">
        <v>38</v>
      </c>
      <c r="H43" s="15" t="s">
        <v>65</v>
      </c>
      <c r="I43" s="22" t="s">
        <v>44</v>
      </c>
      <c r="J43" s="15" t="s">
        <v>64</v>
      </c>
      <c r="K43" s="15" t="s">
        <v>39</v>
      </c>
      <c r="L43" s="16">
        <v>120</v>
      </c>
      <c r="M43" s="17"/>
      <c r="N43" s="18">
        <f t="shared" si="40"/>
        <v>0</v>
      </c>
      <c r="O43" s="19"/>
      <c r="P43" s="16"/>
      <c r="Q43" s="20">
        <f t="shared" si="41"/>
        <v>0</v>
      </c>
      <c r="R43" s="16"/>
      <c r="S43" s="20">
        <f t="shared" si="42"/>
        <v>0</v>
      </c>
      <c r="T43" s="16"/>
      <c r="U43" s="20">
        <f t="shared" si="43"/>
        <v>0</v>
      </c>
      <c r="V43" s="16">
        <v>125</v>
      </c>
      <c r="W43" s="20">
        <f t="shared" si="44"/>
        <v>25</v>
      </c>
      <c r="X43" s="16"/>
      <c r="Y43" s="20">
        <f t="shared" si="45"/>
        <v>0</v>
      </c>
      <c r="Z43" s="16"/>
      <c r="AA43" s="20">
        <f t="shared" si="46"/>
        <v>0</v>
      </c>
      <c r="AB43" s="54"/>
      <c r="AC43" s="98"/>
      <c r="AD43" s="51"/>
      <c r="AE43" s="47"/>
      <c r="AF43" s="36"/>
      <c r="AG43" s="47"/>
      <c r="AH43" s="32"/>
      <c r="AI43" s="40">
        <f t="shared" si="47"/>
        <v>0</v>
      </c>
    </row>
    <row r="44" spans="1:35" s="21" customFormat="1" ht="12" x14ac:dyDescent="0.25">
      <c r="A44" s="63">
        <v>37</v>
      </c>
      <c r="B44" s="15" t="s">
        <v>31</v>
      </c>
      <c r="C44" s="14" t="s">
        <v>17</v>
      </c>
      <c r="D44" s="14">
        <v>43153</v>
      </c>
      <c r="E44" s="15" t="s">
        <v>261</v>
      </c>
      <c r="F44" s="15" t="s">
        <v>52</v>
      </c>
      <c r="G44" s="15" t="s">
        <v>32</v>
      </c>
      <c r="H44" s="15" t="s">
        <v>157</v>
      </c>
      <c r="I44" s="15" t="s">
        <v>138</v>
      </c>
      <c r="J44" s="15" t="s">
        <v>33</v>
      </c>
      <c r="K44" s="22" t="s">
        <v>34</v>
      </c>
      <c r="L44" s="16">
        <v>100</v>
      </c>
      <c r="M44" s="17">
        <v>0</v>
      </c>
      <c r="N44" s="18">
        <f t="shared" si="40"/>
        <v>0</v>
      </c>
      <c r="O44" s="19"/>
      <c r="P44" s="16"/>
      <c r="Q44" s="20">
        <f t="shared" si="41"/>
        <v>0</v>
      </c>
      <c r="R44" s="16"/>
      <c r="S44" s="20">
        <f t="shared" si="42"/>
        <v>0</v>
      </c>
      <c r="T44" s="16"/>
      <c r="U44" s="20">
        <f t="shared" si="43"/>
        <v>0</v>
      </c>
      <c r="V44" s="16">
        <v>125</v>
      </c>
      <c r="W44" s="20">
        <f t="shared" si="44"/>
        <v>25</v>
      </c>
      <c r="X44" s="16"/>
      <c r="Y44" s="20">
        <f t="shared" si="45"/>
        <v>0</v>
      </c>
      <c r="Z44" s="16"/>
      <c r="AA44" s="20">
        <f t="shared" si="46"/>
        <v>0</v>
      </c>
      <c r="AB44" s="54"/>
      <c r="AC44" s="98"/>
      <c r="AD44" s="51"/>
      <c r="AE44" s="47"/>
      <c r="AF44" s="36"/>
      <c r="AG44" s="47"/>
      <c r="AH44" s="32"/>
      <c r="AI44" s="40">
        <f t="shared" si="47"/>
        <v>0</v>
      </c>
    </row>
    <row r="45" spans="1:35" s="21" customFormat="1" ht="12" x14ac:dyDescent="0.25">
      <c r="A45" s="63">
        <v>38</v>
      </c>
      <c r="B45" s="15" t="s">
        <v>259</v>
      </c>
      <c r="C45" s="14" t="s">
        <v>17</v>
      </c>
      <c r="D45" s="14">
        <v>43154</v>
      </c>
      <c r="E45" s="15" t="s">
        <v>272</v>
      </c>
      <c r="F45" s="15" t="s">
        <v>52</v>
      </c>
      <c r="G45" s="15" t="s">
        <v>38</v>
      </c>
      <c r="H45" s="15" t="s">
        <v>270</v>
      </c>
      <c r="I45" s="15" t="s">
        <v>260</v>
      </c>
      <c r="J45" s="15" t="s">
        <v>271</v>
      </c>
      <c r="K45" s="15" t="s">
        <v>151</v>
      </c>
      <c r="L45" s="16">
        <v>100</v>
      </c>
      <c r="M45" s="17">
        <v>0.8</v>
      </c>
      <c r="N45" s="18">
        <f t="shared" si="40"/>
        <v>80</v>
      </c>
      <c r="O45" s="19"/>
      <c r="P45" s="16"/>
      <c r="Q45" s="20">
        <f t="shared" si="41"/>
        <v>0</v>
      </c>
      <c r="R45" s="16"/>
      <c r="S45" s="20">
        <f t="shared" si="42"/>
        <v>0</v>
      </c>
      <c r="T45" s="16"/>
      <c r="U45" s="20">
        <f t="shared" si="43"/>
        <v>0</v>
      </c>
      <c r="V45" s="16">
        <v>125</v>
      </c>
      <c r="W45" s="20">
        <f t="shared" si="44"/>
        <v>25</v>
      </c>
      <c r="X45" s="16"/>
      <c r="Y45" s="20">
        <f t="shared" si="45"/>
        <v>0</v>
      </c>
      <c r="Z45" s="16"/>
      <c r="AA45" s="20">
        <f t="shared" si="46"/>
        <v>0</v>
      </c>
      <c r="AB45" s="54"/>
      <c r="AC45" s="98"/>
      <c r="AD45" s="51"/>
      <c r="AE45" s="47"/>
      <c r="AF45" s="36"/>
      <c r="AG45" s="47"/>
      <c r="AH45" s="32"/>
      <c r="AI45" s="40">
        <f t="shared" si="47"/>
        <v>0</v>
      </c>
    </row>
    <row r="46" spans="1:35" s="21" customFormat="1" ht="12" x14ac:dyDescent="0.25">
      <c r="A46" s="63">
        <v>39</v>
      </c>
      <c r="B46" s="15" t="s">
        <v>31</v>
      </c>
      <c r="C46" s="14" t="s">
        <v>16</v>
      </c>
      <c r="D46" s="14">
        <v>43154</v>
      </c>
      <c r="E46" s="15" t="s">
        <v>262</v>
      </c>
      <c r="F46" s="15" t="s">
        <v>40</v>
      </c>
      <c r="G46" s="15" t="s">
        <v>32</v>
      </c>
      <c r="H46" s="15"/>
      <c r="I46" s="15" t="s">
        <v>130</v>
      </c>
      <c r="J46" s="15" t="s">
        <v>264</v>
      </c>
      <c r="K46" s="15" t="s">
        <v>263</v>
      </c>
      <c r="L46" s="16">
        <v>0</v>
      </c>
      <c r="M46" s="17">
        <v>0</v>
      </c>
      <c r="N46" s="18">
        <f t="shared" si="40"/>
        <v>0</v>
      </c>
      <c r="O46" s="19"/>
      <c r="P46" s="16"/>
      <c r="Q46" s="20">
        <f t="shared" si="41"/>
        <v>0</v>
      </c>
      <c r="R46" s="16">
        <v>350</v>
      </c>
      <c r="S46" s="20">
        <f t="shared" si="42"/>
        <v>70</v>
      </c>
      <c r="T46" s="16"/>
      <c r="U46" s="20">
        <f t="shared" si="43"/>
        <v>0</v>
      </c>
      <c r="V46" s="16"/>
      <c r="W46" s="20">
        <f t="shared" si="44"/>
        <v>0</v>
      </c>
      <c r="X46" s="16"/>
      <c r="Y46" s="20">
        <f t="shared" si="45"/>
        <v>0</v>
      </c>
      <c r="Z46" s="16"/>
      <c r="AA46" s="20">
        <f t="shared" si="46"/>
        <v>0</v>
      </c>
      <c r="AB46" s="54"/>
      <c r="AC46" s="98"/>
      <c r="AD46" s="51"/>
      <c r="AE46" s="47"/>
      <c r="AF46" s="36"/>
      <c r="AG46" s="47"/>
      <c r="AH46" s="32"/>
      <c r="AI46" s="40">
        <f t="shared" si="47"/>
        <v>0</v>
      </c>
    </row>
    <row r="47" spans="1:35" s="21" customFormat="1" ht="12" x14ac:dyDescent="0.25">
      <c r="A47" s="63">
        <v>40</v>
      </c>
      <c r="B47" s="15" t="s">
        <v>31</v>
      </c>
      <c r="C47" s="14" t="s">
        <v>16</v>
      </c>
      <c r="D47" s="14">
        <v>43154</v>
      </c>
      <c r="E47" s="15" t="s">
        <v>293</v>
      </c>
      <c r="F47" s="15" t="s">
        <v>40</v>
      </c>
      <c r="G47" s="15" t="s">
        <v>32</v>
      </c>
      <c r="H47" s="15" t="s">
        <v>33</v>
      </c>
      <c r="I47" s="15" t="s">
        <v>34</v>
      </c>
      <c r="J47" s="15" t="s">
        <v>177</v>
      </c>
      <c r="K47" s="15" t="s">
        <v>178</v>
      </c>
      <c r="L47" s="16">
        <v>270</v>
      </c>
      <c r="M47" s="17">
        <v>1</v>
      </c>
      <c r="N47" s="18">
        <v>300</v>
      </c>
      <c r="O47" s="19"/>
      <c r="P47" s="16"/>
      <c r="Q47" s="20">
        <f t="shared" si="41"/>
        <v>0</v>
      </c>
      <c r="R47" s="16">
        <v>300</v>
      </c>
      <c r="S47" s="20">
        <f t="shared" si="42"/>
        <v>60</v>
      </c>
      <c r="T47" s="16"/>
      <c r="U47" s="20">
        <f t="shared" si="43"/>
        <v>0</v>
      </c>
      <c r="V47" s="16"/>
      <c r="W47" s="20">
        <f t="shared" si="44"/>
        <v>0</v>
      </c>
      <c r="X47" s="16"/>
      <c r="Y47" s="20">
        <f t="shared" si="45"/>
        <v>0</v>
      </c>
      <c r="Z47" s="16"/>
      <c r="AA47" s="20">
        <f t="shared" si="46"/>
        <v>0</v>
      </c>
      <c r="AB47" s="54"/>
      <c r="AC47" s="98"/>
      <c r="AD47" s="51"/>
      <c r="AE47" s="47"/>
      <c r="AF47" s="36"/>
      <c r="AG47" s="47"/>
      <c r="AH47" s="32"/>
      <c r="AI47" s="40">
        <f t="shared" si="47"/>
        <v>0</v>
      </c>
    </row>
    <row r="48" spans="1:35" s="21" customFormat="1" ht="24" x14ac:dyDescent="0.25">
      <c r="A48" s="63">
        <v>41</v>
      </c>
      <c r="B48" s="15" t="s">
        <v>66</v>
      </c>
      <c r="C48" s="14" t="s">
        <v>50</v>
      </c>
      <c r="D48" s="14">
        <v>43154</v>
      </c>
      <c r="E48" s="77" t="s">
        <v>310</v>
      </c>
      <c r="F48" s="15" t="s">
        <v>48</v>
      </c>
      <c r="G48" s="15" t="s">
        <v>36</v>
      </c>
      <c r="H48" s="15" t="s">
        <v>275</v>
      </c>
      <c r="I48" s="15" t="s">
        <v>265</v>
      </c>
      <c r="J48" s="15" t="s">
        <v>296</v>
      </c>
      <c r="K48" s="15" t="s">
        <v>266</v>
      </c>
      <c r="L48" s="16">
        <v>110</v>
      </c>
      <c r="M48" s="17">
        <v>0.75</v>
      </c>
      <c r="N48" s="18">
        <f t="shared" si="40"/>
        <v>82.5</v>
      </c>
      <c r="O48" s="19">
        <v>20</v>
      </c>
      <c r="P48" s="16"/>
      <c r="Q48" s="20">
        <f t="shared" si="41"/>
        <v>0</v>
      </c>
      <c r="R48" s="16"/>
      <c r="S48" s="20">
        <f t="shared" si="42"/>
        <v>0</v>
      </c>
      <c r="T48" s="16">
        <v>4</v>
      </c>
      <c r="U48" s="20">
        <v>40</v>
      </c>
      <c r="V48" s="16"/>
      <c r="W48" s="20">
        <f t="shared" si="44"/>
        <v>0</v>
      </c>
      <c r="X48" s="16"/>
      <c r="Y48" s="20">
        <f t="shared" si="45"/>
        <v>0</v>
      </c>
      <c r="Z48" s="16"/>
      <c r="AA48" s="20">
        <f t="shared" si="46"/>
        <v>0</v>
      </c>
      <c r="AB48" s="54" t="s">
        <v>267</v>
      </c>
      <c r="AC48" s="98"/>
      <c r="AD48" s="51"/>
      <c r="AE48" s="47"/>
      <c r="AF48" s="36"/>
      <c r="AG48" s="47"/>
      <c r="AH48" s="32"/>
      <c r="AI48" s="40">
        <f t="shared" si="47"/>
        <v>0</v>
      </c>
    </row>
    <row r="49" spans="1:35" s="21" customFormat="1" ht="12" x14ac:dyDescent="0.25">
      <c r="A49" s="63">
        <v>42</v>
      </c>
      <c r="B49" s="15" t="s">
        <v>37</v>
      </c>
      <c r="C49" s="14" t="s">
        <v>15</v>
      </c>
      <c r="D49" s="14">
        <v>43154</v>
      </c>
      <c r="E49" s="15"/>
      <c r="F49" s="15" t="s">
        <v>76</v>
      </c>
      <c r="G49" s="15" t="s">
        <v>32</v>
      </c>
      <c r="H49" s="15" t="s">
        <v>33</v>
      </c>
      <c r="I49" s="15" t="s">
        <v>34</v>
      </c>
      <c r="J49" s="15" t="s">
        <v>269</v>
      </c>
      <c r="K49" s="15" t="s">
        <v>268</v>
      </c>
      <c r="L49" s="16">
        <v>280</v>
      </c>
      <c r="M49" s="17">
        <v>0.67</v>
      </c>
      <c r="N49" s="18">
        <v>185</v>
      </c>
      <c r="O49" s="19"/>
      <c r="P49" s="16">
        <v>300</v>
      </c>
      <c r="Q49" s="20">
        <f t="shared" si="16"/>
        <v>66</v>
      </c>
      <c r="R49" s="16"/>
      <c r="S49" s="20">
        <f t="shared" si="17"/>
        <v>0</v>
      </c>
      <c r="T49" s="16"/>
      <c r="U49" s="20">
        <f t="shared" si="18"/>
        <v>0</v>
      </c>
      <c r="V49" s="16"/>
      <c r="W49" s="20">
        <f t="shared" si="19"/>
        <v>0</v>
      </c>
      <c r="X49" s="16"/>
      <c r="Y49" s="20">
        <f t="shared" si="20"/>
        <v>0</v>
      </c>
      <c r="Z49" s="16"/>
      <c r="AA49" s="20">
        <f t="shared" si="21"/>
        <v>0</v>
      </c>
      <c r="AB49" s="54"/>
      <c r="AC49" s="98"/>
      <c r="AD49" s="51"/>
      <c r="AE49" s="47"/>
      <c r="AF49" s="36"/>
      <c r="AG49" s="48"/>
      <c r="AH49" s="32"/>
      <c r="AI49" s="40">
        <f t="shared" si="22"/>
        <v>0</v>
      </c>
    </row>
    <row r="50" spans="1:35" s="21" customFormat="1" ht="12" x14ac:dyDescent="0.25">
      <c r="A50" s="63">
        <v>43</v>
      </c>
      <c r="B50" s="15" t="s">
        <v>41</v>
      </c>
      <c r="C50" s="14" t="s">
        <v>17</v>
      </c>
      <c r="D50" s="14">
        <v>43155</v>
      </c>
      <c r="E50" s="15" t="s">
        <v>47</v>
      </c>
      <c r="F50" s="15" t="s">
        <v>52</v>
      </c>
      <c r="G50" s="15" t="s">
        <v>38</v>
      </c>
      <c r="H50" s="15" t="s">
        <v>65</v>
      </c>
      <c r="I50" s="15" t="s">
        <v>44</v>
      </c>
      <c r="J50" s="15" t="s">
        <v>64</v>
      </c>
      <c r="K50" s="15" t="s">
        <v>39</v>
      </c>
      <c r="L50" s="16">
        <v>120</v>
      </c>
      <c r="M50" s="17"/>
      <c r="N50" s="18">
        <f t="shared" si="23"/>
        <v>0</v>
      </c>
      <c r="O50" s="19">
        <v>13</v>
      </c>
      <c r="P50" s="16"/>
      <c r="Q50" s="20">
        <f t="shared" si="16"/>
        <v>0</v>
      </c>
      <c r="R50" s="16"/>
      <c r="S50" s="20">
        <f t="shared" si="17"/>
        <v>0</v>
      </c>
      <c r="T50" s="16"/>
      <c r="U50" s="20">
        <f t="shared" si="18"/>
        <v>0</v>
      </c>
      <c r="V50" s="16">
        <v>125</v>
      </c>
      <c r="W50" s="20">
        <f t="shared" si="19"/>
        <v>25</v>
      </c>
      <c r="X50" s="16"/>
      <c r="Y50" s="20">
        <f t="shared" si="20"/>
        <v>0</v>
      </c>
      <c r="Z50" s="16"/>
      <c r="AA50" s="20">
        <f t="shared" si="21"/>
        <v>0</v>
      </c>
      <c r="AB50" s="54" t="s">
        <v>276</v>
      </c>
      <c r="AC50" s="98">
        <v>10</v>
      </c>
      <c r="AD50" s="51"/>
      <c r="AE50" s="47"/>
      <c r="AF50" s="36"/>
      <c r="AG50" s="47"/>
      <c r="AH50" s="32"/>
      <c r="AI50" s="40">
        <f t="shared" si="22"/>
        <v>0</v>
      </c>
    </row>
    <row r="51" spans="1:35" s="21" customFormat="1" ht="12" x14ac:dyDescent="0.25">
      <c r="A51" s="63">
        <v>44</v>
      </c>
      <c r="B51" s="15" t="s">
        <v>66</v>
      </c>
      <c r="C51" s="14" t="s">
        <v>277</v>
      </c>
      <c r="D51" s="14">
        <v>43156</v>
      </c>
      <c r="E51" s="15" t="s">
        <v>278</v>
      </c>
      <c r="F51" s="15" t="s">
        <v>279</v>
      </c>
      <c r="G51" s="15" t="s">
        <v>38</v>
      </c>
      <c r="H51" s="15" t="s">
        <v>282</v>
      </c>
      <c r="I51" s="22" t="s">
        <v>283</v>
      </c>
      <c r="J51" s="15" t="s">
        <v>281</v>
      </c>
      <c r="K51" s="15" t="s">
        <v>280</v>
      </c>
      <c r="L51" s="16">
        <v>390</v>
      </c>
      <c r="M51" s="17">
        <v>0</v>
      </c>
      <c r="N51" s="18">
        <f t="shared" si="23"/>
        <v>0</v>
      </c>
      <c r="O51" s="19"/>
      <c r="P51" s="16"/>
      <c r="Q51" s="20">
        <f t="shared" si="16"/>
        <v>0</v>
      </c>
      <c r="R51" s="16"/>
      <c r="S51" s="20">
        <f t="shared" si="17"/>
        <v>0</v>
      </c>
      <c r="T51" s="16"/>
      <c r="U51" s="20">
        <f t="shared" si="18"/>
        <v>0</v>
      </c>
      <c r="V51" s="16"/>
      <c r="W51" s="20">
        <f t="shared" si="19"/>
        <v>0</v>
      </c>
      <c r="X51" s="16"/>
      <c r="Y51" s="20">
        <f t="shared" si="20"/>
        <v>0</v>
      </c>
      <c r="Z51" s="16"/>
      <c r="AA51" s="20">
        <f t="shared" si="21"/>
        <v>0</v>
      </c>
      <c r="AB51" s="54" t="s">
        <v>308</v>
      </c>
      <c r="AC51" s="98"/>
      <c r="AD51" s="51"/>
      <c r="AE51" s="47"/>
      <c r="AF51" s="36"/>
      <c r="AG51" s="47">
        <v>375</v>
      </c>
      <c r="AH51" s="32">
        <v>0.6</v>
      </c>
      <c r="AI51" s="40">
        <f t="shared" si="22"/>
        <v>225</v>
      </c>
    </row>
    <row r="52" spans="1:35" s="21" customFormat="1" ht="12" x14ac:dyDescent="0.25">
      <c r="A52" s="63">
        <v>45</v>
      </c>
      <c r="B52" s="15" t="s">
        <v>31</v>
      </c>
      <c r="C52" s="14" t="s">
        <v>18</v>
      </c>
      <c r="D52" s="14">
        <v>43157</v>
      </c>
      <c r="E52" s="15" t="s">
        <v>289</v>
      </c>
      <c r="F52" s="15" t="s">
        <v>106</v>
      </c>
      <c r="G52" s="15" t="s">
        <v>32</v>
      </c>
      <c r="H52" s="15" t="s">
        <v>250</v>
      </c>
      <c r="I52" s="15" t="s">
        <v>251</v>
      </c>
      <c r="J52" s="15" t="s">
        <v>33</v>
      </c>
      <c r="K52" s="15" t="s">
        <v>34</v>
      </c>
      <c r="L52" s="16">
        <v>50</v>
      </c>
      <c r="M52" s="17">
        <v>1</v>
      </c>
      <c r="N52" s="18">
        <v>125</v>
      </c>
      <c r="O52" s="19"/>
      <c r="P52" s="16"/>
      <c r="Q52" s="20">
        <f t="shared" si="16"/>
        <v>0</v>
      </c>
      <c r="R52" s="16"/>
      <c r="S52" s="20">
        <f t="shared" si="17"/>
        <v>0</v>
      </c>
      <c r="T52" s="16"/>
      <c r="U52" s="20">
        <f t="shared" si="18"/>
        <v>0</v>
      </c>
      <c r="V52" s="16"/>
      <c r="W52" s="20">
        <f t="shared" si="19"/>
        <v>0</v>
      </c>
      <c r="X52" s="16"/>
      <c r="Y52" s="20">
        <f t="shared" si="20"/>
        <v>0</v>
      </c>
      <c r="Z52" s="16">
        <v>100</v>
      </c>
      <c r="AA52" s="20">
        <f t="shared" si="21"/>
        <v>20</v>
      </c>
      <c r="AB52" s="54" t="s">
        <v>288</v>
      </c>
      <c r="AC52" s="98">
        <v>10</v>
      </c>
      <c r="AD52" s="51"/>
      <c r="AE52" s="47"/>
      <c r="AF52" s="36"/>
      <c r="AG52" s="47"/>
      <c r="AH52" s="32"/>
      <c r="AI52" s="40">
        <f t="shared" si="22"/>
        <v>0</v>
      </c>
    </row>
    <row r="53" spans="1:35" s="21" customFormat="1" ht="12" x14ac:dyDescent="0.25">
      <c r="A53" s="63">
        <v>46</v>
      </c>
      <c r="B53" s="15" t="s">
        <v>31</v>
      </c>
      <c r="C53" s="14" t="s">
        <v>16</v>
      </c>
      <c r="D53" s="14">
        <v>43157</v>
      </c>
      <c r="E53" s="15" t="s">
        <v>284</v>
      </c>
      <c r="F53" s="15" t="s">
        <v>49</v>
      </c>
      <c r="G53" s="15" t="s">
        <v>32</v>
      </c>
      <c r="H53" s="15" t="s">
        <v>286</v>
      </c>
      <c r="I53" s="15" t="s">
        <v>287</v>
      </c>
      <c r="J53" s="15" t="s">
        <v>33</v>
      </c>
      <c r="K53" s="15" t="s">
        <v>34</v>
      </c>
      <c r="L53" s="16">
        <v>220</v>
      </c>
      <c r="M53" s="17">
        <v>1</v>
      </c>
      <c r="N53" s="18">
        <v>240</v>
      </c>
      <c r="O53" s="19"/>
      <c r="P53" s="16"/>
      <c r="Q53" s="20">
        <f t="shared" si="16"/>
        <v>0</v>
      </c>
      <c r="R53" s="16">
        <v>250</v>
      </c>
      <c r="S53" s="20">
        <f t="shared" si="17"/>
        <v>50</v>
      </c>
      <c r="T53" s="16"/>
      <c r="U53" s="20">
        <f t="shared" si="18"/>
        <v>0</v>
      </c>
      <c r="V53" s="16"/>
      <c r="W53" s="20">
        <f t="shared" si="19"/>
        <v>0</v>
      </c>
      <c r="X53" s="16"/>
      <c r="Y53" s="20">
        <f t="shared" si="20"/>
        <v>0</v>
      </c>
      <c r="Z53" s="16"/>
      <c r="AA53" s="20">
        <f t="shared" si="21"/>
        <v>0</v>
      </c>
      <c r="AB53" s="54" t="s">
        <v>285</v>
      </c>
      <c r="AC53" s="98"/>
      <c r="AD53" s="51"/>
      <c r="AE53" s="47"/>
      <c r="AF53" s="36"/>
      <c r="AG53" s="47"/>
      <c r="AH53" s="32"/>
      <c r="AI53" s="40">
        <f t="shared" si="22"/>
        <v>0</v>
      </c>
    </row>
    <row r="54" spans="1:35" s="21" customFormat="1" ht="12" x14ac:dyDescent="0.25">
      <c r="A54" s="63">
        <v>47</v>
      </c>
      <c r="B54" s="15" t="s">
        <v>41</v>
      </c>
      <c r="C54" s="14" t="s">
        <v>17</v>
      </c>
      <c r="D54" s="14">
        <v>43157</v>
      </c>
      <c r="E54" s="15" t="s">
        <v>47</v>
      </c>
      <c r="F54" s="15" t="s">
        <v>52</v>
      </c>
      <c r="G54" s="15" t="s">
        <v>38</v>
      </c>
      <c r="H54" s="15" t="s">
        <v>65</v>
      </c>
      <c r="I54" s="15" t="s">
        <v>44</v>
      </c>
      <c r="J54" s="15" t="s">
        <v>64</v>
      </c>
      <c r="K54" s="15" t="s">
        <v>39</v>
      </c>
      <c r="L54" s="16">
        <v>120</v>
      </c>
      <c r="M54" s="17">
        <v>0</v>
      </c>
      <c r="N54" s="18">
        <f t="shared" si="23"/>
        <v>0</v>
      </c>
      <c r="O54" s="19"/>
      <c r="P54" s="16"/>
      <c r="Q54" s="20">
        <f t="shared" si="16"/>
        <v>0</v>
      </c>
      <c r="R54" s="16"/>
      <c r="S54" s="20">
        <f t="shared" si="17"/>
        <v>0</v>
      </c>
      <c r="T54" s="16"/>
      <c r="U54" s="20">
        <f t="shared" si="18"/>
        <v>0</v>
      </c>
      <c r="V54" s="16">
        <v>125</v>
      </c>
      <c r="W54" s="20">
        <f t="shared" si="19"/>
        <v>25</v>
      </c>
      <c r="X54" s="16"/>
      <c r="Y54" s="20">
        <f t="shared" si="20"/>
        <v>0</v>
      </c>
      <c r="Z54" s="16"/>
      <c r="AA54" s="20">
        <f t="shared" si="21"/>
        <v>0</v>
      </c>
      <c r="AB54" s="54" t="s">
        <v>276</v>
      </c>
      <c r="AC54" s="98"/>
      <c r="AD54" s="51"/>
      <c r="AE54" s="47"/>
      <c r="AF54" s="36"/>
      <c r="AG54" s="47"/>
      <c r="AH54" s="32"/>
      <c r="AI54" s="40">
        <f t="shared" si="22"/>
        <v>0</v>
      </c>
    </row>
    <row r="55" spans="1:35" s="21" customFormat="1" ht="12" x14ac:dyDescent="0.25">
      <c r="A55" s="63">
        <v>48</v>
      </c>
      <c r="B55" s="15" t="s">
        <v>31</v>
      </c>
      <c r="C55" s="14" t="s">
        <v>50</v>
      </c>
      <c r="D55" s="14">
        <v>43158</v>
      </c>
      <c r="E55" s="15" t="s">
        <v>290</v>
      </c>
      <c r="F55" s="15" t="s">
        <v>48</v>
      </c>
      <c r="G55" s="15" t="s">
        <v>32</v>
      </c>
      <c r="H55" s="15" t="s">
        <v>291</v>
      </c>
      <c r="I55" s="15" t="s">
        <v>292</v>
      </c>
      <c r="J55" s="15" t="s">
        <v>33</v>
      </c>
      <c r="K55" s="15" t="s">
        <v>34</v>
      </c>
      <c r="L55" s="16">
        <v>250</v>
      </c>
      <c r="M55" s="17">
        <v>1</v>
      </c>
      <c r="N55" s="18">
        <v>285</v>
      </c>
      <c r="O55" s="19"/>
      <c r="P55" s="16"/>
      <c r="Q55" s="20">
        <f t="shared" si="16"/>
        <v>0</v>
      </c>
      <c r="R55" s="16"/>
      <c r="S55" s="20">
        <f t="shared" si="17"/>
        <v>0</v>
      </c>
      <c r="T55" s="16">
        <v>300</v>
      </c>
      <c r="U55" s="20">
        <f t="shared" si="18"/>
        <v>60</v>
      </c>
      <c r="V55" s="16"/>
      <c r="W55" s="20">
        <f t="shared" si="19"/>
        <v>0</v>
      </c>
      <c r="X55" s="16"/>
      <c r="Y55" s="20">
        <f t="shared" si="20"/>
        <v>0</v>
      </c>
      <c r="Z55" s="16"/>
      <c r="AA55" s="20">
        <f t="shared" si="21"/>
        <v>0</v>
      </c>
      <c r="AB55" s="54" t="s">
        <v>285</v>
      </c>
      <c r="AC55" s="98"/>
      <c r="AD55" s="51"/>
      <c r="AE55" s="47"/>
      <c r="AF55" s="36"/>
      <c r="AG55" s="47"/>
      <c r="AH55" s="32"/>
      <c r="AI55" s="40">
        <f t="shared" si="22"/>
        <v>0</v>
      </c>
    </row>
    <row r="56" spans="1:35" s="21" customFormat="1" ht="12" x14ac:dyDescent="0.25">
      <c r="A56" s="63">
        <v>49</v>
      </c>
      <c r="B56" s="15" t="s">
        <v>59</v>
      </c>
      <c r="C56" s="14" t="s">
        <v>15</v>
      </c>
      <c r="D56" s="14">
        <v>43158</v>
      </c>
      <c r="E56" s="15" t="s">
        <v>311</v>
      </c>
      <c r="F56" s="15" t="s">
        <v>76</v>
      </c>
      <c r="G56" s="15" t="s">
        <v>32</v>
      </c>
      <c r="H56" s="15" t="s">
        <v>60</v>
      </c>
      <c r="I56" s="15" t="s">
        <v>61</v>
      </c>
      <c r="J56" s="15" t="s">
        <v>294</v>
      </c>
      <c r="K56" s="15" t="s">
        <v>121</v>
      </c>
      <c r="L56" s="16">
        <v>210</v>
      </c>
      <c r="M56" s="17">
        <v>0.74</v>
      </c>
      <c r="N56" s="18">
        <f t="shared" si="23"/>
        <v>155.4</v>
      </c>
      <c r="O56" s="19"/>
      <c r="P56" s="16">
        <v>250</v>
      </c>
      <c r="Q56" s="20">
        <f t="shared" si="16"/>
        <v>55</v>
      </c>
      <c r="R56" s="16"/>
      <c r="S56" s="20">
        <f t="shared" si="17"/>
        <v>0</v>
      </c>
      <c r="T56" s="16"/>
      <c r="U56" s="20">
        <f t="shared" si="18"/>
        <v>0</v>
      </c>
      <c r="V56" s="16"/>
      <c r="W56" s="20">
        <f t="shared" si="19"/>
        <v>0</v>
      </c>
      <c r="X56" s="16"/>
      <c r="Y56" s="20">
        <f t="shared" si="20"/>
        <v>0</v>
      </c>
      <c r="Z56" s="16"/>
      <c r="AA56" s="20">
        <f t="shared" si="21"/>
        <v>0</v>
      </c>
      <c r="AB56" s="54"/>
      <c r="AC56" s="98"/>
      <c r="AD56" s="51"/>
      <c r="AE56" s="47"/>
      <c r="AF56" s="36"/>
      <c r="AG56" s="47"/>
      <c r="AH56" s="32"/>
      <c r="AI56" s="40">
        <f t="shared" si="22"/>
        <v>0</v>
      </c>
    </row>
    <row r="57" spans="1:35" s="21" customFormat="1" ht="12" x14ac:dyDescent="0.25">
      <c r="A57" s="78">
        <v>50</v>
      </c>
      <c r="B57" s="15" t="s">
        <v>158</v>
      </c>
      <c r="C57" s="14" t="s">
        <v>50</v>
      </c>
      <c r="D57" s="14">
        <v>43159</v>
      </c>
      <c r="E57" s="15"/>
      <c r="F57" s="15" t="s">
        <v>48</v>
      </c>
      <c r="G57" s="15" t="s">
        <v>36</v>
      </c>
      <c r="H57" s="15" t="s">
        <v>101</v>
      </c>
      <c r="I57" s="15" t="s">
        <v>102</v>
      </c>
      <c r="J57" s="15" t="s">
        <v>312</v>
      </c>
      <c r="K57" s="15" t="s">
        <v>104</v>
      </c>
      <c r="L57" s="16">
        <v>816</v>
      </c>
      <c r="M57" s="17">
        <v>0.47</v>
      </c>
      <c r="N57" s="18">
        <v>380</v>
      </c>
      <c r="O57" s="19"/>
      <c r="P57" s="16"/>
      <c r="Q57" s="20">
        <f t="shared" si="16"/>
        <v>0</v>
      </c>
      <c r="R57" s="16"/>
      <c r="S57" s="20">
        <f t="shared" si="17"/>
        <v>0</v>
      </c>
      <c r="T57" s="16">
        <v>430</v>
      </c>
      <c r="U57" s="20">
        <f t="shared" si="18"/>
        <v>86</v>
      </c>
      <c r="V57" s="16"/>
      <c r="W57" s="20">
        <f t="shared" si="19"/>
        <v>0</v>
      </c>
      <c r="X57" s="16"/>
      <c r="Y57" s="20">
        <f t="shared" si="20"/>
        <v>0</v>
      </c>
      <c r="Z57" s="16"/>
      <c r="AA57" s="20">
        <f t="shared" si="21"/>
        <v>0</v>
      </c>
      <c r="AB57" s="54"/>
      <c r="AC57" s="98"/>
      <c r="AD57" s="51"/>
      <c r="AE57" s="47"/>
      <c r="AF57" s="36"/>
      <c r="AG57" s="47"/>
      <c r="AH57" s="32"/>
      <c r="AI57" s="40">
        <f t="shared" si="22"/>
        <v>0</v>
      </c>
    </row>
    <row r="58" spans="1:35" s="21" customFormat="1" ht="12" x14ac:dyDescent="0.25">
      <c r="A58" s="63">
        <v>51</v>
      </c>
      <c r="B58" s="15" t="s">
        <v>216</v>
      </c>
      <c r="C58" s="14" t="s">
        <v>17</v>
      </c>
      <c r="D58" s="14">
        <v>43159</v>
      </c>
      <c r="E58" s="15"/>
      <c r="F58" s="15" t="s">
        <v>52</v>
      </c>
      <c r="G58" s="15" t="s">
        <v>38</v>
      </c>
      <c r="H58" s="15" t="s">
        <v>295</v>
      </c>
      <c r="I58" s="22" t="s">
        <v>39</v>
      </c>
      <c r="J58" s="15" t="s">
        <v>296</v>
      </c>
      <c r="K58" s="22" t="s">
        <v>266</v>
      </c>
      <c r="L58" s="16">
        <v>50</v>
      </c>
      <c r="M58" s="17">
        <v>0</v>
      </c>
      <c r="N58" s="18">
        <f t="shared" si="23"/>
        <v>0</v>
      </c>
      <c r="O58" s="19"/>
      <c r="P58" s="16"/>
      <c r="Q58" s="20">
        <f t="shared" si="16"/>
        <v>0</v>
      </c>
      <c r="R58" s="16"/>
      <c r="S58" s="20">
        <f t="shared" si="17"/>
        <v>0</v>
      </c>
      <c r="T58" s="16"/>
      <c r="U58" s="20">
        <f t="shared" si="18"/>
        <v>0</v>
      </c>
      <c r="V58" s="16">
        <v>100</v>
      </c>
      <c r="W58" s="20">
        <f t="shared" si="19"/>
        <v>20</v>
      </c>
      <c r="X58" s="16"/>
      <c r="Y58" s="20">
        <f t="shared" si="20"/>
        <v>0</v>
      </c>
      <c r="Z58" s="16"/>
      <c r="AA58" s="20">
        <f t="shared" si="21"/>
        <v>0</v>
      </c>
      <c r="AB58" s="54"/>
      <c r="AC58" s="98"/>
      <c r="AD58" s="51"/>
      <c r="AE58" s="47"/>
      <c r="AF58" s="36"/>
      <c r="AG58" s="47"/>
      <c r="AH58" s="32"/>
      <c r="AI58" s="40">
        <f t="shared" si="22"/>
        <v>0</v>
      </c>
    </row>
    <row r="59" spans="1:35" s="21" customFormat="1" ht="12" x14ac:dyDescent="0.25">
      <c r="A59" s="63">
        <v>52</v>
      </c>
      <c r="B59" s="15" t="s">
        <v>41</v>
      </c>
      <c r="C59" s="14" t="s">
        <v>17</v>
      </c>
      <c r="D59" s="14">
        <v>43159</v>
      </c>
      <c r="E59" s="15" t="s">
        <v>47</v>
      </c>
      <c r="F59" s="15" t="s">
        <v>52</v>
      </c>
      <c r="G59" s="15" t="s">
        <v>38</v>
      </c>
      <c r="H59" s="15" t="s">
        <v>65</v>
      </c>
      <c r="I59" s="22" t="s">
        <v>44</v>
      </c>
      <c r="J59" s="15" t="s">
        <v>64</v>
      </c>
      <c r="K59" s="22" t="s">
        <v>39</v>
      </c>
      <c r="L59" s="16">
        <v>120</v>
      </c>
      <c r="M59" s="17">
        <v>0</v>
      </c>
      <c r="N59" s="18">
        <f t="shared" si="23"/>
        <v>0</v>
      </c>
      <c r="O59" s="19"/>
      <c r="P59" s="16"/>
      <c r="Q59" s="20">
        <f t="shared" si="16"/>
        <v>0</v>
      </c>
      <c r="R59" s="16"/>
      <c r="S59" s="20">
        <f t="shared" si="17"/>
        <v>0</v>
      </c>
      <c r="T59" s="16"/>
      <c r="U59" s="20">
        <f t="shared" si="18"/>
        <v>0</v>
      </c>
      <c r="V59" s="16">
        <v>125</v>
      </c>
      <c r="W59" s="20">
        <f t="shared" si="19"/>
        <v>25</v>
      </c>
      <c r="X59" s="16"/>
      <c r="Y59" s="20">
        <f t="shared" si="20"/>
        <v>0</v>
      </c>
      <c r="Z59" s="16"/>
      <c r="AA59" s="20">
        <f t="shared" si="21"/>
        <v>0</v>
      </c>
      <c r="AB59" s="54"/>
      <c r="AC59" s="98"/>
      <c r="AD59" s="51"/>
      <c r="AE59" s="47"/>
      <c r="AF59" s="36"/>
      <c r="AG59" s="47"/>
      <c r="AH59" s="32"/>
      <c r="AI59" s="40">
        <f t="shared" si="22"/>
        <v>0</v>
      </c>
    </row>
    <row r="60" spans="1:35" s="21" customFormat="1" ht="12" x14ac:dyDescent="0.25">
      <c r="A60" s="63">
        <v>53</v>
      </c>
      <c r="B60" s="15" t="s">
        <v>259</v>
      </c>
      <c r="C60" s="14" t="s">
        <v>50</v>
      </c>
      <c r="D60" s="14">
        <v>43159</v>
      </c>
      <c r="E60" s="15"/>
      <c r="F60" s="15" t="s">
        <v>48</v>
      </c>
      <c r="G60" s="15" t="s">
        <v>38</v>
      </c>
      <c r="H60" s="15" t="s">
        <v>303</v>
      </c>
      <c r="I60" s="22" t="s">
        <v>304</v>
      </c>
      <c r="J60" s="15" t="s">
        <v>305</v>
      </c>
      <c r="K60" s="15" t="s">
        <v>265</v>
      </c>
      <c r="L60" s="16">
        <v>250</v>
      </c>
      <c r="M60" s="17">
        <v>0.85</v>
      </c>
      <c r="N60" s="18">
        <v>210</v>
      </c>
      <c r="O60" s="19">
        <v>156</v>
      </c>
      <c r="P60" s="16"/>
      <c r="Q60" s="20">
        <f t="shared" si="16"/>
        <v>0</v>
      </c>
      <c r="R60" s="16"/>
      <c r="S60" s="20">
        <f t="shared" si="17"/>
        <v>0</v>
      </c>
      <c r="T60" s="16">
        <v>300</v>
      </c>
      <c r="U60" s="20">
        <f t="shared" si="18"/>
        <v>60</v>
      </c>
      <c r="V60" s="16"/>
      <c r="W60" s="20">
        <f t="shared" si="19"/>
        <v>0</v>
      </c>
      <c r="X60" s="16"/>
      <c r="Y60" s="20">
        <f t="shared" si="20"/>
        <v>0</v>
      </c>
      <c r="Z60" s="16"/>
      <c r="AA60" s="20">
        <f t="shared" si="21"/>
        <v>0</v>
      </c>
      <c r="AB60" s="54" t="s">
        <v>302</v>
      </c>
      <c r="AC60" s="98"/>
      <c r="AD60" s="51"/>
      <c r="AE60" s="47"/>
      <c r="AF60" s="36"/>
      <c r="AG60" s="47"/>
      <c r="AH60" s="32"/>
      <c r="AI60" s="40">
        <f t="shared" si="22"/>
        <v>0</v>
      </c>
    </row>
    <row r="61" spans="1:35" s="21" customFormat="1" ht="12" x14ac:dyDescent="0.25">
      <c r="A61" s="65">
        <v>54</v>
      </c>
      <c r="B61" s="15"/>
      <c r="C61" s="14"/>
      <c r="D61" s="14"/>
      <c r="E61" s="15"/>
      <c r="F61" s="15"/>
      <c r="G61" s="15"/>
      <c r="H61" s="15"/>
      <c r="I61" s="15"/>
      <c r="J61" s="15"/>
      <c r="K61" s="15"/>
      <c r="L61" s="16"/>
      <c r="M61" s="17"/>
      <c r="N61" s="18">
        <f t="shared" si="23"/>
        <v>0</v>
      </c>
      <c r="O61" s="19"/>
      <c r="P61" s="16"/>
      <c r="Q61" s="20">
        <f t="shared" si="16"/>
        <v>0</v>
      </c>
      <c r="R61" s="16"/>
      <c r="S61" s="20">
        <f t="shared" si="17"/>
        <v>0</v>
      </c>
      <c r="T61" s="16"/>
      <c r="U61" s="20">
        <f t="shared" si="18"/>
        <v>0</v>
      </c>
      <c r="V61" s="16"/>
      <c r="W61" s="20">
        <f t="shared" si="19"/>
        <v>0</v>
      </c>
      <c r="X61" s="16"/>
      <c r="Y61" s="20">
        <f t="shared" si="20"/>
        <v>0</v>
      </c>
      <c r="Z61" s="16"/>
      <c r="AA61" s="20">
        <f t="shared" si="21"/>
        <v>0</v>
      </c>
      <c r="AB61" s="54"/>
      <c r="AC61" s="98"/>
      <c r="AD61" s="51"/>
      <c r="AE61" s="47"/>
      <c r="AF61" s="36"/>
      <c r="AG61" s="47"/>
      <c r="AH61" s="32"/>
      <c r="AI61" s="40">
        <f t="shared" si="22"/>
        <v>0</v>
      </c>
    </row>
    <row r="62" spans="1:35" s="21" customFormat="1" ht="12" x14ac:dyDescent="0.25">
      <c r="A62" s="65">
        <v>55</v>
      </c>
      <c r="B62" s="15"/>
      <c r="C62" s="14"/>
      <c r="D62" s="14"/>
      <c r="E62" s="15"/>
      <c r="F62" s="15"/>
      <c r="G62" s="15"/>
      <c r="H62" s="15"/>
      <c r="I62" s="15"/>
      <c r="J62" s="15"/>
      <c r="K62" s="15"/>
      <c r="L62" s="16"/>
      <c r="M62" s="17"/>
      <c r="N62" s="18">
        <f t="shared" si="23"/>
        <v>0</v>
      </c>
      <c r="O62" s="19"/>
      <c r="P62" s="16"/>
      <c r="Q62" s="20">
        <f t="shared" si="16"/>
        <v>0</v>
      </c>
      <c r="R62" s="16"/>
      <c r="S62" s="20">
        <f t="shared" si="17"/>
        <v>0</v>
      </c>
      <c r="T62" s="16"/>
      <c r="U62" s="20">
        <f t="shared" si="18"/>
        <v>0</v>
      </c>
      <c r="V62" s="16"/>
      <c r="W62" s="20">
        <f t="shared" si="19"/>
        <v>0</v>
      </c>
      <c r="X62" s="16"/>
      <c r="Y62" s="20">
        <f t="shared" si="20"/>
        <v>0</v>
      </c>
      <c r="Z62" s="16"/>
      <c r="AA62" s="20">
        <f t="shared" si="21"/>
        <v>0</v>
      </c>
      <c r="AB62" s="54"/>
      <c r="AC62" s="98"/>
      <c r="AD62" s="51"/>
      <c r="AE62" s="47"/>
      <c r="AF62" s="36"/>
      <c r="AG62" s="47"/>
      <c r="AH62" s="32"/>
      <c r="AI62" s="40">
        <f t="shared" si="22"/>
        <v>0</v>
      </c>
    </row>
    <row r="63" spans="1:35" s="21" customFormat="1" x14ac:dyDescent="0.25">
      <c r="C63" s="24"/>
      <c r="F63" s="24"/>
      <c r="G63" s="24"/>
      <c r="N63" s="25"/>
      <c r="O63" s="25"/>
      <c r="P63" s="26"/>
      <c r="Q63" s="25"/>
      <c r="R63" s="26"/>
      <c r="S63" s="25"/>
      <c r="T63" s="26"/>
      <c r="U63" s="25"/>
      <c r="V63" s="26"/>
      <c r="W63" s="25"/>
      <c r="X63" s="26"/>
      <c r="Y63" s="25"/>
      <c r="Z63" s="26"/>
      <c r="AA63" s="25"/>
      <c r="AB63" s="27"/>
      <c r="AD63" s="1"/>
      <c r="AF63" s="35"/>
    </row>
    <row r="64" spans="1:35" s="21" customFormat="1" x14ac:dyDescent="0.25">
      <c r="C64" s="24"/>
      <c r="F64" s="24"/>
      <c r="G64" s="24"/>
      <c r="K64" s="28" t="s">
        <v>45</v>
      </c>
      <c r="L64" s="29">
        <f>SUM(L2:L62)</f>
        <v>12833</v>
      </c>
      <c r="M64" s="29"/>
      <c r="N64" s="58">
        <f t="shared" ref="N64:Y64" si="56">SUM(N2:N62)</f>
        <v>7543.6999999999989</v>
      </c>
      <c r="O64" s="58">
        <f t="shared" si="56"/>
        <v>862.5</v>
      </c>
      <c r="P64" s="26">
        <f t="shared" si="56"/>
        <v>3030</v>
      </c>
      <c r="Q64" s="58">
        <f t="shared" si="56"/>
        <v>666.6</v>
      </c>
      <c r="R64" s="26">
        <f t="shared" si="56"/>
        <v>3400</v>
      </c>
      <c r="S64" s="58">
        <f t="shared" si="56"/>
        <v>680</v>
      </c>
      <c r="T64" s="26">
        <f t="shared" si="56"/>
        <v>3602</v>
      </c>
      <c r="U64" s="58">
        <f t="shared" si="56"/>
        <v>838</v>
      </c>
      <c r="V64" s="26">
        <f t="shared" si="56"/>
        <v>2480</v>
      </c>
      <c r="W64" s="58">
        <f t="shared" si="56"/>
        <v>545</v>
      </c>
      <c r="X64" s="26">
        <f t="shared" si="56"/>
        <v>0</v>
      </c>
      <c r="Y64" s="58">
        <f t="shared" si="56"/>
        <v>0</v>
      </c>
      <c r="Z64" s="26">
        <f>SUM(Z2:Z62)</f>
        <v>313</v>
      </c>
      <c r="AA64" s="58">
        <f>SUM(AA2:AA62)</f>
        <v>92</v>
      </c>
      <c r="AB64" s="44" t="s">
        <v>46</v>
      </c>
      <c r="AC64" s="30"/>
      <c r="AD64" s="1"/>
      <c r="AE64" s="27"/>
      <c r="AF64" s="58">
        <f>SUM(AF7:AF62)</f>
        <v>0</v>
      </c>
      <c r="AG64" s="49">
        <f>SUM(AG7:AG62)</f>
        <v>375</v>
      </c>
      <c r="AH64" s="30"/>
      <c r="AI64" s="58">
        <f>SUM(AI7:AI62)</f>
        <v>225</v>
      </c>
    </row>
    <row r="65" spans="11:35" x14ac:dyDescent="0.25">
      <c r="K65" s="57"/>
      <c r="L65" s="31"/>
      <c r="M65" s="31"/>
      <c r="N65" s="58"/>
      <c r="O65" s="58"/>
      <c r="Q65" s="58"/>
      <c r="S65" s="58"/>
      <c r="U65" s="58"/>
      <c r="W65" s="58"/>
      <c r="Y65" s="58"/>
      <c r="AA65" s="58">
        <v>700</v>
      </c>
      <c r="AB65" s="44" t="s">
        <v>249</v>
      </c>
      <c r="AE65" s="3"/>
      <c r="AF65" s="58"/>
      <c r="AI65" s="58"/>
    </row>
    <row r="66" spans="11:35" x14ac:dyDescent="0.25">
      <c r="K66" s="57"/>
      <c r="L66" s="31"/>
      <c r="M66" s="31"/>
      <c r="N66" s="58"/>
      <c r="O66" s="58"/>
      <c r="Q66" s="58"/>
      <c r="S66" s="58"/>
      <c r="U66" s="58"/>
      <c r="W66" s="58"/>
      <c r="Y66" s="58"/>
      <c r="AA66" s="58">
        <v>100</v>
      </c>
      <c r="AB66" s="44" t="s">
        <v>248</v>
      </c>
      <c r="AE66" s="3"/>
      <c r="AF66" s="58"/>
      <c r="AI66" s="58"/>
    </row>
    <row r="67" spans="11:35" x14ac:dyDescent="0.25">
      <c r="L67" s="31"/>
      <c r="M67" s="31"/>
      <c r="N67" s="58"/>
      <c r="O67" s="58"/>
      <c r="Q67" s="58">
        <v>-32.24</v>
      </c>
      <c r="S67" s="58"/>
      <c r="U67" s="58"/>
      <c r="W67" s="58"/>
      <c r="Y67" s="58"/>
      <c r="AA67" s="58"/>
      <c r="AB67" s="68" t="s">
        <v>315</v>
      </c>
      <c r="AE67" s="3"/>
      <c r="AF67" s="58"/>
      <c r="AI67" s="58"/>
    </row>
    <row r="68" spans="11:35" x14ac:dyDescent="0.25">
      <c r="N68" s="58"/>
      <c r="O68" s="58"/>
      <c r="Q68" s="58"/>
      <c r="S68" s="58"/>
      <c r="U68" s="58"/>
      <c r="W68" s="58"/>
      <c r="Y68" s="58"/>
      <c r="AA68" s="58"/>
      <c r="AB68" s="44"/>
      <c r="AF68" s="58"/>
      <c r="AI68" s="58"/>
    </row>
    <row r="69" spans="11:35" x14ac:dyDescent="0.25">
      <c r="N69" s="58"/>
      <c r="O69" s="58"/>
      <c r="Q69" s="58"/>
      <c r="S69" s="58"/>
      <c r="U69" s="58"/>
      <c r="W69" s="58"/>
      <c r="Y69" s="58"/>
      <c r="AA69" s="58"/>
      <c r="AB69" s="44" t="s">
        <v>663</v>
      </c>
      <c r="AF69" s="58"/>
      <c r="AI69" s="58"/>
    </row>
    <row r="70" spans="11:35" x14ac:dyDescent="0.25">
      <c r="N70" s="58"/>
      <c r="O70" s="58"/>
      <c r="Q70" s="58"/>
      <c r="S70" s="58"/>
      <c r="U70" s="58"/>
      <c r="W70" s="58"/>
      <c r="Y70" s="58"/>
      <c r="AA70" s="58"/>
      <c r="AB70" s="44"/>
      <c r="AF70" s="58"/>
      <c r="AI70" s="58"/>
    </row>
    <row r="71" spans="11:35" x14ac:dyDescent="0.25">
      <c r="N71" s="58"/>
      <c r="O71" s="58"/>
      <c r="Q71" s="58"/>
      <c r="S71" s="58"/>
      <c r="U71" s="58"/>
      <c r="W71" s="58"/>
      <c r="Y71" s="58"/>
      <c r="AA71" s="58"/>
      <c r="AB71" s="44"/>
      <c r="AF71" s="58"/>
      <c r="AI71" s="58"/>
    </row>
    <row r="72" spans="11:35" x14ac:dyDescent="0.25">
      <c r="N72" s="58"/>
      <c r="O72" s="58"/>
      <c r="Q72" s="58"/>
      <c r="S72" s="58"/>
      <c r="U72" s="58"/>
      <c r="W72" s="58"/>
      <c r="Y72" s="58"/>
      <c r="AA72" s="58"/>
      <c r="AB72" s="44"/>
      <c r="AF72" s="58"/>
      <c r="AI72" s="58"/>
    </row>
    <row r="73" spans="11:35" x14ac:dyDescent="0.25">
      <c r="N73" s="58"/>
      <c r="O73" s="58"/>
      <c r="Q73" s="58"/>
      <c r="S73" s="58"/>
      <c r="U73" s="58"/>
      <c r="W73" s="58"/>
      <c r="Y73" s="58"/>
      <c r="AA73" s="58"/>
      <c r="AB73" s="44"/>
      <c r="AF73" s="58"/>
      <c r="AI73" s="58"/>
    </row>
    <row r="74" spans="11:35" x14ac:dyDescent="0.25">
      <c r="N74" s="58"/>
      <c r="O74" s="58"/>
      <c r="Q74" s="58"/>
      <c r="S74" s="58"/>
      <c r="U74" s="58"/>
      <c r="W74" s="58"/>
      <c r="Y74" s="58"/>
      <c r="AA74" s="58"/>
      <c r="AB74" s="44"/>
      <c r="AF74" s="58"/>
      <c r="AI74" s="58"/>
    </row>
    <row r="75" spans="11:35" x14ac:dyDescent="0.25">
      <c r="N75" s="58"/>
      <c r="O75" s="58"/>
      <c r="Q75" s="58"/>
      <c r="S75" s="58"/>
      <c r="U75" s="58"/>
      <c r="W75" s="58"/>
      <c r="Y75" s="58"/>
      <c r="AA75" s="58"/>
      <c r="AB75" s="44"/>
      <c r="AF75" s="58"/>
      <c r="AI75" s="58"/>
    </row>
    <row r="76" spans="11:35" x14ac:dyDescent="0.25">
      <c r="N76" s="58"/>
      <c r="O76" s="58"/>
      <c r="Q76" s="58"/>
      <c r="S76" s="58"/>
      <c r="U76" s="58"/>
      <c r="W76" s="58"/>
      <c r="Y76" s="58"/>
      <c r="AA76" s="58"/>
      <c r="AB76" s="44"/>
      <c r="AF76" s="58"/>
      <c r="AI76" s="58"/>
    </row>
    <row r="77" spans="11:35" x14ac:dyDescent="0.25">
      <c r="N77" s="58"/>
      <c r="O77" s="58"/>
      <c r="Q77" s="58"/>
      <c r="S77" s="58"/>
      <c r="U77" s="58"/>
      <c r="W77" s="58"/>
      <c r="Y77" s="58"/>
      <c r="AA77" s="58"/>
      <c r="AB77" s="44"/>
      <c r="AF77" s="58"/>
      <c r="AI77" s="58"/>
    </row>
    <row r="78" spans="11:35" x14ac:dyDescent="0.25">
      <c r="N78" s="58"/>
      <c r="O78" s="58"/>
      <c r="Q78" s="58"/>
      <c r="S78" s="58"/>
      <c r="U78" s="58"/>
      <c r="W78" s="58"/>
      <c r="Y78" s="58"/>
      <c r="AA78" s="58"/>
      <c r="AB78" s="44"/>
      <c r="AF78" s="58"/>
      <c r="AI78" s="58"/>
    </row>
    <row r="79" spans="11:35" x14ac:dyDescent="0.25">
      <c r="N79" s="58"/>
      <c r="O79" s="58"/>
      <c r="Q79" s="58"/>
      <c r="S79" s="58"/>
      <c r="U79" s="58"/>
      <c r="W79" s="58"/>
      <c r="Y79" s="58"/>
      <c r="AA79" s="58"/>
      <c r="AB79" s="44"/>
      <c r="AF79" s="58"/>
      <c r="AI79" s="58"/>
    </row>
    <row r="80" spans="11:35" x14ac:dyDescent="0.25">
      <c r="N80" s="58"/>
      <c r="O80" s="58"/>
      <c r="Q80" s="58"/>
      <c r="S80" s="58"/>
      <c r="U80" s="58"/>
      <c r="W80" s="58"/>
      <c r="Y80" s="58"/>
      <c r="AA80" s="58"/>
      <c r="AB80" s="44"/>
      <c r="AF80" s="58"/>
      <c r="AI80" s="58"/>
    </row>
    <row r="81" spans="14:35" x14ac:dyDescent="0.25">
      <c r="N81" s="58"/>
      <c r="O81" s="58"/>
      <c r="Q81" s="58"/>
      <c r="S81" s="58"/>
      <c r="U81" s="58"/>
      <c r="W81" s="58"/>
      <c r="Y81" s="58"/>
      <c r="AA81" s="58"/>
      <c r="AB81" s="44"/>
      <c r="AF81" s="58"/>
      <c r="AI81" s="58"/>
    </row>
    <row r="82" spans="14:35" x14ac:dyDescent="0.25">
      <c r="N82" s="58"/>
      <c r="O82" s="58"/>
      <c r="Q82" s="58"/>
      <c r="S82" s="58"/>
      <c r="U82" s="58"/>
      <c r="W82" s="58"/>
      <c r="Y82" s="58"/>
      <c r="AA82" s="58"/>
      <c r="AB82" s="44"/>
      <c r="AF82" s="58"/>
      <c r="AI82" s="58"/>
    </row>
    <row r="83" spans="14:35" x14ac:dyDescent="0.25">
      <c r="N83" s="58"/>
      <c r="O83" s="58"/>
      <c r="Q83" s="58"/>
      <c r="S83" s="58"/>
      <c r="U83" s="58"/>
      <c r="W83" s="58"/>
      <c r="Y83" s="58"/>
      <c r="AA83" s="58"/>
      <c r="AB83" s="44"/>
      <c r="AF83" s="58"/>
      <c r="AI83" s="58"/>
    </row>
    <row r="84" spans="14:35" x14ac:dyDescent="0.25">
      <c r="N84" s="58"/>
      <c r="O84" s="58"/>
      <c r="Q84" s="58"/>
      <c r="S84" s="58"/>
      <c r="U84" s="58"/>
      <c r="W84" s="58"/>
      <c r="Y84" s="58"/>
      <c r="AA84" s="58"/>
      <c r="AB84" s="44"/>
      <c r="AF84" s="58"/>
      <c r="AI84" s="58"/>
    </row>
    <row r="85" spans="14:35" x14ac:dyDescent="0.25">
      <c r="N85" s="58"/>
      <c r="O85" s="58"/>
      <c r="Q85" s="58"/>
      <c r="S85" s="58"/>
      <c r="U85" s="58"/>
      <c r="W85" s="58"/>
      <c r="Y85" s="58"/>
      <c r="AA85" s="58"/>
      <c r="AB85" s="44"/>
      <c r="AF85" s="58"/>
      <c r="AI85" s="58"/>
    </row>
    <row r="86" spans="14:35" x14ac:dyDescent="0.25">
      <c r="N86" s="58"/>
      <c r="O86" s="58"/>
      <c r="Q86" s="58"/>
      <c r="S86" s="58"/>
      <c r="U86" s="58"/>
      <c r="W86" s="58"/>
      <c r="Y86" s="58"/>
      <c r="AA86" s="58"/>
      <c r="AB86" s="44"/>
      <c r="AF86" s="58"/>
      <c r="AI86" s="58"/>
    </row>
    <row r="87" spans="14:35" x14ac:dyDescent="0.25">
      <c r="N87" s="58"/>
      <c r="O87" s="58"/>
      <c r="Q87" s="58"/>
      <c r="S87" s="58"/>
      <c r="U87" s="58"/>
      <c r="W87" s="58"/>
      <c r="Y87" s="58"/>
      <c r="AA87" s="58"/>
      <c r="AB87" s="44"/>
      <c r="AF87" s="58"/>
      <c r="AI87" s="58"/>
    </row>
    <row r="88" spans="14:35" x14ac:dyDescent="0.25">
      <c r="N88" s="58"/>
      <c r="O88" s="58"/>
      <c r="Q88" s="58"/>
      <c r="S88" s="58"/>
      <c r="U88" s="58"/>
      <c r="W88" s="58"/>
      <c r="Y88" s="58"/>
      <c r="AA88" s="58"/>
      <c r="AB88" s="44"/>
      <c r="AF88" s="58"/>
      <c r="AI88" s="58"/>
    </row>
    <row r="89" spans="14:35" x14ac:dyDescent="0.25">
      <c r="N89" s="58"/>
      <c r="O89" s="58"/>
      <c r="Q89" s="58"/>
      <c r="S89" s="58"/>
      <c r="U89" s="58"/>
      <c r="W89" s="58"/>
      <c r="Y89" s="58"/>
      <c r="AA89" s="58"/>
      <c r="AB89" s="44"/>
      <c r="AF89" s="58"/>
      <c r="AI89" s="58"/>
    </row>
    <row r="90" spans="14:35" x14ac:dyDescent="0.25">
      <c r="N90" s="58"/>
      <c r="O90" s="58"/>
      <c r="Q90" s="58"/>
      <c r="S90" s="58"/>
      <c r="U90" s="58"/>
      <c r="W90" s="58"/>
      <c r="Y90" s="58"/>
      <c r="AA90" s="58"/>
      <c r="AB90" s="44"/>
      <c r="AF90" s="58"/>
      <c r="AI90" s="58"/>
    </row>
    <row r="91" spans="14:35" x14ac:dyDescent="0.25">
      <c r="N91" s="58"/>
      <c r="O91" s="58"/>
      <c r="Q91" s="58"/>
      <c r="S91" s="58"/>
      <c r="U91" s="58"/>
      <c r="W91" s="58"/>
      <c r="Y91" s="58"/>
      <c r="AA91" s="58"/>
      <c r="AB91" s="44"/>
      <c r="AF91" s="58"/>
      <c r="AI91" s="58"/>
    </row>
    <row r="92" spans="14:35" x14ac:dyDescent="0.25">
      <c r="N92" s="58"/>
      <c r="O92" s="58"/>
      <c r="Q92" s="58"/>
      <c r="S92" s="58"/>
      <c r="U92" s="58"/>
      <c r="W92" s="58"/>
      <c r="Y92" s="58"/>
      <c r="AA92" s="58"/>
      <c r="AB92" s="44"/>
      <c r="AF92" s="58"/>
      <c r="AI92" s="58"/>
    </row>
    <row r="93" spans="14:35" x14ac:dyDescent="0.25">
      <c r="N93" s="58"/>
      <c r="O93" s="58"/>
      <c r="Q93" s="58"/>
      <c r="S93" s="58"/>
      <c r="U93" s="58"/>
      <c r="W93" s="58"/>
      <c r="Y93" s="58"/>
      <c r="AA93" s="58"/>
      <c r="AB93" s="44"/>
      <c r="AF93" s="58"/>
      <c r="AI93" s="58"/>
    </row>
    <row r="94" spans="14:35" x14ac:dyDescent="0.25">
      <c r="N94" s="58"/>
      <c r="O94" s="58"/>
      <c r="Q94" s="58"/>
      <c r="S94" s="58"/>
      <c r="U94" s="58"/>
      <c r="W94" s="58"/>
      <c r="Y94" s="58"/>
      <c r="AA94" s="58"/>
      <c r="AB94" s="44"/>
      <c r="AF94" s="58"/>
      <c r="AI94" s="58"/>
    </row>
    <row r="95" spans="14:35" x14ac:dyDescent="0.25">
      <c r="O95" s="58"/>
      <c r="Q95" s="58"/>
      <c r="S95" s="58"/>
      <c r="U95" s="58"/>
      <c r="W95" s="58"/>
      <c r="Y95" s="58"/>
      <c r="AA95" s="58"/>
      <c r="AB95" s="44"/>
      <c r="AF95" s="58"/>
      <c r="AI95" s="58"/>
    </row>
    <row r="96" spans="14:35" x14ac:dyDescent="0.25">
      <c r="O96" s="58"/>
      <c r="Q96" s="58"/>
      <c r="S96" s="58"/>
      <c r="U96" s="58"/>
      <c r="W96" s="58"/>
      <c r="Y96" s="58"/>
      <c r="AA96" s="58"/>
      <c r="AB96" s="44"/>
      <c r="AF96" s="58"/>
      <c r="AI96" s="58"/>
    </row>
    <row r="97" spans="28:28" x14ac:dyDescent="0.25">
      <c r="AB97" s="44"/>
    </row>
    <row r="98" spans="28:28" x14ac:dyDescent="0.25">
      <c r="AB98" s="44"/>
    </row>
    <row r="99" spans="28:28" x14ac:dyDescent="0.25">
      <c r="AB99" s="44"/>
    </row>
    <row r="100" spans="28:28" x14ac:dyDescent="0.25">
      <c r="AB100" s="44"/>
    </row>
    <row r="101" spans="28:28" x14ac:dyDescent="0.25">
      <c r="AB101" s="44"/>
    </row>
    <row r="102" spans="28:28" x14ac:dyDescent="0.25">
      <c r="AB102" s="44"/>
    </row>
    <row r="103" spans="28:28" x14ac:dyDescent="0.25">
      <c r="AB103" s="44"/>
    </row>
    <row r="104" spans="28:28" x14ac:dyDescent="0.25">
      <c r="AB104" s="44"/>
    </row>
    <row r="105" spans="28:28" x14ac:dyDescent="0.25">
      <c r="AB105" s="44"/>
    </row>
    <row r="106" spans="28:28" x14ac:dyDescent="0.25">
      <c r="AB106" s="44"/>
    </row>
    <row r="107" spans="28:28" x14ac:dyDescent="0.25">
      <c r="AB107" s="44"/>
    </row>
    <row r="108" spans="28:28" x14ac:dyDescent="0.25">
      <c r="AB108" s="44"/>
    </row>
    <row r="109" spans="28:28" x14ac:dyDescent="0.25">
      <c r="AB109" s="44"/>
    </row>
    <row r="110" spans="28:28" x14ac:dyDescent="0.25">
      <c r="AB110" s="44"/>
    </row>
    <row r="111" spans="28:28" x14ac:dyDescent="0.25">
      <c r="AB111" s="44"/>
    </row>
    <row r="112" spans="28:28" x14ac:dyDescent="0.25">
      <c r="AB112" s="44"/>
    </row>
    <row r="113" spans="28:28" x14ac:dyDescent="0.25">
      <c r="AB113" s="44"/>
    </row>
    <row r="114" spans="28:28" x14ac:dyDescent="0.25">
      <c r="AB114" s="44"/>
    </row>
    <row r="115" spans="28:28" x14ac:dyDescent="0.25">
      <c r="AB115" s="44"/>
    </row>
    <row r="116" spans="28:28" x14ac:dyDescent="0.25">
      <c r="AB116" s="44"/>
    </row>
    <row r="117" spans="28:28" x14ac:dyDescent="0.25">
      <c r="AB117" s="44"/>
    </row>
    <row r="118" spans="28:28" x14ac:dyDescent="0.25">
      <c r="AB118" s="44"/>
    </row>
    <row r="119" spans="28:28" x14ac:dyDescent="0.25">
      <c r="AB119" s="44"/>
    </row>
    <row r="120" spans="28:28" x14ac:dyDescent="0.25">
      <c r="AB120" s="44"/>
    </row>
    <row r="121" spans="28:28" x14ac:dyDescent="0.25">
      <c r="AB121" s="44"/>
    </row>
    <row r="122" spans="28:28" x14ac:dyDescent="0.25">
      <c r="AB122" s="44"/>
    </row>
    <row r="123" spans="28:28" x14ac:dyDescent="0.25">
      <c r="AB123" s="44"/>
    </row>
    <row r="124" spans="28:28" x14ac:dyDescent="0.25">
      <c r="AB124" s="44"/>
    </row>
    <row r="125" spans="28:28" x14ac:dyDescent="0.25">
      <c r="AB125" s="44"/>
    </row>
    <row r="126" spans="28:28" x14ac:dyDescent="0.25">
      <c r="AB126" s="44"/>
    </row>
    <row r="127" spans="28:28" x14ac:dyDescent="0.25">
      <c r="AB127" s="44"/>
    </row>
    <row r="128" spans="28:28" x14ac:dyDescent="0.25">
      <c r="AB128" s="44"/>
    </row>
    <row r="129" spans="28:28" x14ac:dyDescent="0.25">
      <c r="AB129" s="44"/>
    </row>
    <row r="130" spans="28:28" x14ac:dyDescent="0.25">
      <c r="AB130" s="44"/>
    </row>
    <row r="131" spans="28:28" x14ac:dyDescent="0.25">
      <c r="AB131" s="44"/>
    </row>
    <row r="132" spans="28:28" x14ac:dyDescent="0.25">
      <c r="AB132" s="44"/>
    </row>
    <row r="133" spans="28:28" x14ac:dyDescent="0.25">
      <c r="AB133" s="44"/>
    </row>
    <row r="134" spans="28:28" x14ac:dyDescent="0.25">
      <c r="AB134" s="44"/>
    </row>
    <row r="135" spans="28:28" x14ac:dyDescent="0.25">
      <c r="AB135" s="44"/>
    </row>
    <row r="136" spans="28:28" x14ac:dyDescent="0.25">
      <c r="AB136" s="44"/>
    </row>
    <row r="137" spans="28:28" x14ac:dyDescent="0.25">
      <c r="AB137" s="44"/>
    </row>
    <row r="138" spans="28:28" x14ac:dyDescent="0.25">
      <c r="AB138" s="44"/>
    </row>
    <row r="139" spans="28:28" x14ac:dyDescent="0.25">
      <c r="AB139" s="44"/>
    </row>
    <row r="140" spans="28:28" x14ac:dyDescent="0.25">
      <c r="AB140" s="44"/>
    </row>
    <row r="141" spans="28:28" x14ac:dyDescent="0.25">
      <c r="AB141" s="44"/>
    </row>
    <row r="142" spans="28:28" x14ac:dyDescent="0.25">
      <c r="AB142" s="44"/>
    </row>
    <row r="143" spans="28:28" x14ac:dyDescent="0.25">
      <c r="AB143" s="44"/>
    </row>
    <row r="144" spans="28:28" x14ac:dyDescent="0.25">
      <c r="AB144" s="44"/>
    </row>
    <row r="145" spans="28:28" x14ac:dyDescent="0.25">
      <c r="AB145" s="44"/>
    </row>
    <row r="146" spans="28:28" x14ac:dyDescent="0.25">
      <c r="AB146" s="44"/>
    </row>
    <row r="147" spans="28:28" x14ac:dyDescent="0.25">
      <c r="AB147" s="44"/>
    </row>
  </sheetData>
  <autoFilter ref="A6:AI62" xr:uid="{E30EAA04-4EB7-4890-9E66-6028516ED07C}"/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E5:AF5"/>
    <mergeCell ref="AG5:AI5"/>
    <mergeCell ref="P5:Q5"/>
    <mergeCell ref="R5:S5"/>
    <mergeCell ref="T5:U5"/>
    <mergeCell ref="V5:W5"/>
    <mergeCell ref="X5:Y5"/>
    <mergeCell ref="Z5:AA5"/>
    <mergeCell ref="AB5:AC5"/>
    <mergeCell ref="AD5:AD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CA73-17AB-4460-9BC9-7199C044BDA7}">
  <dimension ref="A1:AI131"/>
  <sheetViews>
    <sheetView topLeftCell="H61" zoomScale="85" zoomScaleNormal="85" workbookViewId="0">
      <selection activeCell="X91" sqref="X91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73" customWidth="1"/>
    <col min="4" max="4" width="11.28515625" style="1" customWidth="1"/>
    <col min="5" max="5" width="12.42578125" style="1" customWidth="1"/>
    <col min="6" max="6" width="11.42578125" style="73"/>
    <col min="7" max="7" width="8.7109375" style="73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28515625" style="57" customWidth="1"/>
    <col min="17" max="17" width="12.7109375" style="1" customWidth="1"/>
    <col min="18" max="18" width="9.28515625" style="57" customWidth="1"/>
    <col min="19" max="19" width="12.7109375" style="1" customWidth="1"/>
    <col min="20" max="20" width="9.28515625" style="57" customWidth="1"/>
    <col min="21" max="21" width="12.7109375" style="1" customWidth="1"/>
    <col min="22" max="22" width="9.28515625" style="57" customWidth="1"/>
    <col min="23" max="23" width="12.28515625" style="1" customWidth="1"/>
    <col min="24" max="24" width="9.28515625" style="57" customWidth="1"/>
    <col min="25" max="25" width="12.28515625" style="1" customWidth="1"/>
    <col min="26" max="26" width="9.28515625" style="57" customWidth="1"/>
    <col min="27" max="27" width="12.28515625" style="1" customWidth="1"/>
    <col min="28" max="28" width="21.7109375" style="3" customWidth="1"/>
    <col min="29" max="29" width="10.28515625" style="1" customWidth="1"/>
    <col min="30" max="30" width="4.28515625" style="1" customWidth="1"/>
    <col min="31" max="31" width="11.28515625" style="1" customWidth="1"/>
    <col min="32" max="32" width="8.5703125" style="1" customWidth="1"/>
    <col min="33" max="33" width="8.7109375" style="1" customWidth="1"/>
    <col min="34" max="34" width="8.42578125" style="1" customWidth="1"/>
    <col min="35" max="16384" width="11.42578125" style="1"/>
  </cols>
  <sheetData>
    <row r="1" spans="1:35" ht="43.5" customHeight="1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3" spans="1:35" ht="15.75" x14ac:dyDescent="0.25">
      <c r="B3" s="4" t="s">
        <v>0</v>
      </c>
      <c r="C3" s="74" t="s">
        <v>1</v>
      </c>
      <c r="D3" s="74">
        <v>2018</v>
      </c>
      <c r="E3" s="4"/>
      <c r="F3" s="5" t="s">
        <v>2</v>
      </c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</row>
    <row r="4" spans="1:35" ht="15.75" thickBot="1" x14ac:dyDescent="0.3"/>
    <row r="5" spans="1:35" s="8" customFormat="1" ht="16.5" customHeight="1" thickBot="1" x14ac:dyDescent="0.3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5"/>
      <c r="AB5" s="137" t="s">
        <v>19</v>
      </c>
      <c r="AC5" s="138"/>
      <c r="AD5" s="151" t="s">
        <v>20</v>
      </c>
      <c r="AE5" s="129" t="s">
        <v>21</v>
      </c>
      <c r="AF5" s="130"/>
      <c r="AG5" s="131" t="s">
        <v>22</v>
      </c>
      <c r="AH5" s="132"/>
      <c r="AI5" s="133"/>
    </row>
    <row r="6" spans="1:35" s="8" customFormat="1" ht="17.25" customHeight="1" thickBot="1" x14ac:dyDescent="0.3">
      <c r="A6" s="142"/>
      <c r="B6" s="144"/>
      <c r="C6" s="144"/>
      <c r="D6" s="144"/>
      <c r="E6" s="144"/>
      <c r="F6" s="76" t="s">
        <v>23</v>
      </c>
      <c r="G6" s="76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75" t="s">
        <v>28</v>
      </c>
      <c r="Q6" s="10" t="s">
        <v>13</v>
      </c>
      <c r="R6" s="75" t="s">
        <v>28</v>
      </c>
      <c r="S6" s="10" t="s">
        <v>13</v>
      </c>
      <c r="T6" s="75" t="s">
        <v>28</v>
      </c>
      <c r="U6" s="10" t="s">
        <v>13</v>
      </c>
      <c r="V6" s="75" t="s">
        <v>28</v>
      </c>
      <c r="W6" s="10" t="s">
        <v>13</v>
      </c>
      <c r="X6" s="75" t="s">
        <v>28</v>
      </c>
      <c r="Y6" s="10" t="s">
        <v>13</v>
      </c>
      <c r="Z6" s="75" t="s">
        <v>28</v>
      </c>
      <c r="AA6" s="10" t="s">
        <v>13</v>
      </c>
      <c r="AB6" s="92" t="s">
        <v>334</v>
      </c>
      <c r="AC6" s="87" t="s">
        <v>13</v>
      </c>
      <c r="AD6" s="152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25">
      <c r="A7" s="65">
        <v>1</v>
      </c>
      <c r="B7" s="12" t="s">
        <v>216</v>
      </c>
      <c r="C7" s="14" t="s">
        <v>16</v>
      </c>
      <c r="D7" s="13">
        <v>43160</v>
      </c>
      <c r="E7" s="12" t="s">
        <v>299</v>
      </c>
      <c r="F7" s="15" t="s">
        <v>49</v>
      </c>
      <c r="G7" s="15" t="s">
        <v>32</v>
      </c>
      <c r="H7" s="15" t="s">
        <v>297</v>
      </c>
      <c r="I7" s="15" t="s">
        <v>298</v>
      </c>
      <c r="J7" s="15" t="s">
        <v>33</v>
      </c>
      <c r="K7" s="15" t="s">
        <v>34</v>
      </c>
      <c r="L7" s="16">
        <v>240</v>
      </c>
      <c r="M7" s="17">
        <v>0</v>
      </c>
      <c r="N7" s="18">
        <f>L7*M7</f>
        <v>0</v>
      </c>
      <c r="O7" s="19"/>
      <c r="P7" s="16"/>
      <c r="Q7" s="20">
        <f>P7*0.22</f>
        <v>0</v>
      </c>
      <c r="R7" s="16">
        <v>300</v>
      </c>
      <c r="S7" s="20">
        <f>R7*0.2</f>
        <v>60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97"/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25">
      <c r="A8" s="63">
        <v>2</v>
      </c>
      <c r="B8" s="12" t="s">
        <v>31</v>
      </c>
      <c r="C8" s="14" t="s">
        <v>16</v>
      </c>
      <c r="D8" s="13">
        <v>43160</v>
      </c>
      <c r="E8" s="12" t="s">
        <v>300</v>
      </c>
      <c r="F8" s="15" t="s">
        <v>49</v>
      </c>
      <c r="G8" s="15" t="s">
        <v>32</v>
      </c>
      <c r="H8" s="15" t="s">
        <v>250</v>
      </c>
      <c r="I8" s="22" t="s">
        <v>251</v>
      </c>
      <c r="J8" s="23" t="s">
        <v>301</v>
      </c>
      <c r="K8" s="23" t="s">
        <v>39</v>
      </c>
      <c r="L8" s="16">
        <v>100</v>
      </c>
      <c r="M8" s="17">
        <v>1</v>
      </c>
      <c r="N8" s="18">
        <f>L8*M8</f>
        <v>100</v>
      </c>
      <c r="O8" s="19"/>
      <c r="P8" s="16"/>
      <c r="Q8" s="20">
        <f>P8*0.22</f>
        <v>0</v>
      </c>
      <c r="R8" s="16">
        <v>100</v>
      </c>
      <c r="S8" s="20">
        <f>R8*0.2</f>
        <v>20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 t="s">
        <v>190</v>
      </c>
      <c r="AC8" s="98">
        <v>10</v>
      </c>
      <c r="AD8" s="51"/>
      <c r="AE8" s="47"/>
      <c r="AF8" s="36"/>
      <c r="AG8" s="47"/>
      <c r="AH8" s="32"/>
      <c r="AI8" s="40">
        <f>AG8*AH8</f>
        <v>0</v>
      </c>
    </row>
    <row r="9" spans="1:35" s="21" customFormat="1" ht="12" x14ac:dyDescent="0.25">
      <c r="A9" s="63">
        <v>3</v>
      </c>
      <c r="B9" s="12" t="s">
        <v>41</v>
      </c>
      <c r="C9" s="14" t="s">
        <v>17</v>
      </c>
      <c r="D9" s="13">
        <v>43160</v>
      </c>
      <c r="E9" s="12" t="s">
        <v>47</v>
      </c>
      <c r="F9" s="15" t="s">
        <v>52</v>
      </c>
      <c r="G9" s="15" t="s">
        <v>38</v>
      </c>
      <c r="H9" s="15" t="s">
        <v>65</v>
      </c>
      <c r="I9" s="22" t="s">
        <v>44</v>
      </c>
      <c r="J9" s="15" t="s">
        <v>64</v>
      </c>
      <c r="K9" s="22" t="s">
        <v>39</v>
      </c>
      <c r="L9" s="16">
        <v>120</v>
      </c>
      <c r="M9" s="17">
        <v>0</v>
      </c>
      <c r="N9" s="18">
        <f t="shared" ref="N9:N82" si="0">L9*M9</f>
        <v>0</v>
      </c>
      <c r="O9" s="19"/>
      <c r="P9" s="16"/>
      <c r="Q9" s="20">
        <f t="shared" ref="Q9:Q82" si="1">P9*0.22</f>
        <v>0</v>
      </c>
      <c r="R9" s="16"/>
      <c r="S9" s="20">
        <f t="shared" ref="S9:S82" si="2">R9*0.2</f>
        <v>0</v>
      </c>
      <c r="T9" s="16"/>
      <c r="U9" s="20">
        <f t="shared" ref="U9:U82" si="3">T9*0.2</f>
        <v>0</v>
      </c>
      <c r="V9" s="16">
        <v>125</v>
      </c>
      <c r="W9" s="20">
        <f t="shared" ref="W9:W82" si="4">V9*0.2</f>
        <v>25</v>
      </c>
      <c r="X9" s="16"/>
      <c r="Y9" s="20">
        <f t="shared" ref="Y9:Y82" si="5">X9*0.2</f>
        <v>0</v>
      </c>
      <c r="Z9" s="16"/>
      <c r="AA9" s="20">
        <f t="shared" ref="AA9:AA82" si="6">Z9*0.2</f>
        <v>0</v>
      </c>
      <c r="AB9" s="54"/>
      <c r="AC9" s="98"/>
      <c r="AD9" s="51"/>
      <c r="AE9" s="48"/>
      <c r="AF9" s="43"/>
      <c r="AG9" s="47"/>
      <c r="AH9" s="32"/>
      <c r="AI9" s="40">
        <f t="shared" ref="AI9:AI82" si="7">AG9*AH9</f>
        <v>0</v>
      </c>
    </row>
    <row r="10" spans="1:35" s="21" customFormat="1" ht="12" x14ac:dyDescent="0.25">
      <c r="A10" s="63">
        <v>4</v>
      </c>
      <c r="B10" s="12" t="s">
        <v>41</v>
      </c>
      <c r="C10" s="14" t="s">
        <v>17</v>
      </c>
      <c r="D10" s="13">
        <v>43161</v>
      </c>
      <c r="E10" s="12" t="s">
        <v>47</v>
      </c>
      <c r="F10" s="15" t="s">
        <v>52</v>
      </c>
      <c r="G10" s="15" t="s">
        <v>38</v>
      </c>
      <c r="H10" s="15" t="s">
        <v>65</v>
      </c>
      <c r="I10" s="15" t="s">
        <v>44</v>
      </c>
      <c r="J10" s="15" t="s">
        <v>64</v>
      </c>
      <c r="K10" s="15" t="s">
        <v>39</v>
      </c>
      <c r="L10" s="16">
        <v>120</v>
      </c>
      <c r="M10" s="17">
        <v>0</v>
      </c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>
        <v>125</v>
      </c>
      <c r="W10" s="20">
        <f t="shared" si="4"/>
        <v>25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98"/>
      <c r="AD10" s="51"/>
      <c r="AE10" s="47"/>
      <c r="AF10" s="36"/>
      <c r="AG10" s="47"/>
      <c r="AH10" s="32"/>
      <c r="AI10" s="40">
        <f t="shared" si="7"/>
        <v>0</v>
      </c>
    </row>
    <row r="11" spans="1:35" s="21" customFormat="1" ht="12" x14ac:dyDescent="0.25">
      <c r="A11" s="11">
        <v>5</v>
      </c>
      <c r="B11" s="15" t="s">
        <v>216</v>
      </c>
      <c r="C11" s="14" t="s">
        <v>17</v>
      </c>
      <c r="D11" s="13">
        <v>43161</v>
      </c>
      <c r="E11" s="15" t="s">
        <v>132</v>
      </c>
      <c r="F11" s="15" t="s">
        <v>52</v>
      </c>
      <c r="G11" s="15" t="s">
        <v>32</v>
      </c>
      <c r="H11" s="15" t="s">
        <v>156</v>
      </c>
      <c r="I11" s="15" t="s">
        <v>138</v>
      </c>
      <c r="J11" s="15" t="s">
        <v>313</v>
      </c>
      <c r="K11" s="15" t="s">
        <v>138</v>
      </c>
      <c r="L11" s="16">
        <v>3</v>
      </c>
      <c r="M11" s="17">
        <v>0</v>
      </c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>
        <v>3</v>
      </c>
      <c r="W11" s="20">
        <v>30</v>
      </c>
      <c r="X11" s="16"/>
      <c r="Y11" s="20">
        <f t="shared" si="5"/>
        <v>0</v>
      </c>
      <c r="Z11" s="16"/>
      <c r="AA11" s="20">
        <f t="shared" si="6"/>
        <v>0</v>
      </c>
      <c r="AB11" s="54" t="s">
        <v>314</v>
      </c>
      <c r="AC11" s="98"/>
      <c r="AD11" s="51"/>
      <c r="AE11" s="47"/>
      <c r="AF11" s="36"/>
      <c r="AG11" s="47"/>
      <c r="AH11" s="32"/>
      <c r="AI11" s="40">
        <f t="shared" si="7"/>
        <v>0</v>
      </c>
    </row>
    <row r="12" spans="1:35" s="21" customFormat="1" ht="12" x14ac:dyDescent="0.25">
      <c r="A12" s="63">
        <v>6</v>
      </c>
      <c r="B12" s="12" t="s">
        <v>41</v>
      </c>
      <c r="C12" s="14" t="s">
        <v>17</v>
      </c>
      <c r="D12" s="13">
        <v>43162</v>
      </c>
      <c r="E12" s="12" t="s">
        <v>47</v>
      </c>
      <c r="F12" s="15" t="s">
        <v>52</v>
      </c>
      <c r="G12" s="15" t="s">
        <v>38</v>
      </c>
      <c r="H12" s="15" t="s">
        <v>65</v>
      </c>
      <c r="I12" s="15" t="s">
        <v>44</v>
      </c>
      <c r="J12" s="15" t="s">
        <v>64</v>
      </c>
      <c r="K12" s="15" t="s">
        <v>39</v>
      </c>
      <c r="L12" s="16">
        <v>120</v>
      </c>
      <c r="M12" s="17">
        <v>0</v>
      </c>
      <c r="N12" s="18">
        <f t="shared" si="0"/>
        <v>0</v>
      </c>
      <c r="O12" s="19">
        <v>13</v>
      </c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>
        <v>125</v>
      </c>
      <c r="W12" s="20">
        <f t="shared" si="4"/>
        <v>25</v>
      </c>
      <c r="X12" s="16"/>
      <c r="Y12" s="20">
        <f t="shared" si="5"/>
        <v>0</v>
      </c>
      <c r="Z12" s="16"/>
      <c r="AA12" s="20">
        <f t="shared" si="6"/>
        <v>0</v>
      </c>
      <c r="AB12" s="54" t="s">
        <v>276</v>
      </c>
      <c r="AC12" s="98">
        <v>10</v>
      </c>
      <c r="AD12" s="51"/>
      <c r="AE12" s="47"/>
      <c r="AF12" s="36"/>
      <c r="AG12" s="47"/>
      <c r="AH12" s="32"/>
      <c r="AI12" s="40">
        <f t="shared" si="7"/>
        <v>0</v>
      </c>
    </row>
    <row r="13" spans="1:35" s="21" customFormat="1" ht="12" x14ac:dyDescent="0.25">
      <c r="A13" s="63">
        <v>7</v>
      </c>
      <c r="B13" s="15" t="s">
        <v>31</v>
      </c>
      <c r="C13" s="14" t="s">
        <v>17</v>
      </c>
      <c r="D13" s="13">
        <v>43164</v>
      </c>
      <c r="E13" s="15" t="s">
        <v>316</v>
      </c>
      <c r="F13" s="15" t="s">
        <v>52</v>
      </c>
      <c r="G13" s="15" t="s">
        <v>32</v>
      </c>
      <c r="H13" s="15" t="s">
        <v>156</v>
      </c>
      <c r="I13" s="22" t="s">
        <v>138</v>
      </c>
      <c r="J13" s="23" t="s">
        <v>317</v>
      </c>
      <c r="K13" s="23" t="s">
        <v>318</v>
      </c>
      <c r="L13" s="16">
        <v>550</v>
      </c>
      <c r="M13" s="17">
        <v>0.8</v>
      </c>
      <c r="N13" s="18">
        <f t="shared" si="0"/>
        <v>440</v>
      </c>
      <c r="O13" s="19">
        <v>9</v>
      </c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>
        <v>550</v>
      </c>
      <c r="W13" s="20">
        <f t="shared" si="4"/>
        <v>110</v>
      </c>
      <c r="X13" s="16"/>
      <c r="Y13" s="20">
        <f t="shared" si="5"/>
        <v>0</v>
      </c>
      <c r="Z13" s="16"/>
      <c r="AA13" s="20">
        <f t="shared" si="6"/>
        <v>0</v>
      </c>
      <c r="AB13" s="54" t="s">
        <v>190</v>
      </c>
      <c r="AC13" s="98">
        <v>10</v>
      </c>
      <c r="AD13" s="51"/>
      <c r="AE13" s="47"/>
      <c r="AF13" s="36"/>
      <c r="AG13" s="47"/>
      <c r="AH13" s="32"/>
      <c r="AI13" s="40">
        <f t="shared" si="7"/>
        <v>0</v>
      </c>
    </row>
    <row r="14" spans="1:35" s="21" customFormat="1" ht="12" x14ac:dyDescent="0.25">
      <c r="A14" s="63">
        <v>8</v>
      </c>
      <c r="B14" s="15" t="s">
        <v>37</v>
      </c>
      <c r="C14" s="14" t="s">
        <v>50</v>
      </c>
      <c r="D14" s="14">
        <v>43165</v>
      </c>
      <c r="E14" s="15"/>
      <c r="F14" s="15" t="s">
        <v>48</v>
      </c>
      <c r="G14" s="15" t="s">
        <v>36</v>
      </c>
      <c r="H14" s="15" t="s">
        <v>33</v>
      </c>
      <c r="I14" s="15" t="s">
        <v>34</v>
      </c>
      <c r="J14" s="15" t="s">
        <v>226</v>
      </c>
      <c r="K14" s="15" t="s">
        <v>227</v>
      </c>
      <c r="L14" s="16">
        <v>289</v>
      </c>
      <c r="M14" s="17">
        <v>0.72</v>
      </c>
      <c r="N14" s="18">
        <v>210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>
        <v>300</v>
      </c>
      <c r="U14" s="20">
        <f t="shared" si="3"/>
        <v>60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98"/>
      <c r="AD14" s="51"/>
      <c r="AE14" s="47"/>
      <c r="AF14" s="36"/>
      <c r="AG14" s="47"/>
      <c r="AH14" s="32"/>
      <c r="AI14" s="40">
        <f t="shared" si="7"/>
        <v>0</v>
      </c>
    </row>
    <row r="15" spans="1:35" s="21" customFormat="1" ht="12" x14ac:dyDescent="0.25">
      <c r="A15" s="63">
        <v>9</v>
      </c>
      <c r="B15" s="15" t="s">
        <v>41</v>
      </c>
      <c r="C15" s="14" t="s">
        <v>17</v>
      </c>
      <c r="D15" s="14">
        <v>43165</v>
      </c>
      <c r="E15" s="15" t="s">
        <v>47</v>
      </c>
      <c r="F15" s="15" t="s">
        <v>52</v>
      </c>
      <c r="G15" s="15" t="s">
        <v>38</v>
      </c>
      <c r="H15" s="22" t="s">
        <v>65</v>
      </c>
      <c r="I15" s="22" t="s">
        <v>44</v>
      </c>
      <c r="J15" s="15" t="s">
        <v>64</v>
      </c>
      <c r="K15" s="15" t="s">
        <v>39</v>
      </c>
      <c r="L15" s="16">
        <v>120</v>
      </c>
      <c r="M15" s="17">
        <v>0</v>
      </c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>
        <v>125</v>
      </c>
      <c r="W15" s="20">
        <f t="shared" si="4"/>
        <v>25</v>
      </c>
      <c r="X15" s="16"/>
      <c r="Y15" s="20">
        <f t="shared" si="5"/>
        <v>0</v>
      </c>
      <c r="Z15" s="16"/>
      <c r="AA15" s="20">
        <f t="shared" si="6"/>
        <v>0</v>
      </c>
      <c r="AB15" s="55" t="s">
        <v>319</v>
      </c>
      <c r="AC15" s="98">
        <v>20</v>
      </c>
      <c r="AD15" s="51"/>
      <c r="AE15" s="47"/>
      <c r="AF15" s="36"/>
      <c r="AG15" s="47"/>
      <c r="AH15" s="32"/>
      <c r="AI15" s="40">
        <f t="shared" si="7"/>
        <v>0</v>
      </c>
    </row>
    <row r="16" spans="1:35" s="21" customFormat="1" ht="12" x14ac:dyDescent="0.25">
      <c r="A16" s="63">
        <v>10</v>
      </c>
      <c r="B16" s="15" t="s">
        <v>31</v>
      </c>
      <c r="C16" s="14" t="s">
        <v>18</v>
      </c>
      <c r="D16" s="14">
        <v>43166</v>
      </c>
      <c r="E16" s="15" t="s">
        <v>321</v>
      </c>
      <c r="F16" s="15" t="s">
        <v>106</v>
      </c>
      <c r="G16" s="15" t="s">
        <v>32</v>
      </c>
      <c r="H16" s="15" t="s">
        <v>250</v>
      </c>
      <c r="I16" s="15" t="s">
        <v>251</v>
      </c>
      <c r="J16" s="15" t="s">
        <v>301</v>
      </c>
      <c r="K16" s="15" t="s">
        <v>39</v>
      </c>
      <c r="L16" s="16">
        <v>100</v>
      </c>
      <c r="M16" s="17">
        <v>1</v>
      </c>
      <c r="N16" s="18">
        <f t="shared" si="0"/>
        <v>100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>
        <v>100</v>
      </c>
      <c r="AA16" s="20">
        <f t="shared" si="6"/>
        <v>20</v>
      </c>
      <c r="AB16" s="54" t="s">
        <v>323</v>
      </c>
      <c r="AC16" s="98"/>
      <c r="AD16" s="51"/>
      <c r="AE16" s="48"/>
      <c r="AF16" s="43"/>
      <c r="AG16" s="47"/>
      <c r="AH16" s="32"/>
      <c r="AI16" s="40">
        <f t="shared" si="7"/>
        <v>0</v>
      </c>
    </row>
    <row r="17" spans="1:35" s="21" customFormat="1" ht="12" x14ac:dyDescent="0.25">
      <c r="A17" s="63">
        <v>11</v>
      </c>
      <c r="B17" s="15" t="s">
        <v>66</v>
      </c>
      <c r="C17" s="14" t="s">
        <v>16</v>
      </c>
      <c r="D17" s="14">
        <v>43166</v>
      </c>
      <c r="E17" s="15" t="s">
        <v>326</v>
      </c>
      <c r="F17" s="15" t="s">
        <v>49</v>
      </c>
      <c r="G17" s="15" t="s">
        <v>36</v>
      </c>
      <c r="H17" s="15" t="s">
        <v>250</v>
      </c>
      <c r="I17" s="22" t="s">
        <v>251</v>
      </c>
      <c r="J17" s="23" t="s">
        <v>301</v>
      </c>
      <c r="K17" s="23" t="s">
        <v>39</v>
      </c>
      <c r="L17" s="16">
        <v>100</v>
      </c>
      <c r="M17" s="17">
        <v>0.75</v>
      </c>
      <c r="N17" s="18">
        <f t="shared" si="0"/>
        <v>75</v>
      </c>
      <c r="O17" s="19">
        <v>50</v>
      </c>
      <c r="P17" s="16"/>
      <c r="Q17" s="20">
        <f t="shared" si="1"/>
        <v>0</v>
      </c>
      <c r="R17" s="16">
        <v>100</v>
      </c>
      <c r="S17" s="20">
        <f t="shared" si="2"/>
        <v>20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322</v>
      </c>
      <c r="AC17" s="98">
        <v>25</v>
      </c>
      <c r="AD17" s="51"/>
      <c r="AE17" s="47"/>
      <c r="AF17" s="36"/>
      <c r="AG17" s="47"/>
      <c r="AH17" s="32"/>
      <c r="AI17" s="40">
        <f t="shared" si="7"/>
        <v>0</v>
      </c>
    </row>
    <row r="18" spans="1:35" s="21" customFormat="1" ht="12" x14ac:dyDescent="0.25">
      <c r="A18" s="63">
        <v>12</v>
      </c>
      <c r="B18" s="15" t="s">
        <v>66</v>
      </c>
      <c r="C18" s="14" t="s">
        <v>18</v>
      </c>
      <c r="D18" s="14">
        <v>43166</v>
      </c>
      <c r="E18" s="15"/>
      <c r="F18" s="15" t="s">
        <v>106</v>
      </c>
      <c r="G18" s="15" t="s">
        <v>38</v>
      </c>
      <c r="H18" s="15" t="s">
        <v>347</v>
      </c>
      <c r="I18" s="15" t="s">
        <v>39</v>
      </c>
      <c r="J18" s="15" t="s">
        <v>348</v>
      </c>
      <c r="K18" s="15" t="s">
        <v>324</v>
      </c>
      <c r="L18" s="16">
        <v>80</v>
      </c>
      <c r="M18" s="17">
        <v>0.65</v>
      </c>
      <c r="N18" s="18">
        <f t="shared" si="0"/>
        <v>52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>
        <v>100</v>
      </c>
      <c r="AA18" s="20">
        <f t="shared" si="6"/>
        <v>20</v>
      </c>
      <c r="AB18" s="54"/>
      <c r="AC18" s="98"/>
      <c r="AD18" s="51"/>
      <c r="AE18" s="47"/>
      <c r="AF18" s="36"/>
      <c r="AG18" s="47"/>
      <c r="AH18" s="32"/>
      <c r="AI18" s="40">
        <f t="shared" si="7"/>
        <v>0</v>
      </c>
    </row>
    <row r="19" spans="1:35" s="21" customFormat="1" ht="12" x14ac:dyDescent="0.25">
      <c r="A19" s="63">
        <v>13</v>
      </c>
      <c r="B19" s="15" t="s">
        <v>66</v>
      </c>
      <c r="C19" s="14" t="s">
        <v>15</v>
      </c>
      <c r="D19" s="14">
        <v>43166</v>
      </c>
      <c r="E19" s="15"/>
      <c r="F19" s="15" t="s">
        <v>76</v>
      </c>
      <c r="G19" s="15" t="s">
        <v>36</v>
      </c>
      <c r="H19" s="15" t="s">
        <v>33</v>
      </c>
      <c r="I19" s="15" t="s">
        <v>34</v>
      </c>
      <c r="J19" s="15" t="s">
        <v>331</v>
      </c>
      <c r="K19" s="15" t="s">
        <v>121</v>
      </c>
      <c r="L19" s="16">
        <v>50</v>
      </c>
      <c r="M19" s="17">
        <v>0.75</v>
      </c>
      <c r="N19" s="18">
        <f t="shared" si="0"/>
        <v>37.5</v>
      </c>
      <c r="O19" s="19"/>
      <c r="P19" s="16">
        <v>100</v>
      </c>
      <c r="Q19" s="20">
        <f t="shared" si="1"/>
        <v>22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 t="s">
        <v>325</v>
      </c>
      <c r="AC19" s="98"/>
      <c r="AD19" s="51"/>
      <c r="AE19" s="47"/>
      <c r="AF19" s="36"/>
      <c r="AG19" s="47"/>
      <c r="AH19" s="32"/>
      <c r="AI19" s="40">
        <f t="shared" si="7"/>
        <v>0</v>
      </c>
    </row>
    <row r="20" spans="1:35" s="21" customFormat="1" ht="12" x14ac:dyDescent="0.25">
      <c r="A20" s="63">
        <v>14</v>
      </c>
      <c r="B20" s="15" t="s">
        <v>259</v>
      </c>
      <c r="C20" s="14" t="s">
        <v>15</v>
      </c>
      <c r="D20" s="14">
        <v>43167</v>
      </c>
      <c r="E20" s="15"/>
      <c r="F20" s="15" t="s">
        <v>76</v>
      </c>
      <c r="G20" s="15" t="s">
        <v>36</v>
      </c>
      <c r="H20" s="15" t="s">
        <v>327</v>
      </c>
      <c r="I20" s="15" t="s">
        <v>328</v>
      </c>
      <c r="J20" s="15" t="s">
        <v>271</v>
      </c>
      <c r="K20" s="15" t="s">
        <v>151</v>
      </c>
      <c r="L20" s="16">
        <v>180</v>
      </c>
      <c r="M20" s="17">
        <v>0.85</v>
      </c>
      <c r="N20" s="18">
        <v>150</v>
      </c>
      <c r="O20" s="19"/>
      <c r="P20" s="16">
        <v>200</v>
      </c>
      <c r="Q20" s="20">
        <f t="shared" si="1"/>
        <v>44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98"/>
      <c r="AD20" s="51"/>
      <c r="AE20" s="47"/>
      <c r="AF20" s="36"/>
      <c r="AG20" s="47"/>
      <c r="AH20" s="32"/>
      <c r="AI20" s="40">
        <f t="shared" si="7"/>
        <v>0</v>
      </c>
    </row>
    <row r="21" spans="1:35" s="21" customFormat="1" ht="12" x14ac:dyDescent="0.25">
      <c r="A21" s="63">
        <v>15</v>
      </c>
      <c r="B21" s="15" t="s">
        <v>66</v>
      </c>
      <c r="C21" s="14" t="s">
        <v>50</v>
      </c>
      <c r="D21" s="14">
        <v>43167</v>
      </c>
      <c r="E21" s="15" t="s">
        <v>349</v>
      </c>
      <c r="F21" s="15" t="s">
        <v>48</v>
      </c>
      <c r="G21" s="15" t="s">
        <v>36</v>
      </c>
      <c r="H21" s="15" t="s">
        <v>350</v>
      </c>
      <c r="I21" s="22" t="s">
        <v>329</v>
      </c>
      <c r="J21" s="15" t="s">
        <v>33</v>
      </c>
      <c r="K21" s="22" t="s">
        <v>34</v>
      </c>
      <c r="L21" s="16">
        <v>100</v>
      </c>
      <c r="M21" s="17">
        <v>0.65</v>
      </c>
      <c r="N21" s="18">
        <f t="shared" si="0"/>
        <v>65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>
        <v>120</v>
      </c>
      <c r="U21" s="20">
        <f t="shared" si="3"/>
        <v>24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98"/>
      <c r="AD21" s="51"/>
      <c r="AE21" s="47"/>
      <c r="AF21" s="36"/>
      <c r="AG21" s="47"/>
      <c r="AH21" s="32"/>
      <c r="AI21" s="40">
        <f t="shared" si="7"/>
        <v>0</v>
      </c>
    </row>
    <row r="22" spans="1:35" s="21" customFormat="1" ht="12" x14ac:dyDescent="0.25">
      <c r="A22" s="63">
        <v>16</v>
      </c>
      <c r="B22" s="15" t="s">
        <v>66</v>
      </c>
      <c r="C22" s="14" t="s">
        <v>15</v>
      </c>
      <c r="D22" s="14">
        <v>43168</v>
      </c>
      <c r="E22" s="15" t="s">
        <v>351</v>
      </c>
      <c r="F22" s="15" t="s">
        <v>76</v>
      </c>
      <c r="G22" s="15" t="s">
        <v>36</v>
      </c>
      <c r="H22" s="15" t="s">
        <v>33</v>
      </c>
      <c r="I22" s="15" t="s">
        <v>34</v>
      </c>
      <c r="J22" s="15" t="s">
        <v>331</v>
      </c>
      <c r="K22" s="15" t="s">
        <v>121</v>
      </c>
      <c r="L22" s="16">
        <v>190</v>
      </c>
      <c r="M22" s="17">
        <v>0.75</v>
      </c>
      <c r="N22" s="18">
        <f t="shared" si="0"/>
        <v>142.5</v>
      </c>
      <c r="O22" s="19"/>
      <c r="P22" s="16">
        <v>200</v>
      </c>
      <c r="Q22" s="20">
        <f t="shared" si="1"/>
        <v>44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 t="s">
        <v>330</v>
      </c>
      <c r="AC22" s="98"/>
      <c r="AD22" s="51"/>
      <c r="AE22" s="47"/>
      <c r="AF22" s="36"/>
      <c r="AG22" s="47"/>
      <c r="AH22" s="32"/>
      <c r="AI22" s="40">
        <f t="shared" si="7"/>
        <v>0</v>
      </c>
    </row>
    <row r="23" spans="1:35" s="21" customFormat="1" ht="12" x14ac:dyDescent="0.25">
      <c r="A23" s="63">
        <v>17</v>
      </c>
      <c r="B23" s="15" t="s">
        <v>31</v>
      </c>
      <c r="C23" s="14" t="s">
        <v>16</v>
      </c>
      <c r="D23" s="14">
        <v>43168</v>
      </c>
      <c r="E23" s="15" t="s">
        <v>352</v>
      </c>
      <c r="F23" s="15" t="s">
        <v>49</v>
      </c>
      <c r="G23" s="15" t="s">
        <v>32</v>
      </c>
      <c r="H23" s="15" t="s">
        <v>250</v>
      </c>
      <c r="I23" s="15" t="s">
        <v>251</v>
      </c>
      <c r="J23" s="15" t="s">
        <v>332</v>
      </c>
      <c r="K23" s="15" t="s">
        <v>39</v>
      </c>
      <c r="L23" s="16">
        <v>50</v>
      </c>
      <c r="M23" s="17">
        <v>1</v>
      </c>
      <c r="N23" s="18">
        <f t="shared" si="0"/>
        <v>50</v>
      </c>
      <c r="O23" s="19"/>
      <c r="P23" s="16"/>
      <c r="Q23" s="20">
        <f t="shared" si="1"/>
        <v>0</v>
      </c>
      <c r="R23" s="16">
        <v>100</v>
      </c>
      <c r="S23" s="20">
        <f t="shared" si="2"/>
        <v>20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 t="s">
        <v>333</v>
      </c>
      <c r="AC23" s="98">
        <v>10</v>
      </c>
      <c r="AD23" s="51"/>
      <c r="AE23" s="47"/>
      <c r="AF23" s="36"/>
      <c r="AG23" s="47"/>
      <c r="AH23" s="32"/>
      <c r="AI23" s="40">
        <f t="shared" si="7"/>
        <v>0</v>
      </c>
    </row>
    <row r="24" spans="1:35" s="21" customFormat="1" ht="12" x14ac:dyDescent="0.25">
      <c r="A24" s="63">
        <v>18</v>
      </c>
      <c r="B24" s="15" t="s">
        <v>31</v>
      </c>
      <c r="C24" s="14" t="s">
        <v>16</v>
      </c>
      <c r="D24" s="14">
        <v>43169</v>
      </c>
      <c r="E24" s="15" t="s">
        <v>352</v>
      </c>
      <c r="F24" s="15" t="s">
        <v>49</v>
      </c>
      <c r="G24" s="15" t="s">
        <v>32</v>
      </c>
      <c r="H24" s="15" t="s">
        <v>332</v>
      </c>
      <c r="I24" s="15" t="s">
        <v>39</v>
      </c>
      <c r="J24" s="15" t="s">
        <v>33</v>
      </c>
      <c r="K24" s="15" t="s">
        <v>34</v>
      </c>
      <c r="L24" s="16">
        <v>50</v>
      </c>
      <c r="M24" s="17">
        <v>1</v>
      </c>
      <c r="N24" s="18">
        <f t="shared" si="0"/>
        <v>50</v>
      </c>
      <c r="O24" s="19">
        <v>105</v>
      </c>
      <c r="P24" s="16"/>
      <c r="Q24" s="20">
        <f t="shared" si="1"/>
        <v>0</v>
      </c>
      <c r="R24" s="16">
        <v>100</v>
      </c>
      <c r="S24" s="20">
        <f t="shared" si="2"/>
        <v>20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98"/>
      <c r="AD24" s="51"/>
      <c r="AE24" s="47"/>
      <c r="AF24" s="36"/>
      <c r="AG24" s="47"/>
      <c r="AH24" s="32"/>
      <c r="AI24" s="40">
        <f t="shared" si="7"/>
        <v>0</v>
      </c>
    </row>
    <row r="25" spans="1:35" s="21" customFormat="1" ht="12" x14ac:dyDescent="0.25">
      <c r="A25" s="63">
        <v>19</v>
      </c>
      <c r="B25" s="15" t="s">
        <v>41</v>
      </c>
      <c r="C25" s="14" t="s">
        <v>17</v>
      </c>
      <c r="D25" s="14">
        <v>43169</v>
      </c>
      <c r="E25" s="15" t="s">
        <v>47</v>
      </c>
      <c r="F25" s="15" t="s">
        <v>52</v>
      </c>
      <c r="G25" s="15" t="s">
        <v>38</v>
      </c>
      <c r="H25" s="15" t="s">
        <v>65</v>
      </c>
      <c r="I25" s="22" t="s">
        <v>44</v>
      </c>
      <c r="J25" s="15" t="s">
        <v>64</v>
      </c>
      <c r="K25" s="22" t="s">
        <v>39</v>
      </c>
      <c r="L25" s="16">
        <v>120</v>
      </c>
      <c r="M25" s="17">
        <v>0</v>
      </c>
      <c r="N25" s="18">
        <f t="shared" si="0"/>
        <v>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125</v>
      </c>
      <c r="W25" s="20">
        <f t="shared" si="4"/>
        <v>25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353</v>
      </c>
      <c r="AC25" s="98">
        <v>10</v>
      </c>
      <c r="AD25" s="51"/>
      <c r="AE25" s="48"/>
      <c r="AF25" s="43"/>
      <c r="AG25" s="47"/>
      <c r="AH25" s="32"/>
      <c r="AI25" s="40">
        <f t="shared" si="7"/>
        <v>0</v>
      </c>
    </row>
    <row r="26" spans="1:35" s="21" customFormat="1" ht="12" x14ac:dyDescent="0.25">
      <c r="A26" s="63">
        <v>20</v>
      </c>
      <c r="B26" s="15" t="s">
        <v>31</v>
      </c>
      <c r="C26" s="14" t="s">
        <v>35</v>
      </c>
      <c r="D26" s="14">
        <v>43170</v>
      </c>
      <c r="E26" s="15" t="s">
        <v>354</v>
      </c>
      <c r="F26" s="15" t="s">
        <v>40</v>
      </c>
      <c r="G26" s="15" t="s">
        <v>38</v>
      </c>
      <c r="H26" s="15" t="s">
        <v>33</v>
      </c>
      <c r="I26" s="15" t="s">
        <v>34</v>
      </c>
      <c r="J26" s="15" t="s">
        <v>355</v>
      </c>
      <c r="K26" s="15" t="s">
        <v>356</v>
      </c>
      <c r="L26" s="16">
        <v>200</v>
      </c>
      <c r="M26" s="17">
        <v>1</v>
      </c>
      <c r="N26" s="18">
        <f t="shared" si="0"/>
        <v>200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 t="s">
        <v>357</v>
      </c>
      <c r="AC26" s="98"/>
      <c r="AD26" s="51"/>
      <c r="AE26" s="47"/>
      <c r="AF26" s="36"/>
      <c r="AG26" s="47"/>
      <c r="AH26" s="32"/>
      <c r="AI26" s="40">
        <f t="shared" si="7"/>
        <v>0</v>
      </c>
    </row>
    <row r="27" spans="1:35" s="21" customFormat="1" ht="36" x14ac:dyDescent="0.25">
      <c r="A27" s="63">
        <v>21</v>
      </c>
      <c r="B27" s="15" t="s">
        <v>69</v>
      </c>
      <c r="C27" s="14" t="s">
        <v>15</v>
      </c>
      <c r="D27" s="14">
        <v>43171</v>
      </c>
      <c r="E27" s="15" t="s">
        <v>358</v>
      </c>
      <c r="F27" s="15" t="s">
        <v>76</v>
      </c>
      <c r="G27" s="15" t="s">
        <v>36</v>
      </c>
      <c r="H27" s="15" t="s">
        <v>359</v>
      </c>
      <c r="I27" s="15" t="s">
        <v>360</v>
      </c>
      <c r="J27" s="15" t="s">
        <v>355</v>
      </c>
      <c r="K27" s="15" t="s">
        <v>356</v>
      </c>
      <c r="L27" s="16">
        <v>600</v>
      </c>
      <c r="M27" s="17">
        <v>1.2</v>
      </c>
      <c r="N27" s="18">
        <v>718</v>
      </c>
      <c r="O27" s="19">
        <v>131</v>
      </c>
      <c r="P27" s="16">
        <v>600</v>
      </c>
      <c r="Q27" s="20">
        <f t="shared" si="1"/>
        <v>132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 t="s">
        <v>361</v>
      </c>
      <c r="AC27" s="98"/>
      <c r="AD27" s="51"/>
      <c r="AE27" s="47" t="s">
        <v>362</v>
      </c>
      <c r="AF27" s="36">
        <v>60</v>
      </c>
      <c r="AG27" s="47"/>
      <c r="AH27" s="32"/>
      <c r="AI27" s="40">
        <f t="shared" si="7"/>
        <v>0</v>
      </c>
    </row>
    <row r="28" spans="1:35" s="21" customFormat="1" ht="12" x14ac:dyDescent="0.25">
      <c r="A28" s="63">
        <v>22</v>
      </c>
      <c r="B28" s="15" t="s">
        <v>134</v>
      </c>
      <c r="C28" s="14" t="s">
        <v>16</v>
      </c>
      <c r="D28" s="14">
        <v>43171</v>
      </c>
      <c r="E28" s="15"/>
      <c r="F28" s="15" t="s">
        <v>49</v>
      </c>
      <c r="G28" s="15" t="s">
        <v>36</v>
      </c>
      <c r="H28" s="15"/>
      <c r="I28" s="22" t="s">
        <v>39</v>
      </c>
      <c r="J28" s="15"/>
      <c r="K28" s="22" t="s">
        <v>39</v>
      </c>
      <c r="L28" s="16">
        <v>3</v>
      </c>
      <c r="M28" s="17">
        <v>27</v>
      </c>
      <c r="N28" s="18">
        <v>80</v>
      </c>
      <c r="O28" s="19"/>
      <c r="P28" s="16"/>
      <c r="Q28" s="20">
        <f t="shared" si="1"/>
        <v>0</v>
      </c>
      <c r="R28" s="16">
        <v>3</v>
      </c>
      <c r="S28" s="20">
        <v>30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98"/>
      <c r="AD28" s="51"/>
      <c r="AE28" s="48"/>
      <c r="AF28" s="43"/>
      <c r="AG28" s="47"/>
      <c r="AH28" s="32"/>
      <c r="AI28" s="40">
        <f t="shared" si="7"/>
        <v>0</v>
      </c>
    </row>
    <row r="29" spans="1:35" s="21" customFormat="1" ht="12" x14ac:dyDescent="0.25">
      <c r="A29" s="153">
        <v>23</v>
      </c>
      <c r="B29" s="15" t="s">
        <v>147</v>
      </c>
      <c r="C29" s="14" t="s">
        <v>16</v>
      </c>
      <c r="D29" s="14">
        <v>43171</v>
      </c>
      <c r="E29" s="15" t="s">
        <v>363</v>
      </c>
      <c r="F29" s="15" t="s">
        <v>49</v>
      </c>
      <c r="G29" s="15" t="s">
        <v>36</v>
      </c>
      <c r="H29" s="15" t="s">
        <v>33</v>
      </c>
      <c r="I29" s="22" t="s">
        <v>34</v>
      </c>
      <c r="J29" s="15" t="s">
        <v>364</v>
      </c>
      <c r="K29" s="22" t="s">
        <v>365</v>
      </c>
      <c r="L29" s="16">
        <v>870</v>
      </c>
      <c r="M29" s="17">
        <v>0.75</v>
      </c>
      <c r="N29" s="18">
        <f t="shared" si="0"/>
        <v>652.5</v>
      </c>
      <c r="O29" s="19">
        <v>74.900000000000006</v>
      </c>
      <c r="P29" s="16"/>
      <c r="Q29" s="20">
        <f t="shared" si="1"/>
        <v>0</v>
      </c>
      <c r="R29" s="16">
        <v>900</v>
      </c>
      <c r="S29" s="20">
        <f t="shared" si="2"/>
        <v>180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 t="s">
        <v>366</v>
      </c>
      <c r="AC29" s="98">
        <v>10</v>
      </c>
      <c r="AD29" s="51"/>
      <c r="AE29" s="48"/>
      <c r="AF29" s="43"/>
      <c r="AG29" s="47"/>
      <c r="AH29" s="32"/>
      <c r="AI29" s="40">
        <f t="shared" si="7"/>
        <v>0</v>
      </c>
    </row>
    <row r="30" spans="1:35" s="21" customFormat="1" ht="12" x14ac:dyDescent="0.25">
      <c r="A30" s="154"/>
      <c r="B30" s="15" t="s">
        <v>147</v>
      </c>
      <c r="C30" s="14" t="s">
        <v>367</v>
      </c>
      <c r="D30" s="14">
        <v>43171</v>
      </c>
      <c r="E30" s="15" t="s">
        <v>363</v>
      </c>
      <c r="F30" s="15" t="s">
        <v>48</v>
      </c>
      <c r="G30" s="15" t="s">
        <v>36</v>
      </c>
      <c r="H30" s="15" t="s">
        <v>33</v>
      </c>
      <c r="I30" s="15" t="s">
        <v>34</v>
      </c>
      <c r="J30" s="15" t="s">
        <v>364</v>
      </c>
      <c r="K30" s="22" t="s">
        <v>365</v>
      </c>
      <c r="L30" s="16">
        <v>870</v>
      </c>
      <c r="M30" s="17">
        <v>0.75</v>
      </c>
      <c r="N30" s="18">
        <f t="shared" si="0"/>
        <v>652.5</v>
      </c>
      <c r="O30" s="19">
        <v>74.900000000000006</v>
      </c>
      <c r="P30" s="16"/>
      <c r="Q30" s="20">
        <f t="shared" si="1"/>
        <v>0</v>
      </c>
      <c r="R30" s="16"/>
      <c r="S30" s="20">
        <f t="shared" si="2"/>
        <v>0</v>
      </c>
      <c r="T30" s="16">
        <v>900</v>
      </c>
      <c r="U30" s="20">
        <f t="shared" si="3"/>
        <v>180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 t="s">
        <v>366</v>
      </c>
      <c r="AC30" s="98">
        <v>10</v>
      </c>
      <c r="AD30" s="51"/>
      <c r="AE30" s="47"/>
      <c r="AF30" s="36"/>
      <c r="AG30" s="48"/>
      <c r="AH30" s="32"/>
      <c r="AI30" s="40">
        <f t="shared" si="7"/>
        <v>0</v>
      </c>
    </row>
    <row r="31" spans="1:35" s="21" customFormat="1" ht="12" x14ac:dyDescent="0.25">
      <c r="A31" s="63">
        <v>24</v>
      </c>
      <c r="B31" s="15" t="s">
        <v>66</v>
      </c>
      <c r="C31" s="14" t="s">
        <v>35</v>
      </c>
      <c r="D31" s="14">
        <v>43171</v>
      </c>
      <c r="E31" s="15"/>
      <c r="F31" s="15" t="s">
        <v>106</v>
      </c>
      <c r="G31" s="15" t="s">
        <v>36</v>
      </c>
      <c r="H31" s="15" t="s">
        <v>33</v>
      </c>
      <c r="I31" s="22" t="s">
        <v>34</v>
      </c>
      <c r="J31" s="15" t="s">
        <v>368</v>
      </c>
      <c r="K31" s="15" t="s">
        <v>369</v>
      </c>
      <c r="L31" s="16">
        <v>220</v>
      </c>
      <c r="M31" s="17">
        <v>0.75</v>
      </c>
      <c r="N31" s="18">
        <f t="shared" si="0"/>
        <v>165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98"/>
      <c r="AD31" s="52"/>
      <c r="AE31" s="47"/>
      <c r="AF31" s="36"/>
      <c r="AG31" s="47"/>
      <c r="AH31" s="32"/>
      <c r="AI31" s="40">
        <f t="shared" si="7"/>
        <v>0</v>
      </c>
    </row>
    <row r="32" spans="1:35" s="21" customFormat="1" ht="12" x14ac:dyDescent="0.25">
      <c r="A32" s="63">
        <v>25</v>
      </c>
      <c r="B32" s="15" t="s">
        <v>31</v>
      </c>
      <c r="C32" s="14" t="s">
        <v>17</v>
      </c>
      <c r="D32" s="14">
        <v>43172</v>
      </c>
      <c r="E32" s="15" t="s">
        <v>370</v>
      </c>
      <c r="F32" s="15" t="s">
        <v>52</v>
      </c>
      <c r="G32" s="15" t="s">
        <v>32</v>
      </c>
      <c r="H32" s="15" t="s">
        <v>371</v>
      </c>
      <c r="I32" s="22" t="s">
        <v>372</v>
      </c>
      <c r="J32" s="15" t="s">
        <v>33</v>
      </c>
      <c r="K32" s="22" t="s">
        <v>34</v>
      </c>
      <c r="L32" s="16">
        <v>160</v>
      </c>
      <c r="M32" s="17">
        <v>1</v>
      </c>
      <c r="N32" s="18">
        <f t="shared" si="0"/>
        <v>160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>
        <v>200</v>
      </c>
      <c r="W32" s="20">
        <f t="shared" si="4"/>
        <v>40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98"/>
      <c r="AD32" s="52"/>
      <c r="AE32" s="47"/>
      <c r="AF32" s="36"/>
      <c r="AG32" s="47"/>
      <c r="AH32" s="32"/>
      <c r="AI32" s="40">
        <f t="shared" si="7"/>
        <v>0</v>
      </c>
    </row>
    <row r="33" spans="1:35" s="21" customFormat="1" ht="12" x14ac:dyDescent="0.25">
      <c r="A33" s="63">
        <v>26</v>
      </c>
      <c r="B33" s="15" t="s">
        <v>59</v>
      </c>
      <c r="C33" s="14" t="s">
        <v>17</v>
      </c>
      <c r="D33" s="14">
        <v>43172</v>
      </c>
      <c r="E33" s="15" t="s">
        <v>373</v>
      </c>
      <c r="F33" s="15"/>
      <c r="G33" s="15" t="s">
        <v>32</v>
      </c>
      <c r="H33" s="15" t="s">
        <v>60</v>
      </c>
      <c r="I33" s="99" t="s">
        <v>61</v>
      </c>
      <c r="J33" s="15" t="s">
        <v>196</v>
      </c>
      <c r="K33" s="15" t="s">
        <v>197</v>
      </c>
      <c r="L33" s="16">
        <v>200</v>
      </c>
      <c r="M33" s="17">
        <v>0.74</v>
      </c>
      <c r="N33" s="18">
        <f t="shared" si="0"/>
        <v>148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200</v>
      </c>
      <c r="W33" s="20">
        <f t="shared" si="4"/>
        <v>40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98"/>
      <c r="AD33" s="52"/>
      <c r="AE33" s="47"/>
      <c r="AF33" s="36"/>
      <c r="AG33" s="47"/>
      <c r="AH33" s="32"/>
      <c r="AI33" s="40">
        <f t="shared" si="7"/>
        <v>0</v>
      </c>
    </row>
    <row r="34" spans="1:35" s="21" customFormat="1" ht="12" x14ac:dyDescent="0.25">
      <c r="A34" s="63">
        <v>27</v>
      </c>
      <c r="B34" s="15" t="s">
        <v>69</v>
      </c>
      <c r="C34" s="14" t="s">
        <v>15</v>
      </c>
      <c r="D34" s="14">
        <v>43172</v>
      </c>
      <c r="E34" s="15" t="s">
        <v>374</v>
      </c>
      <c r="F34" s="15" t="s">
        <v>76</v>
      </c>
      <c r="G34" s="15" t="s">
        <v>36</v>
      </c>
      <c r="H34" s="15" t="s">
        <v>33</v>
      </c>
      <c r="I34" s="15" t="s">
        <v>34</v>
      </c>
      <c r="J34" s="15" t="s">
        <v>33</v>
      </c>
      <c r="K34" s="22" t="s">
        <v>34</v>
      </c>
      <c r="L34" s="16">
        <v>2</v>
      </c>
      <c r="M34" s="17">
        <v>25</v>
      </c>
      <c r="N34" s="18">
        <f t="shared" si="0"/>
        <v>50</v>
      </c>
      <c r="O34" s="19"/>
      <c r="P34" s="16">
        <v>2</v>
      </c>
      <c r="Q34" s="20">
        <v>20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 t="s">
        <v>325</v>
      </c>
      <c r="AC34" s="98"/>
      <c r="AD34" s="52"/>
      <c r="AE34" s="47"/>
      <c r="AF34" s="36"/>
      <c r="AG34" s="48"/>
      <c r="AH34" s="32"/>
      <c r="AI34" s="40">
        <f t="shared" si="7"/>
        <v>0</v>
      </c>
    </row>
    <row r="35" spans="1:35" s="21" customFormat="1" ht="12" x14ac:dyDescent="0.25">
      <c r="A35" s="63">
        <v>28</v>
      </c>
      <c r="B35" s="15" t="s">
        <v>41</v>
      </c>
      <c r="C35" s="14" t="s">
        <v>15</v>
      </c>
      <c r="D35" s="14">
        <v>43172</v>
      </c>
      <c r="E35" s="15" t="s">
        <v>47</v>
      </c>
      <c r="F35" s="15" t="s">
        <v>76</v>
      </c>
      <c r="G35" s="15" t="s">
        <v>38</v>
      </c>
      <c r="H35" s="15" t="s">
        <v>65</v>
      </c>
      <c r="I35" s="22" t="s">
        <v>44</v>
      </c>
      <c r="J35" s="15" t="s">
        <v>64</v>
      </c>
      <c r="K35" s="22" t="s">
        <v>39</v>
      </c>
      <c r="L35" s="16">
        <v>120</v>
      </c>
      <c r="M35" s="17">
        <v>0</v>
      </c>
      <c r="N35" s="18">
        <f t="shared" si="0"/>
        <v>0</v>
      </c>
      <c r="O35" s="19"/>
      <c r="P35" s="16">
        <v>120</v>
      </c>
      <c r="Q35" s="20">
        <f t="shared" si="1"/>
        <v>26.4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98"/>
      <c r="AD35" s="51"/>
      <c r="AE35" s="47"/>
      <c r="AF35" s="36"/>
      <c r="AG35" s="47"/>
      <c r="AH35" s="32"/>
      <c r="AI35" s="40">
        <f t="shared" si="7"/>
        <v>0</v>
      </c>
    </row>
    <row r="36" spans="1:35" s="21" customFormat="1" ht="12" x14ac:dyDescent="0.25">
      <c r="A36" s="63">
        <v>29</v>
      </c>
      <c r="B36" s="15" t="s">
        <v>37</v>
      </c>
      <c r="C36" s="14" t="s">
        <v>50</v>
      </c>
      <c r="D36" s="14">
        <v>43173</v>
      </c>
      <c r="E36" s="15"/>
      <c r="F36" s="15" t="s">
        <v>48</v>
      </c>
      <c r="G36" s="15" t="s">
        <v>36</v>
      </c>
      <c r="H36" s="15" t="s">
        <v>33</v>
      </c>
      <c r="I36" s="22" t="s">
        <v>34</v>
      </c>
      <c r="J36" s="15" t="s">
        <v>226</v>
      </c>
      <c r="K36" s="15" t="s">
        <v>227</v>
      </c>
      <c r="L36" s="16">
        <v>289</v>
      </c>
      <c r="M36" s="17">
        <v>0.72</v>
      </c>
      <c r="N36" s="18">
        <v>210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>
        <v>300</v>
      </c>
      <c r="U36" s="20">
        <f t="shared" si="3"/>
        <v>60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98"/>
      <c r="AD36" s="52"/>
      <c r="AE36" s="47"/>
      <c r="AF36" s="36"/>
      <c r="AG36" s="47"/>
      <c r="AH36" s="32"/>
      <c r="AI36" s="40">
        <f t="shared" si="7"/>
        <v>0</v>
      </c>
    </row>
    <row r="37" spans="1:35" s="21" customFormat="1" ht="12" x14ac:dyDescent="0.25">
      <c r="A37" s="63">
        <v>30</v>
      </c>
      <c r="B37" s="15" t="s">
        <v>41</v>
      </c>
      <c r="C37" s="14" t="s">
        <v>17</v>
      </c>
      <c r="D37" s="14">
        <v>43174</v>
      </c>
      <c r="E37" s="15" t="s">
        <v>47</v>
      </c>
      <c r="F37" s="15" t="s">
        <v>52</v>
      </c>
      <c r="G37" s="15" t="s">
        <v>38</v>
      </c>
      <c r="H37" s="15" t="s">
        <v>65</v>
      </c>
      <c r="I37" s="22" t="s">
        <v>44</v>
      </c>
      <c r="J37" s="15" t="s">
        <v>64</v>
      </c>
      <c r="K37" s="22" t="s">
        <v>39</v>
      </c>
      <c r="L37" s="16">
        <v>120</v>
      </c>
      <c r="M37" s="17">
        <v>0</v>
      </c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>
        <v>125</v>
      </c>
      <c r="W37" s="20">
        <f t="shared" si="4"/>
        <v>25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98"/>
      <c r="AD37" s="51"/>
      <c r="AE37" s="47"/>
      <c r="AF37" s="36"/>
      <c r="AG37" s="47"/>
      <c r="AH37" s="32"/>
      <c r="AI37" s="40">
        <f t="shared" si="7"/>
        <v>0</v>
      </c>
    </row>
    <row r="38" spans="1:35" s="21" customFormat="1" ht="12" x14ac:dyDescent="0.25">
      <c r="A38" s="63">
        <v>31</v>
      </c>
      <c r="B38" s="15" t="s">
        <v>66</v>
      </c>
      <c r="C38" s="14" t="s">
        <v>16</v>
      </c>
      <c r="D38" s="14">
        <v>43174</v>
      </c>
      <c r="E38" s="15" t="s">
        <v>375</v>
      </c>
      <c r="F38" s="15" t="s">
        <v>40</v>
      </c>
      <c r="G38" s="15" t="s">
        <v>38</v>
      </c>
      <c r="H38" s="15" t="s">
        <v>33</v>
      </c>
      <c r="I38" s="22" t="s">
        <v>34</v>
      </c>
      <c r="J38" s="15" t="s">
        <v>376</v>
      </c>
      <c r="K38" s="15" t="s">
        <v>377</v>
      </c>
      <c r="L38" s="16">
        <v>820</v>
      </c>
      <c r="M38" s="17">
        <v>0.65</v>
      </c>
      <c r="N38" s="18">
        <f t="shared" si="0"/>
        <v>533</v>
      </c>
      <c r="O38" s="19">
        <v>19</v>
      </c>
      <c r="P38" s="16"/>
      <c r="Q38" s="20">
        <f t="shared" si="1"/>
        <v>0</v>
      </c>
      <c r="R38" s="16">
        <v>900</v>
      </c>
      <c r="S38" s="20">
        <f t="shared" si="2"/>
        <v>180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 t="s">
        <v>99</v>
      </c>
      <c r="AC38" s="98"/>
      <c r="AD38" s="51"/>
      <c r="AE38" s="47"/>
      <c r="AF38" s="36"/>
      <c r="AG38" s="47"/>
      <c r="AH38" s="32"/>
      <c r="AI38" s="40">
        <f t="shared" si="7"/>
        <v>0</v>
      </c>
    </row>
    <row r="39" spans="1:35" s="21" customFormat="1" ht="12" x14ac:dyDescent="0.25">
      <c r="A39" s="63">
        <v>32</v>
      </c>
      <c r="B39" s="99" t="s">
        <v>41</v>
      </c>
      <c r="C39" s="100" t="s">
        <v>17</v>
      </c>
      <c r="D39" s="100">
        <v>43175</v>
      </c>
      <c r="E39" s="99" t="s">
        <v>47</v>
      </c>
      <c r="F39" s="99" t="s">
        <v>52</v>
      </c>
      <c r="G39" s="99" t="s">
        <v>38</v>
      </c>
      <c r="H39" s="99" t="s">
        <v>65</v>
      </c>
      <c r="I39" s="99" t="s">
        <v>44</v>
      </c>
      <c r="J39" s="99" t="s">
        <v>64</v>
      </c>
      <c r="K39" s="99" t="s">
        <v>39</v>
      </c>
      <c r="L39" s="101">
        <v>120</v>
      </c>
      <c r="M39" s="102">
        <v>0</v>
      </c>
      <c r="N39" s="103">
        <f t="shared" si="0"/>
        <v>0</v>
      </c>
      <c r="O39" s="104"/>
      <c r="P39" s="101"/>
      <c r="Q39" s="20">
        <f t="shared" si="1"/>
        <v>0</v>
      </c>
      <c r="R39" s="101"/>
      <c r="S39" s="20">
        <f t="shared" si="2"/>
        <v>0</v>
      </c>
      <c r="T39" s="101"/>
      <c r="U39" s="20">
        <f t="shared" si="3"/>
        <v>0</v>
      </c>
      <c r="V39" s="101"/>
      <c r="W39" s="20">
        <f t="shared" si="4"/>
        <v>0</v>
      </c>
      <c r="X39" s="101"/>
      <c r="Y39" s="20">
        <f t="shared" si="5"/>
        <v>0</v>
      </c>
      <c r="Z39" s="101"/>
      <c r="AA39" s="20">
        <f t="shared" si="6"/>
        <v>0</v>
      </c>
      <c r="AB39" s="54"/>
      <c r="AC39" s="98"/>
      <c r="AD39" s="51"/>
      <c r="AE39" s="47"/>
      <c r="AF39" s="36"/>
      <c r="AG39" s="47"/>
      <c r="AH39" s="32"/>
      <c r="AI39" s="40">
        <f t="shared" si="7"/>
        <v>0</v>
      </c>
    </row>
    <row r="40" spans="1:35" s="21" customFormat="1" ht="12" x14ac:dyDescent="0.25">
      <c r="A40" s="63">
        <v>33</v>
      </c>
      <c r="B40" s="99" t="s">
        <v>378</v>
      </c>
      <c r="C40" s="100" t="s">
        <v>15</v>
      </c>
      <c r="D40" s="100">
        <v>43175</v>
      </c>
      <c r="E40" s="99" t="s">
        <v>379</v>
      </c>
      <c r="F40" s="99" t="s">
        <v>76</v>
      </c>
      <c r="G40" s="99" t="s">
        <v>36</v>
      </c>
      <c r="H40" s="99" t="s">
        <v>380</v>
      </c>
      <c r="I40" s="99" t="s">
        <v>381</v>
      </c>
      <c r="J40" s="99" t="s">
        <v>382</v>
      </c>
      <c r="K40" s="22" t="s">
        <v>383</v>
      </c>
      <c r="L40" s="101">
        <v>165</v>
      </c>
      <c r="M40" s="102">
        <v>0.8</v>
      </c>
      <c r="N40" s="103">
        <f t="shared" si="0"/>
        <v>132</v>
      </c>
      <c r="O40" s="104"/>
      <c r="P40" s="101">
        <v>200</v>
      </c>
      <c r="Q40" s="20">
        <f t="shared" si="1"/>
        <v>44</v>
      </c>
      <c r="R40" s="101"/>
      <c r="S40" s="20">
        <f t="shared" si="2"/>
        <v>0</v>
      </c>
      <c r="T40" s="101"/>
      <c r="U40" s="20">
        <f t="shared" si="3"/>
        <v>0</v>
      </c>
      <c r="V40" s="101"/>
      <c r="W40" s="20">
        <f t="shared" si="4"/>
        <v>0</v>
      </c>
      <c r="X40" s="101"/>
      <c r="Y40" s="20">
        <f t="shared" si="5"/>
        <v>0</v>
      </c>
      <c r="Z40" s="101"/>
      <c r="AA40" s="20">
        <f t="shared" si="6"/>
        <v>0</v>
      </c>
      <c r="AB40" s="54"/>
      <c r="AC40" s="98"/>
      <c r="AD40" s="51"/>
      <c r="AE40" s="47"/>
      <c r="AF40" s="36"/>
      <c r="AG40" s="47"/>
      <c r="AH40" s="32"/>
      <c r="AI40" s="40">
        <f t="shared" si="7"/>
        <v>0</v>
      </c>
    </row>
    <row r="41" spans="1:35" s="21" customFormat="1" ht="48" x14ac:dyDescent="0.25">
      <c r="A41" s="63">
        <v>34</v>
      </c>
      <c r="B41" s="99" t="s">
        <v>31</v>
      </c>
      <c r="C41" s="100" t="s">
        <v>35</v>
      </c>
      <c r="D41" s="100">
        <v>43175</v>
      </c>
      <c r="E41" s="105" t="s">
        <v>384</v>
      </c>
      <c r="F41" s="99" t="s">
        <v>106</v>
      </c>
      <c r="G41" s="99" t="s">
        <v>36</v>
      </c>
      <c r="H41" s="99" t="s">
        <v>385</v>
      </c>
      <c r="I41" s="99" t="s">
        <v>39</v>
      </c>
      <c r="J41" s="99" t="s">
        <v>33</v>
      </c>
      <c r="K41" s="22" t="s">
        <v>34</v>
      </c>
      <c r="L41" s="101">
        <v>50</v>
      </c>
      <c r="M41" s="102">
        <v>1</v>
      </c>
      <c r="N41" s="103">
        <f t="shared" si="0"/>
        <v>50</v>
      </c>
      <c r="O41" s="104"/>
      <c r="P41" s="101"/>
      <c r="Q41" s="20">
        <f t="shared" si="1"/>
        <v>0</v>
      </c>
      <c r="R41" s="101"/>
      <c r="S41" s="20">
        <f t="shared" si="2"/>
        <v>0</v>
      </c>
      <c r="T41" s="101"/>
      <c r="U41" s="20">
        <f t="shared" si="3"/>
        <v>0</v>
      </c>
      <c r="V41" s="101"/>
      <c r="W41" s="20">
        <f t="shared" si="4"/>
        <v>0</v>
      </c>
      <c r="X41" s="101"/>
      <c r="Y41" s="20">
        <f t="shared" si="5"/>
        <v>0</v>
      </c>
      <c r="Z41" s="101"/>
      <c r="AA41" s="20">
        <f t="shared" si="6"/>
        <v>0</v>
      </c>
      <c r="AB41" s="54"/>
      <c r="AC41" s="98"/>
      <c r="AD41" s="51"/>
      <c r="AE41" s="47"/>
      <c r="AF41" s="36"/>
      <c r="AG41" s="47"/>
      <c r="AH41" s="32"/>
      <c r="AI41" s="40">
        <f t="shared" si="7"/>
        <v>0</v>
      </c>
    </row>
    <row r="42" spans="1:35" s="21" customFormat="1" ht="12" x14ac:dyDescent="0.25">
      <c r="A42" s="63">
        <v>35</v>
      </c>
      <c r="B42" s="99" t="s">
        <v>158</v>
      </c>
      <c r="C42" s="100" t="s">
        <v>50</v>
      </c>
      <c r="D42" s="100">
        <v>43176</v>
      </c>
      <c r="E42" s="99" t="s">
        <v>386</v>
      </c>
      <c r="F42" s="99" t="s">
        <v>48</v>
      </c>
      <c r="G42" s="99" t="s">
        <v>36</v>
      </c>
      <c r="H42" s="99" t="s">
        <v>101</v>
      </c>
      <c r="I42" s="99" t="s">
        <v>102</v>
      </c>
      <c r="J42" s="99" t="s">
        <v>387</v>
      </c>
      <c r="K42" s="99" t="s">
        <v>388</v>
      </c>
      <c r="L42" s="101">
        <v>300</v>
      </c>
      <c r="M42" s="102">
        <v>0.5</v>
      </c>
      <c r="N42" s="103">
        <f t="shared" si="0"/>
        <v>150</v>
      </c>
      <c r="O42" s="104"/>
      <c r="P42" s="101"/>
      <c r="Q42" s="20">
        <f t="shared" si="1"/>
        <v>0</v>
      </c>
      <c r="R42" s="101"/>
      <c r="S42" s="20">
        <f t="shared" si="2"/>
        <v>0</v>
      </c>
      <c r="T42" s="101">
        <v>200</v>
      </c>
      <c r="U42" s="20">
        <f t="shared" si="3"/>
        <v>40</v>
      </c>
      <c r="V42" s="101"/>
      <c r="W42" s="20">
        <f t="shared" si="4"/>
        <v>0</v>
      </c>
      <c r="X42" s="101"/>
      <c r="Y42" s="20">
        <f t="shared" si="5"/>
        <v>0</v>
      </c>
      <c r="Z42" s="101"/>
      <c r="AA42" s="20">
        <f t="shared" si="6"/>
        <v>0</v>
      </c>
      <c r="AB42" s="54"/>
      <c r="AC42" s="98"/>
      <c r="AD42" s="51"/>
      <c r="AE42" s="47"/>
      <c r="AF42" s="36"/>
      <c r="AG42" s="47"/>
      <c r="AH42" s="32"/>
      <c r="AI42" s="40">
        <f t="shared" si="7"/>
        <v>0</v>
      </c>
    </row>
    <row r="43" spans="1:35" s="21" customFormat="1" ht="24" x14ac:dyDescent="0.25">
      <c r="A43" s="63">
        <v>36</v>
      </c>
      <c r="B43" s="99" t="s">
        <v>41</v>
      </c>
      <c r="C43" s="100" t="s">
        <v>17</v>
      </c>
      <c r="D43" s="100">
        <v>43176</v>
      </c>
      <c r="E43" s="99" t="s">
        <v>47</v>
      </c>
      <c r="F43" s="99" t="s">
        <v>52</v>
      </c>
      <c r="G43" s="99" t="s">
        <v>38</v>
      </c>
      <c r="H43" s="99" t="s">
        <v>65</v>
      </c>
      <c r="I43" s="99" t="s">
        <v>44</v>
      </c>
      <c r="J43" s="99" t="s">
        <v>64</v>
      </c>
      <c r="K43" s="99" t="s">
        <v>39</v>
      </c>
      <c r="L43" s="101">
        <v>120</v>
      </c>
      <c r="M43" s="102">
        <v>0</v>
      </c>
      <c r="N43" s="103">
        <f t="shared" si="0"/>
        <v>0</v>
      </c>
      <c r="O43" s="104"/>
      <c r="P43" s="101"/>
      <c r="Q43" s="20">
        <f t="shared" si="1"/>
        <v>0</v>
      </c>
      <c r="R43" s="101"/>
      <c r="S43" s="20">
        <f t="shared" si="2"/>
        <v>0</v>
      </c>
      <c r="T43" s="101"/>
      <c r="U43" s="20">
        <f t="shared" si="3"/>
        <v>0</v>
      </c>
      <c r="V43" s="101">
        <v>125</v>
      </c>
      <c r="W43" s="20">
        <f t="shared" si="4"/>
        <v>25</v>
      </c>
      <c r="X43" s="101"/>
      <c r="Y43" s="20">
        <f t="shared" si="5"/>
        <v>0</v>
      </c>
      <c r="Z43" s="101"/>
      <c r="AA43" s="20">
        <f t="shared" si="6"/>
        <v>0</v>
      </c>
      <c r="AB43" s="54" t="s">
        <v>389</v>
      </c>
      <c r="AC43" s="98"/>
      <c r="AD43" s="51"/>
      <c r="AE43" s="47"/>
      <c r="AF43" s="36"/>
      <c r="AG43" s="47"/>
      <c r="AH43" s="32"/>
      <c r="AI43" s="40">
        <f t="shared" si="7"/>
        <v>0</v>
      </c>
    </row>
    <row r="44" spans="1:35" s="21" customFormat="1" ht="12" x14ac:dyDescent="0.25">
      <c r="A44" s="63">
        <v>37</v>
      </c>
      <c r="B44" s="99" t="s">
        <v>41</v>
      </c>
      <c r="C44" s="100" t="s">
        <v>50</v>
      </c>
      <c r="D44" s="100">
        <v>43178</v>
      </c>
      <c r="E44" s="99" t="s">
        <v>47</v>
      </c>
      <c r="F44" s="99" t="s">
        <v>48</v>
      </c>
      <c r="G44" s="99" t="s">
        <v>38</v>
      </c>
      <c r="H44" s="99" t="s">
        <v>65</v>
      </c>
      <c r="I44" s="99" t="s">
        <v>44</v>
      </c>
      <c r="J44" s="99" t="s">
        <v>64</v>
      </c>
      <c r="K44" s="99" t="s">
        <v>39</v>
      </c>
      <c r="L44" s="101">
        <v>120</v>
      </c>
      <c r="M44" s="102">
        <v>0</v>
      </c>
      <c r="N44" s="103">
        <f t="shared" si="0"/>
        <v>0</v>
      </c>
      <c r="O44" s="104"/>
      <c r="P44" s="101"/>
      <c r="Q44" s="20">
        <f t="shared" si="1"/>
        <v>0</v>
      </c>
      <c r="R44" s="101"/>
      <c r="S44" s="20">
        <f t="shared" si="2"/>
        <v>0</v>
      </c>
      <c r="T44" s="101">
        <v>125</v>
      </c>
      <c r="U44" s="20">
        <f t="shared" si="3"/>
        <v>25</v>
      </c>
      <c r="V44" s="101"/>
      <c r="W44" s="20">
        <f t="shared" si="4"/>
        <v>0</v>
      </c>
      <c r="X44" s="101"/>
      <c r="Y44" s="20">
        <f t="shared" si="5"/>
        <v>0</v>
      </c>
      <c r="Z44" s="101"/>
      <c r="AA44" s="20">
        <f t="shared" si="6"/>
        <v>0</v>
      </c>
      <c r="AB44" s="54"/>
      <c r="AC44" s="98"/>
      <c r="AD44" s="51"/>
      <c r="AE44" s="47"/>
      <c r="AF44" s="36"/>
      <c r="AG44" s="47"/>
      <c r="AH44" s="32"/>
      <c r="AI44" s="40">
        <f t="shared" si="7"/>
        <v>0</v>
      </c>
    </row>
    <row r="45" spans="1:35" s="21" customFormat="1" ht="12" x14ac:dyDescent="0.25">
      <c r="A45" s="63">
        <v>38</v>
      </c>
      <c r="B45" s="99" t="s">
        <v>31</v>
      </c>
      <c r="C45" s="100" t="s">
        <v>50</v>
      </c>
      <c r="D45" s="100">
        <v>43178</v>
      </c>
      <c r="E45" s="99" t="s">
        <v>390</v>
      </c>
      <c r="F45" s="99" t="s">
        <v>48</v>
      </c>
      <c r="G45" s="99" t="s">
        <v>32</v>
      </c>
      <c r="H45" s="99" t="s">
        <v>250</v>
      </c>
      <c r="I45" s="22" t="s">
        <v>251</v>
      </c>
      <c r="J45" s="99" t="s">
        <v>33</v>
      </c>
      <c r="K45" s="99" t="s">
        <v>34</v>
      </c>
      <c r="L45" s="101">
        <v>100</v>
      </c>
      <c r="M45" s="102">
        <v>1</v>
      </c>
      <c r="N45" s="103">
        <f t="shared" si="0"/>
        <v>100</v>
      </c>
      <c r="O45" s="104"/>
      <c r="P45" s="101"/>
      <c r="Q45" s="20">
        <f t="shared" si="1"/>
        <v>0</v>
      </c>
      <c r="R45" s="101"/>
      <c r="S45" s="20">
        <f t="shared" si="2"/>
        <v>0</v>
      </c>
      <c r="T45" s="101">
        <v>100</v>
      </c>
      <c r="U45" s="20">
        <f t="shared" si="3"/>
        <v>20</v>
      </c>
      <c r="V45" s="101"/>
      <c r="W45" s="20">
        <f t="shared" si="4"/>
        <v>0</v>
      </c>
      <c r="X45" s="101"/>
      <c r="Y45" s="20">
        <f t="shared" si="5"/>
        <v>0</v>
      </c>
      <c r="Z45" s="101"/>
      <c r="AA45" s="20">
        <f t="shared" si="6"/>
        <v>0</v>
      </c>
      <c r="AB45" s="54" t="s">
        <v>391</v>
      </c>
      <c r="AC45" s="98">
        <v>20</v>
      </c>
      <c r="AD45" s="51"/>
      <c r="AE45" s="47"/>
      <c r="AF45" s="36"/>
      <c r="AG45" s="47"/>
      <c r="AH45" s="32"/>
      <c r="AI45" s="40">
        <f t="shared" si="7"/>
        <v>0</v>
      </c>
    </row>
    <row r="46" spans="1:35" s="21" customFormat="1" ht="12" x14ac:dyDescent="0.25">
      <c r="A46" s="63">
        <v>39</v>
      </c>
      <c r="B46" s="99" t="s">
        <v>378</v>
      </c>
      <c r="C46" s="100" t="s">
        <v>17</v>
      </c>
      <c r="D46" s="100">
        <v>43178</v>
      </c>
      <c r="E46" s="99" t="s">
        <v>392</v>
      </c>
      <c r="F46" s="99" t="s">
        <v>52</v>
      </c>
      <c r="G46" s="99" t="s">
        <v>32</v>
      </c>
      <c r="H46" s="99" t="s">
        <v>393</v>
      </c>
      <c r="I46" s="99" t="s">
        <v>394</v>
      </c>
      <c r="J46" s="99" t="s">
        <v>395</v>
      </c>
      <c r="K46" s="99" t="s">
        <v>396</v>
      </c>
      <c r="L46" s="101">
        <v>160</v>
      </c>
      <c r="M46" s="102">
        <v>0.7</v>
      </c>
      <c r="N46" s="103">
        <v>106</v>
      </c>
      <c r="O46" s="104"/>
      <c r="P46" s="101"/>
      <c r="Q46" s="20">
        <f t="shared" si="1"/>
        <v>0</v>
      </c>
      <c r="R46" s="101"/>
      <c r="S46" s="20">
        <f t="shared" si="2"/>
        <v>0</v>
      </c>
      <c r="T46" s="101"/>
      <c r="U46" s="20">
        <f t="shared" si="3"/>
        <v>0</v>
      </c>
      <c r="V46" s="101">
        <v>180</v>
      </c>
      <c r="W46" s="20">
        <f t="shared" si="4"/>
        <v>36</v>
      </c>
      <c r="X46" s="101"/>
      <c r="Y46" s="20">
        <f t="shared" si="5"/>
        <v>0</v>
      </c>
      <c r="Z46" s="101"/>
      <c r="AA46" s="20">
        <f t="shared" si="6"/>
        <v>0</v>
      </c>
      <c r="AB46" s="54"/>
      <c r="AC46" s="98"/>
      <c r="AD46" s="51"/>
      <c r="AE46" s="47"/>
      <c r="AF46" s="36"/>
      <c r="AG46" s="47"/>
      <c r="AH46" s="32"/>
      <c r="AI46" s="40">
        <f t="shared" si="7"/>
        <v>0</v>
      </c>
    </row>
    <row r="47" spans="1:35" s="21" customFormat="1" ht="12" x14ac:dyDescent="0.25">
      <c r="A47" s="63">
        <v>40</v>
      </c>
      <c r="B47" s="99" t="s">
        <v>41</v>
      </c>
      <c r="C47" s="100" t="s">
        <v>17</v>
      </c>
      <c r="D47" s="100">
        <v>43179</v>
      </c>
      <c r="E47" s="99" t="s">
        <v>47</v>
      </c>
      <c r="F47" s="99" t="s">
        <v>52</v>
      </c>
      <c r="G47" s="99" t="s">
        <v>38</v>
      </c>
      <c r="H47" s="99" t="s">
        <v>65</v>
      </c>
      <c r="I47" s="99" t="s">
        <v>44</v>
      </c>
      <c r="J47" s="99" t="s">
        <v>64</v>
      </c>
      <c r="K47" s="99" t="s">
        <v>39</v>
      </c>
      <c r="L47" s="101">
        <v>120</v>
      </c>
      <c r="M47" s="102">
        <v>0</v>
      </c>
      <c r="N47" s="103">
        <f t="shared" si="0"/>
        <v>0</v>
      </c>
      <c r="O47" s="104"/>
      <c r="P47" s="101"/>
      <c r="Q47" s="20">
        <f t="shared" si="1"/>
        <v>0</v>
      </c>
      <c r="R47" s="101"/>
      <c r="S47" s="20">
        <f t="shared" si="2"/>
        <v>0</v>
      </c>
      <c r="T47" s="101"/>
      <c r="U47" s="20">
        <f t="shared" si="3"/>
        <v>0</v>
      </c>
      <c r="V47" s="101">
        <v>125</v>
      </c>
      <c r="W47" s="20">
        <f t="shared" si="4"/>
        <v>25</v>
      </c>
      <c r="X47" s="101"/>
      <c r="Y47" s="20">
        <f t="shared" si="5"/>
        <v>0</v>
      </c>
      <c r="Z47" s="101"/>
      <c r="AA47" s="20">
        <f t="shared" si="6"/>
        <v>0</v>
      </c>
      <c r="AB47" s="54"/>
      <c r="AC47" s="98"/>
      <c r="AD47" s="51"/>
      <c r="AE47" s="47"/>
      <c r="AF47" s="36"/>
      <c r="AG47" s="47"/>
      <c r="AH47" s="32"/>
      <c r="AI47" s="40">
        <f t="shared" si="7"/>
        <v>0</v>
      </c>
    </row>
    <row r="48" spans="1:35" s="21" customFormat="1" ht="12" x14ac:dyDescent="0.25">
      <c r="A48" s="63">
        <v>41</v>
      </c>
      <c r="B48" s="99" t="s">
        <v>41</v>
      </c>
      <c r="C48" s="100" t="s">
        <v>17</v>
      </c>
      <c r="D48" s="100">
        <v>43180</v>
      </c>
      <c r="E48" s="99" t="s">
        <v>47</v>
      </c>
      <c r="F48" s="99" t="s">
        <v>52</v>
      </c>
      <c r="G48" s="99" t="s">
        <v>38</v>
      </c>
      <c r="H48" s="99" t="s">
        <v>65</v>
      </c>
      <c r="I48" s="99" t="s">
        <v>44</v>
      </c>
      <c r="J48" s="99" t="s">
        <v>64</v>
      </c>
      <c r="K48" s="99" t="s">
        <v>39</v>
      </c>
      <c r="L48" s="101">
        <v>120</v>
      </c>
      <c r="M48" s="102">
        <v>0</v>
      </c>
      <c r="N48" s="103">
        <f t="shared" si="0"/>
        <v>0</v>
      </c>
      <c r="O48" s="104"/>
      <c r="P48" s="101"/>
      <c r="Q48" s="20">
        <f t="shared" si="1"/>
        <v>0</v>
      </c>
      <c r="R48" s="101"/>
      <c r="S48" s="20">
        <f t="shared" si="2"/>
        <v>0</v>
      </c>
      <c r="T48" s="101"/>
      <c r="U48" s="20">
        <f t="shared" si="3"/>
        <v>0</v>
      </c>
      <c r="V48" s="101">
        <v>125</v>
      </c>
      <c r="W48" s="20">
        <f t="shared" si="4"/>
        <v>25</v>
      </c>
      <c r="X48" s="101"/>
      <c r="Y48" s="20">
        <f t="shared" si="5"/>
        <v>0</v>
      </c>
      <c r="Z48" s="101"/>
      <c r="AA48" s="20">
        <f t="shared" si="6"/>
        <v>0</v>
      </c>
      <c r="AB48" s="54"/>
      <c r="AC48" s="98"/>
      <c r="AD48" s="51"/>
      <c r="AE48" s="47"/>
      <c r="AF48" s="36"/>
      <c r="AG48" s="47"/>
      <c r="AH48" s="32"/>
      <c r="AI48" s="40">
        <f t="shared" si="7"/>
        <v>0</v>
      </c>
    </row>
    <row r="49" spans="1:35" x14ac:dyDescent="0.25">
      <c r="A49" s="63">
        <v>42</v>
      </c>
      <c r="B49" s="99" t="s">
        <v>82</v>
      </c>
      <c r="C49" s="100" t="s">
        <v>50</v>
      </c>
      <c r="D49" s="100">
        <v>43180</v>
      </c>
      <c r="E49" s="99"/>
      <c r="F49" s="99" t="s">
        <v>48</v>
      </c>
      <c r="G49" s="99" t="s">
        <v>36</v>
      </c>
      <c r="H49" s="99" t="s">
        <v>92</v>
      </c>
      <c r="I49" s="99" t="s">
        <v>83</v>
      </c>
      <c r="J49" s="99" t="s">
        <v>157</v>
      </c>
      <c r="K49" s="99" t="s">
        <v>138</v>
      </c>
      <c r="L49" s="101">
        <v>100</v>
      </c>
      <c r="M49" s="102">
        <v>0.62</v>
      </c>
      <c r="N49" s="103">
        <f t="shared" si="0"/>
        <v>62</v>
      </c>
      <c r="O49" s="104"/>
      <c r="P49" s="101"/>
      <c r="Q49" s="20">
        <f t="shared" si="1"/>
        <v>0</v>
      </c>
      <c r="R49" s="101"/>
      <c r="S49" s="20">
        <f t="shared" si="2"/>
        <v>0</v>
      </c>
      <c r="T49" s="101">
        <v>100</v>
      </c>
      <c r="U49" s="20">
        <f t="shared" si="3"/>
        <v>20</v>
      </c>
      <c r="V49" s="101"/>
      <c r="W49" s="20">
        <f t="shared" si="4"/>
        <v>0</v>
      </c>
      <c r="X49" s="101"/>
      <c r="Y49" s="20">
        <f t="shared" si="5"/>
        <v>0</v>
      </c>
      <c r="Z49" s="101"/>
      <c r="AA49" s="20">
        <f t="shared" si="6"/>
        <v>0</v>
      </c>
      <c r="AB49" s="54"/>
      <c r="AC49" s="98"/>
      <c r="AD49" s="51"/>
      <c r="AE49" s="47"/>
      <c r="AF49" s="36"/>
      <c r="AG49" s="47"/>
      <c r="AH49" s="32"/>
      <c r="AI49" s="40">
        <f t="shared" si="7"/>
        <v>0</v>
      </c>
    </row>
    <row r="50" spans="1:35" x14ac:dyDescent="0.25">
      <c r="A50" s="63">
        <v>43</v>
      </c>
      <c r="B50" s="99" t="s">
        <v>37</v>
      </c>
      <c r="C50" s="100" t="s">
        <v>16</v>
      </c>
      <c r="D50" s="100">
        <v>43181</v>
      </c>
      <c r="E50" s="99"/>
      <c r="F50" s="99" t="s">
        <v>49</v>
      </c>
      <c r="G50" s="99" t="s">
        <v>38</v>
      </c>
      <c r="H50" s="99" t="s">
        <v>33</v>
      </c>
      <c r="I50" s="22" t="s">
        <v>34</v>
      </c>
      <c r="J50" s="99" t="s">
        <v>397</v>
      </c>
      <c r="K50" s="22" t="s">
        <v>398</v>
      </c>
      <c r="L50" s="101">
        <v>312</v>
      </c>
      <c r="M50" s="102">
        <v>0.62</v>
      </c>
      <c r="N50" s="103">
        <v>205</v>
      </c>
      <c r="O50" s="104"/>
      <c r="P50" s="101"/>
      <c r="Q50" s="20">
        <f t="shared" si="1"/>
        <v>0</v>
      </c>
      <c r="R50" s="101">
        <v>320</v>
      </c>
      <c r="S50" s="20">
        <f t="shared" si="2"/>
        <v>64</v>
      </c>
      <c r="T50" s="101"/>
      <c r="U50" s="20">
        <f t="shared" si="3"/>
        <v>0</v>
      </c>
      <c r="V50" s="101"/>
      <c r="W50" s="20">
        <f t="shared" si="4"/>
        <v>0</v>
      </c>
      <c r="X50" s="101"/>
      <c r="Y50" s="20">
        <f t="shared" si="5"/>
        <v>0</v>
      </c>
      <c r="Z50" s="101"/>
      <c r="AA50" s="20">
        <f t="shared" si="6"/>
        <v>0</v>
      </c>
      <c r="AB50" s="54"/>
      <c r="AC50" s="98"/>
      <c r="AD50" s="51"/>
      <c r="AE50" s="47"/>
      <c r="AF50" s="36"/>
      <c r="AG50" s="47"/>
      <c r="AH50" s="32"/>
      <c r="AI50" s="40">
        <f t="shared" si="7"/>
        <v>0</v>
      </c>
    </row>
    <row r="51" spans="1:35" ht="24" x14ac:dyDescent="0.25">
      <c r="A51" s="63">
        <v>44</v>
      </c>
      <c r="B51" s="99" t="s">
        <v>147</v>
      </c>
      <c r="C51" s="100" t="s">
        <v>50</v>
      </c>
      <c r="D51" s="100">
        <v>43181</v>
      </c>
      <c r="E51" s="99"/>
      <c r="F51" s="99" t="s">
        <v>48</v>
      </c>
      <c r="G51" s="99" t="s">
        <v>36</v>
      </c>
      <c r="H51" s="99" t="s">
        <v>33</v>
      </c>
      <c r="I51" s="22" t="s">
        <v>34</v>
      </c>
      <c r="J51" s="99" t="s">
        <v>145</v>
      </c>
      <c r="K51" s="22" t="s">
        <v>399</v>
      </c>
      <c r="L51" s="101">
        <v>710</v>
      </c>
      <c r="M51" s="102">
        <v>0.75</v>
      </c>
      <c r="N51" s="103">
        <f t="shared" si="0"/>
        <v>532.5</v>
      </c>
      <c r="O51" s="104">
        <v>46.2</v>
      </c>
      <c r="P51" s="101"/>
      <c r="Q51" s="20">
        <f t="shared" si="1"/>
        <v>0</v>
      </c>
      <c r="R51" s="101"/>
      <c r="S51" s="20">
        <f t="shared" si="2"/>
        <v>0</v>
      </c>
      <c r="T51" s="101">
        <v>750</v>
      </c>
      <c r="U51" s="20">
        <f t="shared" si="3"/>
        <v>150</v>
      </c>
      <c r="V51" s="101"/>
      <c r="W51" s="20">
        <f t="shared" si="4"/>
        <v>0</v>
      </c>
      <c r="X51" s="101"/>
      <c r="Y51" s="20">
        <f t="shared" si="5"/>
        <v>0</v>
      </c>
      <c r="Z51" s="101"/>
      <c r="AA51" s="20">
        <f t="shared" si="6"/>
        <v>0</v>
      </c>
      <c r="AB51" s="54" t="s">
        <v>400</v>
      </c>
      <c r="AC51" s="98">
        <v>10</v>
      </c>
      <c r="AD51" s="51"/>
      <c r="AE51" s="47"/>
      <c r="AF51" s="36"/>
      <c r="AG51" s="47"/>
      <c r="AH51" s="32"/>
      <c r="AI51" s="40">
        <f t="shared" si="7"/>
        <v>0</v>
      </c>
    </row>
    <row r="52" spans="1:35" x14ac:dyDescent="0.25">
      <c r="A52" s="63">
        <v>45</v>
      </c>
      <c r="B52" s="99" t="s">
        <v>31</v>
      </c>
      <c r="C52" s="100" t="s">
        <v>50</v>
      </c>
      <c r="D52" s="100">
        <v>43181</v>
      </c>
      <c r="E52" s="99" t="s">
        <v>401</v>
      </c>
      <c r="F52" s="99" t="s">
        <v>48</v>
      </c>
      <c r="G52" s="99" t="s">
        <v>32</v>
      </c>
      <c r="H52" s="99" t="s">
        <v>250</v>
      </c>
      <c r="I52" s="22" t="s">
        <v>251</v>
      </c>
      <c r="J52" s="99" t="s">
        <v>156</v>
      </c>
      <c r="K52" s="99" t="s">
        <v>138</v>
      </c>
      <c r="L52" s="101">
        <v>100</v>
      </c>
      <c r="M52" s="102">
        <v>1</v>
      </c>
      <c r="N52" s="103">
        <f t="shared" si="0"/>
        <v>100</v>
      </c>
      <c r="O52" s="104"/>
      <c r="P52" s="101"/>
      <c r="Q52" s="20">
        <f t="shared" si="1"/>
        <v>0</v>
      </c>
      <c r="R52" s="101"/>
      <c r="S52" s="20">
        <f t="shared" si="2"/>
        <v>0</v>
      </c>
      <c r="T52" s="101">
        <v>100</v>
      </c>
      <c r="U52" s="20">
        <f t="shared" si="3"/>
        <v>20</v>
      </c>
      <c r="V52" s="101"/>
      <c r="W52" s="20">
        <f t="shared" si="4"/>
        <v>0</v>
      </c>
      <c r="X52" s="101"/>
      <c r="Y52" s="20">
        <f t="shared" si="5"/>
        <v>0</v>
      </c>
      <c r="Z52" s="101"/>
      <c r="AA52" s="20">
        <f t="shared" si="6"/>
        <v>0</v>
      </c>
      <c r="AB52" s="54"/>
      <c r="AC52" s="98"/>
      <c r="AD52" s="51"/>
      <c r="AE52" s="47"/>
      <c r="AF52" s="36"/>
      <c r="AG52" s="47"/>
      <c r="AH52" s="32"/>
      <c r="AI52" s="40">
        <f t="shared" si="7"/>
        <v>0</v>
      </c>
    </row>
    <row r="53" spans="1:35" x14ac:dyDescent="0.25">
      <c r="A53" s="63">
        <v>46</v>
      </c>
      <c r="B53" s="15" t="s">
        <v>31</v>
      </c>
      <c r="C53" s="14" t="s">
        <v>17</v>
      </c>
      <c r="D53" s="14">
        <v>43182</v>
      </c>
      <c r="E53" s="99" t="s">
        <v>401</v>
      </c>
      <c r="F53" s="15" t="s">
        <v>52</v>
      </c>
      <c r="G53" s="15" t="s">
        <v>32</v>
      </c>
      <c r="H53" s="15" t="s">
        <v>156</v>
      </c>
      <c r="I53" s="15" t="s">
        <v>138</v>
      </c>
      <c r="J53" s="99" t="s">
        <v>33</v>
      </c>
      <c r="K53" s="22" t="s">
        <v>34</v>
      </c>
      <c r="L53" s="16">
        <v>50</v>
      </c>
      <c r="M53" s="17">
        <v>1</v>
      </c>
      <c r="N53" s="18">
        <f t="shared" si="0"/>
        <v>50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/>
      <c r="U53" s="20">
        <f t="shared" si="3"/>
        <v>0</v>
      </c>
      <c r="V53" s="16">
        <v>100</v>
      </c>
      <c r="W53" s="20">
        <f t="shared" si="4"/>
        <v>20</v>
      </c>
      <c r="X53" s="16"/>
      <c r="Y53" s="20">
        <f t="shared" si="5"/>
        <v>0</v>
      </c>
      <c r="Z53" s="16"/>
      <c r="AA53" s="20">
        <f t="shared" si="6"/>
        <v>0</v>
      </c>
      <c r="AB53" s="54"/>
      <c r="AC53" s="98"/>
      <c r="AD53" s="51"/>
      <c r="AE53" s="47"/>
      <c r="AF53" s="36"/>
      <c r="AG53" s="47"/>
      <c r="AH53" s="32"/>
      <c r="AI53" s="40">
        <f t="shared" si="7"/>
        <v>0</v>
      </c>
    </row>
    <row r="54" spans="1:35" x14ac:dyDescent="0.25">
      <c r="A54" s="63">
        <v>51</v>
      </c>
      <c r="B54" s="15" t="s">
        <v>41</v>
      </c>
      <c r="C54" s="14" t="s">
        <v>17</v>
      </c>
      <c r="D54" s="14">
        <v>43182</v>
      </c>
      <c r="E54" s="99" t="s">
        <v>47</v>
      </c>
      <c r="F54" s="99" t="s">
        <v>52</v>
      </c>
      <c r="G54" s="99" t="s">
        <v>38</v>
      </c>
      <c r="H54" s="99" t="s">
        <v>65</v>
      </c>
      <c r="I54" s="99" t="s">
        <v>44</v>
      </c>
      <c r="J54" s="99" t="s">
        <v>64</v>
      </c>
      <c r="K54" s="99" t="s">
        <v>39</v>
      </c>
      <c r="L54" s="101">
        <v>120</v>
      </c>
      <c r="M54" s="102">
        <v>0</v>
      </c>
      <c r="N54" s="18">
        <f t="shared" si="0"/>
        <v>0</v>
      </c>
      <c r="O54" s="19"/>
      <c r="P54" s="16"/>
      <c r="Q54" s="20">
        <f t="shared" si="1"/>
        <v>0</v>
      </c>
      <c r="R54" s="16"/>
      <c r="S54" s="20">
        <f t="shared" si="2"/>
        <v>0</v>
      </c>
      <c r="T54" s="16"/>
      <c r="U54" s="20">
        <f t="shared" si="3"/>
        <v>0</v>
      </c>
      <c r="V54" s="16">
        <v>125</v>
      </c>
      <c r="W54" s="20">
        <f t="shared" si="4"/>
        <v>25</v>
      </c>
      <c r="X54" s="16"/>
      <c r="Y54" s="20">
        <f t="shared" si="5"/>
        <v>0</v>
      </c>
      <c r="Z54" s="16"/>
      <c r="AA54" s="20">
        <f t="shared" si="6"/>
        <v>0</v>
      </c>
      <c r="AB54" s="54"/>
      <c r="AC54" s="98"/>
      <c r="AD54" s="51"/>
      <c r="AE54" s="47"/>
      <c r="AF54" s="36"/>
      <c r="AG54" s="47"/>
      <c r="AH54" s="32"/>
      <c r="AI54" s="40">
        <f t="shared" si="7"/>
        <v>0</v>
      </c>
    </row>
    <row r="55" spans="1:35" ht="24" x14ac:dyDescent="0.25">
      <c r="A55" s="63">
        <v>47</v>
      </c>
      <c r="B55" s="15" t="s">
        <v>82</v>
      </c>
      <c r="C55" s="14" t="s">
        <v>18</v>
      </c>
      <c r="D55" s="14">
        <v>43184</v>
      </c>
      <c r="E55" s="15"/>
      <c r="F55" s="15" t="s">
        <v>106</v>
      </c>
      <c r="G55" s="15" t="s">
        <v>36</v>
      </c>
      <c r="H55" s="15" t="s">
        <v>402</v>
      </c>
      <c r="I55" s="15" t="s">
        <v>403</v>
      </c>
      <c r="J55" s="15" t="s">
        <v>404</v>
      </c>
      <c r="K55" s="15" t="s">
        <v>230</v>
      </c>
      <c r="L55" s="16">
        <v>345</v>
      </c>
      <c r="M55" s="17">
        <v>0.72</v>
      </c>
      <c r="N55" s="18">
        <f t="shared" si="0"/>
        <v>248.39999999999998</v>
      </c>
      <c r="O55" s="19">
        <v>20</v>
      </c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/>
      <c r="W55" s="20">
        <f t="shared" si="4"/>
        <v>0</v>
      </c>
      <c r="X55" s="16"/>
      <c r="Y55" s="20">
        <f t="shared" si="5"/>
        <v>0</v>
      </c>
      <c r="Z55" s="16">
        <v>300</v>
      </c>
      <c r="AA55" s="20">
        <f t="shared" si="6"/>
        <v>60</v>
      </c>
      <c r="AB55" s="54" t="s">
        <v>405</v>
      </c>
      <c r="AC55" s="98">
        <v>10</v>
      </c>
      <c r="AD55" s="51"/>
      <c r="AE55" s="47"/>
      <c r="AF55" s="36"/>
      <c r="AG55" s="47"/>
      <c r="AH55" s="32"/>
      <c r="AI55" s="40">
        <f t="shared" si="7"/>
        <v>0</v>
      </c>
    </row>
    <row r="56" spans="1:35" x14ac:dyDescent="0.25">
      <c r="A56" s="63">
        <v>48</v>
      </c>
      <c r="B56" s="15" t="s">
        <v>82</v>
      </c>
      <c r="C56" s="14" t="s">
        <v>406</v>
      </c>
      <c r="D56" s="14">
        <v>43184</v>
      </c>
      <c r="E56" s="15"/>
      <c r="F56" s="15"/>
      <c r="G56" s="15" t="s">
        <v>36</v>
      </c>
      <c r="H56" s="15" t="s">
        <v>402</v>
      </c>
      <c r="I56" s="15" t="s">
        <v>403</v>
      </c>
      <c r="J56" s="15" t="s">
        <v>407</v>
      </c>
      <c r="K56" s="15" t="s">
        <v>408</v>
      </c>
      <c r="L56" s="16">
        <v>430</v>
      </c>
      <c r="M56" s="17">
        <v>0.72</v>
      </c>
      <c r="N56" s="18">
        <f t="shared" si="0"/>
        <v>309.59999999999997</v>
      </c>
      <c r="O56" s="19">
        <v>135</v>
      </c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/>
      <c r="AA56" s="20">
        <f t="shared" si="6"/>
        <v>0</v>
      </c>
      <c r="AB56" s="54" t="s">
        <v>409</v>
      </c>
      <c r="AC56" s="98"/>
      <c r="AD56" s="51"/>
      <c r="AE56" s="47"/>
      <c r="AF56" s="36"/>
      <c r="AG56" s="47"/>
      <c r="AH56" s="32"/>
      <c r="AI56" s="40">
        <f t="shared" si="7"/>
        <v>0</v>
      </c>
    </row>
    <row r="57" spans="1:35" x14ac:dyDescent="0.25">
      <c r="A57" s="63">
        <v>49</v>
      </c>
      <c r="B57" s="15" t="s">
        <v>82</v>
      </c>
      <c r="C57" s="14" t="s">
        <v>50</v>
      </c>
      <c r="D57" s="14">
        <v>43184</v>
      </c>
      <c r="E57" s="15"/>
      <c r="F57" s="15" t="s">
        <v>48</v>
      </c>
      <c r="G57" s="15" t="s">
        <v>36</v>
      </c>
      <c r="H57" s="15" t="s">
        <v>402</v>
      </c>
      <c r="I57" s="15" t="s">
        <v>403</v>
      </c>
      <c r="J57" s="15" t="s">
        <v>410</v>
      </c>
      <c r="K57" s="15" t="s">
        <v>411</v>
      </c>
      <c r="L57" s="16">
        <v>1900</v>
      </c>
      <c r="M57" s="17">
        <v>0.72</v>
      </c>
      <c r="N57" s="18">
        <f t="shared" si="0"/>
        <v>1368</v>
      </c>
      <c r="O57" s="19">
        <v>250</v>
      </c>
      <c r="P57" s="16"/>
      <c r="Q57" s="20">
        <f t="shared" si="1"/>
        <v>0</v>
      </c>
      <c r="R57" s="16"/>
      <c r="S57" s="20">
        <f t="shared" si="2"/>
        <v>0</v>
      </c>
      <c r="T57" s="16">
        <v>2000</v>
      </c>
      <c r="U57" s="20">
        <f t="shared" si="3"/>
        <v>400</v>
      </c>
      <c r="V57" s="16"/>
      <c r="W57" s="20">
        <f t="shared" si="4"/>
        <v>0</v>
      </c>
      <c r="X57" s="16"/>
      <c r="Y57" s="20">
        <f t="shared" si="5"/>
        <v>0</v>
      </c>
      <c r="Z57" s="16"/>
      <c r="AA57" s="20">
        <f t="shared" si="6"/>
        <v>0</v>
      </c>
      <c r="AB57" s="54" t="s">
        <v>412</v>
      </c>
      <c r="AC57" s="98">
        <v>100</v>
      </c>
      <c r="AD57" s="51"/>
      <c r="AE57" s="47"/>
      <c r="AF57" s="36"/>
      <c r="AG57" s="47"/>
      <c r="AH57" s="32"/>
      <c r="AI57" s="40">
        <f t="shared" si="7"/>
        <v>0</v>
      </c>
    </row>
    <row r="58" spans="1:35" x14ac:dyDescent="0.25">
      <c r="A58" s="63">
        <v>50</v>
      </c>
      <c r="B58" s="15" t="s">
        <v>31</v>
      </c>
      <c r="C58" s="14" t="s">
        <v>16</v>
      </c>
      <c r="D58" s="14">
        <v>43185</v>
      </c>
      <c r="E58" s="15" t="s">
        <v>413</v>
      </c>
      <c r="F58" s="15" t="s">
        <v>49</v>
      </c>
      <c r="G58" s="15" t="s">
        <v>32</v>
      </c>
      <c r="H58" s="99" t="s">
        <v>250</v>
      </c>
      <c r="I58" s="22" t="s">
        <v>251</v>
      </c>
      <c r="J58" s="99" t="s">
        <v>33</v>
      </c>
      <c r="K58" s="99" t="s">
        <v>34</v>
      </c>
      <c r="L58" s="101">
        <v>100</v>
      </c>
      <c r="M58" s="102">
        <v>1</v>
      </c>
      <c r="N58" s="18">
        <f t="shared" si="0"/>
        <v>100</v>
      </c>
      <c r="O58" s="19"/>
      <c r="P58" s="16"/>
      <c r="Q58" s="20">
        <f t="shared" si="1"/>
        <v>0</v>
      </c>
      <c r="R58" s="16">
        <v>100</v>
      </c>
      <c r="S58" s="20">
        <f t="shared" si="2"/>
        <v>20</v>
      </c>
      <c r="T58" s="16"/>
      <c r="U58" s="20">
        <f t="shared" si="3"/>
        <v>0</v>
      </c>
      <c r="V58" s="16"/>
      <c r="W58" s="20">
        <f t="shared" si="4"/>
        <v>0</v>
      </c>
      <c r="X58" s="16"/>
      <c r="Y58" s="20">
        <f t="shared" si="5"/>
        <v>0</v>
      </c>
      <c r="Z58" s="16"/>
      <c r="AA58" s="20">
        <f t="shared" si="6"/>
        <v>0</v>
      </c>
      <c r="AB58" s="54" t="s">
        <v>190</v>
      </c>
      <c r="AC58" s="98">
        <v>10</v>
      </c>
      <c r="AD58" s="51"/>
      <c r="AE58" s="47"/>
      <c r="AF58" s="36"/>
      <c r="AG58" s="47"/>
      <c r="AH58" s="32"/>
      <c r="AI58" s="40">
        <f t="shared" si="7"/>
        <v>0</v>
      </c>
    </row>
    <row r="59" spans="1:35" x14ac:dyDescent="0.25">
      <c r="A59" s="63">
        <v>51</v>
      </c>
      <c r="B59" s="15" t="s">
        <v>41</v>
      </c>
      <c r="C59" s="14" t="s">
        <v>17</v>
      </c>
      <c r="D59" s="14">
        <v>43185</v>
      </c>
      <c r="E59" s="99" t="s">
        <v>47</v>
      </c>
      <c r="F59" s="99" t="s">
        <v>52</v>
      </c>
      <c r="G59" s="99" t="s">
        <v>38</v>
      </c>
      <c r="H59" s="99" t="s">
        <v>65</v>
      </c>
      <c r="I59" s="99" t="s">
        <v>44</v>
      </c>
      <c r="J59" s="99" t="s">
        <v>64</v>
      </c>
      <c r="K59" s="99" t="s">
        <v>39</v>
      </c>
      <c r="L59" s="101">
        <v>120</v>
      </c>
      <c r="M59" s="102">
        <v>0</v>
      </c>
      <c r="N59" s="18">
        <f t="shared" si="0"/>
        <v>0</v>
      </c>
      <c r="O59" s="19"/>
      <c r="P59" s="16"/>
      <c r="Q59" s="20">
        <f t="shared" si="1"/>
        <v>0</v>
      </c>
      <c r="R59" s="16"/>
      <c r="S59" s="20">
        <f t="shared" si="2"/>
        <v>0</v>
      </c>
      <c r="T59" s="16"/>
      <c r="U59" s="20">
        <f t="shared" si="3"/>
        <v>0</v>
      </c>
      <c r="V59" s="16">
        <v>125</v>
      </c>
      <c r="W59" s="20">
        <f t="shared" si="4"/>
        <v>25</v>
      </c>
      <c r="X59" s="16"/>
      <c r="Y59" s="20">
        <f t="shared" si="5"/>
        <v>0</v>
      </c>
      <c r="Z59" s="16"/>
      <c r="AA59" s="20">
        <f t="shared" si="6"/>
        <v>0</v>
      </c>
      <c r="AB59" s="54"/>
      <c r="AC59" s="98"/>
      <c r="AD59" s="51"/>
      <c r="AE59" s="47"/>
      <c r="AF59" s="36"/>
      <c r="AG59" s="47"/>
      <c r="AH59" s="32"/>
      <c r="AI59" s="40">
        <f t="shared" si="7"/>
        <v>0</v>
      </c>
    </row>
    <row r="60" spans="1:35" x14ac:dyDescent="0.25">
      <c r="A60" s="63">
        <v>52</v>
      </c>
      <c r="B60" s="15" t="s">
        <v>66</v>
      </c>
      <c r="C60" s="14" t="s">
        <v>16</v>
      </c>
      <c r="D60" s="14">
        <v>43187</v>
      </c>
      <c r="E60" s="15"/>
      <c r="F60" s="15" t="s">
        <v>49</v>
      </c>
      <c r="G60" s="15" t="s">
        <v>36</v>
      </c>
      <c r="H60" s="15" t="s">
        <v>402</v>
      </c>
      <c r="I60" s="22" t="s">
        <v>403</v>
      </c>
      <c r="J60" s="15" t="s">
        <v>414</v>
      </c>
      <c r="K60" s="15" t="s">
        <v>415</v>
      </c>
      <c r="L60" s="16">
        <v>320</v>
      </c>
      <c r="M60" s="17">
        <v>0.75</v>
      </c>
      <c r="N60" s="18">
        <f t="shared" si="0"/>
        <v>240</v>
      </c>
      <c r="O60" s="19">
        <v>30</v>
      </c>
      <c r="P60" s="16"/>
      <c r="Q60" s="20">
        <f t="shared" si="1"/>
        <v>0</v>
      </c>
      <c r="R60" s="16">
        <v>330</v>
      </c>
      <c r="S60" s="20">
        <f t="shared" si="2"/>
        <v>66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/>
      <c r="AA60" s="20">
        <f t="shared" si="6"/>
        <v>0</v>
      </c>
      <c r="AB60" s="54" t="s">
        <v>416</v>
      </c>
      <c r="AC60" s="98">
        <v>15</v>
      </c>
      <c r="AD60" s="51"/>
      <c r="AE60" s="47"/>
      <c r="AF60" s="36"/>
      <c r="AG60" s="47"/>
      <c r="AH60" s="32"/>
      <c r="AI60" s="40">
        <f t="shared" si="7"/>
        <v>0</v>
      </c>
    </row>
    <row r="61" spans="1:35" x14ac:dyDescent="0.25">
      <c r="A61" s="63">
        <v>42</v>
      </c>
      <c r="B61" s="99" t="s">
        <v>41</v>
      </c>
      <c r="C61" s="100" t="s">
        <v>17</v>
      </c>
      <c r="D61" s="14">
        <v>43187</v>
      </c>
      <c r="E61" s="99" t="s">
        <v>47</v>
      </c>
      <c r="F61" s="99" t="s">
        <v>52</v>
      </c>
      <c r="G61" s="99" t="s">
        <v>38</v>
      </c>
      <c r="H61" s="99" t="s">
        <v>65</v>
      </c>
      <c r="I61" s="99" t="s">
        <v>44</v>
      </c>
      <c r="J61" s="99" t="s">
        <v>64</v>
      </c>
      <c r="K61" s="99" t="s">
        <v>39</v>
      </c>
      <c r="L61" s="101">
        <v>120</v>
      </c>
      <c r="M61" s="102">
        <v>0</v>
      </c>
      <c r="N61" s="103">
        <f t="shared" si="0"/>
        <v>0</v>
      </c>
      <c r="O61" s="104"/>
      <c r="P61" s="101"/>
      <c r="Q61" s="20">
        <f t="shared" si="1"/>
        <v>0</v>
      </c>
      <c r="R61" s="101"/>
      <c r="S61" s="20">
        <f t="shared" si="2"/>
        <v>0</v>
      </c>
      <c r="T61" s="101"/>
      <c r="U61" s="20">
        <f t="shared" si="3"/>
        <v>0</v>
      </c>
      <c r="V61" s="101">
        <v>125</v>
      </c>
      <c r="W61" s="20">
        <f t="shared" si="4"/>
        <v>25</v>
      </c>
      <c r="X61" s="101"/>
      <c r="Y61" s="20">
        <f t="shared" si="5"/>
        <v>0</v>
      </c>
      <c r="Z61" s="101"/>
      <c r="AA61" s="20">
        <f t="shared" si="6"/>
        <v>0</v>
      </c>
      <c r="AB61" s="54"/>
      <c r="AC61" s="98"/>
      <c r="AD61" s="51"/>
      <c r="AE61" s="47"/>
      <c r="AF61" s="36"/>
      <c r="AG61" s="47"/>
      <c r="AH61" s="32"/>
      <c r="AI61" s="40">
        <f t="shared" si="7"/>
        <v>0</v>
      </c>
    </row>
    <row r="62" spans="1:35" ht="36" x14ac:dyDescent="0.25">
      <c r="A62" s="63">
        <v>43</v>
      </c>
      <c r="B62" s="99" t="s">
        <v>31</v>
      </c>
      <c r="C62" s="100" t="s">
        <v>15</v>
      </c>
      <c r="D62" s="14">
        <v>43187</v>
      </c>
      <c r="E62" s="99" t="s">
        <v>417</v>
      </c>
      <c r="F62" s="99" t="s">
        <v>76</v>
      </c>
      <c r="G62" s="99" t="s">
        <v>36</v>
      </c>
      <c r="H62" s="99" t="s">
        <v>418</v>
      </c>
      <c r="I62" s="22" t="s">
        <v>419</v>
      </c>
      <c r="J62" s="99" t="s">
        <v>33</v>
      </c>
      <c r="K62" s="22" t="s">
        <v>34</v>
      </c>
      <c r="L62" s="101">
        <v>180</v>
      </c>
      <c r="M62" s="102">
        <v>1</v>
      </c>
      <c r="N62" s="103">
        <f t="shared" si="0"/>
        <v>180</v>
      </c>
      <c r="O62" s="104">
        <v>261</v>
      </c>
      <c r="P62" s="101">
        <v>8</v>
      </c>
      <c r="Q62" s="20">
        <v>80</v>
      </c>
      <c r="R62" s="101"/>
      <c r="S62" s="20">
        <f t="shared" si="2"/>
        <v>0</v>
      </c>
      <c r="T62" s="101"/>
      <c r="U62" s="20">
        <f t="shared" si="3"/>
        <v>0</v>
      </c>
      <c r="V62" s="101"/>
      <c r="W62" s="20">
        <f t="shared" si="4"/>
        <v>0</v>
      </c>
      <c r="X62" s="101"/>
      <c r="Y62" s="20">
        <f t="shared" si="5"/>
        <v>0</v>
      </c>
      <c r="Z62" s="101"/>
      <c r="AA62" s="20">
        <f t="shared" si="6"/>
        <v>0</v>
      </c>
      <c r="AB62" s="54" t="s">
        <v>420</v>
      </c>
      <c r="AC62" s="98">
        <v>261</v>
      </c>
      <c r="AD62" s="51"/>
      <c r="AE62" s="47"/>
      <c r="AF62" s="36"/>
      <c r="AG62" s="47"/>
      <c r="AH62" s="32"/>
      <c r="AI62" s="40">
        <f t="shared" si="7"/>
        <v>0</v>
      </c>
    </row>
    <row r="63" spans="1:35" x14ac:dyDescent="0.25">
      <c r="A63" s="63">
        <v>44</v>
      </c>
      <c r="B63" s="99" t="s">
        <v>158</v>
      </c>
      <c r="C63" s="100" t="s">
        <v>15</v>
      </c>
      <c r="D63" s="100">
        <v>43188</v>
      </c>
      <c r="E63" s="99" t="s">
        <v>421</v>
      </c>
      <c r="F63" s="99" t="s">
        <v>76</v>
      </c>
      <c r="G63" s="99" t="s">
        <v>36</v>
      </c>
      <c r="H63" s="99" t="s">
        <v>101</v>
      </c>
      <c r="I63" s="99" t="s">
        <v>102</v>
      </c>
      <c r="J63" s="99" t="s">
        <v>422</v>
      </c>
      <c r="K63" s="22" t="s">
        <v>423</v>
      </c>
      <c r="L63" s="101">
        <v>817</v>
      </c>
      <c r="M63" s="102">
        <v>0.46</v>
      </c>
      <c r="N63" s="103">
        <v>376</v>
      </c>
      <c r="O63" s="104"/>
      <c r="P63" s="101">
        <v>430</v>
      </c>
      <c r="Q63" s="20">
        <f t="shared" si="1"/>
        <v>94.6</v>
      </c>
      <c r="R63" s="101"/>
      <c r="S63" s="20">
        <f t="shared" si="2"/>
        <v>0</v>
      </c>
      <c r="T63" s="101"/>
      <c r="U63" s="20">
        <f t="shared" si="3"/>
        <v>0</v>
      </c>
      <c r="V63" s="101"/>
      <c r="W63" s="20">
        <f t="shared" si="4"/>
        <v>0</v>
      </c>
      <c r="X63" s="101"/>
      <c r="Y63" s="20">
        <f t="shared" si="5"/>
        <v>0</v>
      </c>
      <c r="Z63" s="101"/>
      <c r="AA63" s="20">
        <f t="shared" si="6"/>
        <v>0</v>
      </c>
      <c r="AB63" s="54" t="s">
        <v>424</v>
      </c>
      <c r="AC63" s="98">
        <v>10</v>
      </c>
      <c r="AE63" s="47"/>
      <c r="AF63" s="36"/>
      <c r="AG63" s="47"/>
      <c r="AH63" s="32"/>
      <c r="AI63" s="40">
        <f t="shared" si="7"/>
        <v>0</v>
      </c>
    </row>
    <row r="64" spans="1:35" x14ac:dyDescent="0.25">
      <c r="A64" s="63">
        <v>45</v>
      </c>
      <c r="B64" s="99" t="s">
        <v>31</v>
      </c>
      <c r="C64" s="100" t="s">
        <v>17</v>
      </c>
      <c r="D64" s="100">
        <v>43188</v>
      </c>
      <c r="E64" s="99" t="s">
        <v>425</v>
      </c>
      <c r="F64" s="99" t="s">
        <v>52</v>
      </c>
      <c r="G64" s="99" t="s">
        <v>36</v>
      </c>
      <c r="H64" s="99" t="s">
        <v>33</v>
      </c>
      <c r="I64" s="22" t="s">
        <v>34</v>
      </c>
      <c r="J64" s="99" t="s">
        <v>426</v>
      </c>
      <c r="K64" s="99" t="s">
        <v>427</v>
      </c>
      <c r="L64" s="101">
        <v>320</v>
      </c>
      <c r="M64" s="102">
        <v>0.8</v>
      </c>
      <c r="N64" s="103">
        <f t="shared" ref="N64:N72" si="8">L64*M64</f>
        <v>256</v>
      </c>
      <c r="O64" s="104"/>
      <c r="P64" s="101"/>
      <c r="Q64" s="20">
        <f t="shared" si="1"/>
        <v>0</v>
      </c>
      <c r="R64" s="101"/>
      <c r="S64" s="20">
        <f t="shared" si="2"/>
        <v>0</v>
      </c>
      <c r="T64" s="101"/>
      <c r="U64" s="20">
        <f t="shared" si="3"/>
        <v>0</v>
      </c>
      <c r="V64" s="101">
        <v>400</v>
      </c>
      <c r="W64" s="20">
        <f t="shared" si="4"/>
        <v>80</v>
      </c>
      <c r="X64" s="101"/>
      <c r="Y64" s="20">
        <f t="shared" si="5"/>
        <v>0</v>
      </c>
      <c r="Z64" s="101"/>
      <c r="AA64" s="20">
        <f t="shared" si="6"/>
        <v>0</v>
      </c>
      <c r="AB64" s="54"/>
      <c r="AC64" s="98"/>
      <c r="AE64" s="47"/>
      <c r="AF64" s="36"/>
      <c r="AG64" s="47"/>
      <c r="AH64" s="32"/>
      <c r="AI64" s="40">
        <f t="shared" si="7"/>
        <v>0</v>
      </c>
    </row>
    <row r="65" spans="1:35" x14ac:dyDescent="0.25">
      <c r="A65" s="63">
        <v>46</v>
      </c>
      <c r="B65" s="15" t="s">
        <v>41</v>
      </c>
      <c r="C65" s="14" t="s">
        <v>16</v>
      </c>
      <c r="D65" s="14">
        <v>43188</v>
      </c>
      <c r="E65" s="15" t="s">
        <v>47</v>
      </c>
      <c r="F65" s="15" t="s">
        <v>49</v>
      </c>
      <c r="G65" s="99" t="s">
        <v>38</v>
      </c>
      <c r="H65" s="99" t="s">
        <v>65</v>
      </c>
      <c r="I65" s="99" t="s">
        <v>44</v>
      </c>
      <c r="J65" s="99" t="s">
        <v>64</v>
      </c>
      <c r="K65" s="99" t="s">
        <v>39</v>
      </c>
      <c r="L65" s="101">
        <v>120</v>
      </c>
      <c r="M65" s="17">
        <v>0</v>
      </c>
      <c r="N65" s="18">
        <f t="shared" si="8"/>
        <v>0</v>
      </c>
      <c r="O65" s="19"/>
      <c r="P65" s="16"/>
      <c r="Q65" s="20">
        <f t="shared" si="1"/>
        <v>0</v>
      </c>
      <c r="R65" s="16">
        <v>125</v>
      </c>
      <c r="S65" s="20">
        <f t="shared" si="2"/>
        <v>25</v>
      </c>
      <c r="T65" s="16"/>
      <c r="U65" s="20">
        <f t="shared" si="3"/>
        <v>0</v>
      </c>
      <c r="V65" s="16"/>
      <c r="W65" s="20">
        <f t="shared" si="4"/>
        <v>0</v>
      </c>
      <c r="X65" s="16"/>
      <c r="Y65" s="20">
        <f t="shared" si="5"/>
        <v>0</v>
      </c>
      <c r="Z65" s="16"/>
      <c r="AA65" s="20">
        <f t="shared" si="6"/>
        <v>0</v>
      </c>
      <c r="AB65" s="54"/>
      <c r="AC65" s="98"/>
      <c r="AE65" s="47"/>
      <c r="AF65" s="36"/>
      <c r="AG65" s="47"/>
      <c r="AH65" s="32"/>
      <c r="AI65" s="40">
        <f t="shared" si="7"/>
        <v>0</v>
      </c>
    </row>
    <row r="66" spans="1:35" x14ac:dyDescent="0.25">
      <c r="A66" s="63">
        <v>47</v>
      </c>
      <c r="B66" s="15" t="s">
        <v>41</v>
      </c>
      <c r="C66" s="14" t="s">
        <v>17</v>
      </c>
      <c r="D66" s="14">
        <v>43190</v>
      </c>
      <c r="E66" s="15" t="s">
        <v>47</v>
      </c>
      <c r="F66" s="99" t="s">
        <v>52</v>
      </c>
      <c r="G66" s="99" t="s">
        <v>38</v>
      </c>
      <c r="H66" s="99" t="s">
        <v>65</v>
      </c>
      <c r="I66" s="99" t="s">
        <v>44</v>
      </c>
      <c r="J66" s="99" t="s">
        <v>64</v>
      </c>
      <c r="K66" s="99" t="s">
        <v>39</v>
      </c>
      <c r="L66" s="101">
        <v>120</v>
      </c>
      <c r="M66" s="102">
        <v>0</v>
      </c>
      <c r="N66" s="18">
        <f t="shared" si="8"/>
        <v>0</v>
      </c>
      <c r="O66" s="19"/>
      <c r="P66" s="16"/>
      <c r="Q66" s="20">
        <f t="shared" si="1"/>
        <v>0</v>
      </c>
      <c r="R66" s="16"/>
      <c r="S66" s="20">
        <f t="shared" si="2"/>
        <v>0</v>
      </c>
      <c r="T66" s="16"/>
      <c r="U66" s="20">
        <f t="shared" si="3"/>
        <v>0</v>
      </c>
      <c r="V66" s="16">
        <v>125</v>
      </c>
      <c r="W66" s="20">
        <f t="shared" si="4"/>
        <v>25</v>
      </c>
      <c r="X66" s="16"/>
      <c r="Y66" s="20">
        <f t="shared" si="5"/>
        <v>0</v>
      </c>
      <c r="Z66" s="16"/>
      <c r="AA66" s="20">
        <f t="shared" si="6"/>
        <v>0</v>
      </c>
      <c r="AB66" s="54" t="s">
        <v>428</v>
      </c>
      <c r="AC66" s="98">
        <v>15</v>
      </c>
      <c r="AE66" s="47"/>
      <c r="AF66" s="36"/>
      <c r="AG66" s="47"/>
      <c r="AH66" s="32"/>
      <c r="AI66" s="40">
        <f t="shared" si="7"/>
        <v>0</v>
      </c>
    </row>
    <row r="67" spans="1:35" x14ac:dyDescent="0.25">
      <c r="A67" s="11">
        <v>48</v>
      </c>
      <c r="B67" s="15"/>
      <c r="C67" s="14"/>
      <c r="D67" s="14"/>
      <c r="E67" s="15"/>
      <c r="F67" s="15"/>
      <c r="G67" s="15"/>
      <c r="H67" s="15"/>
      <c r="I67" s="15"/>
      <c r="J67" s="15"/>
      <c r="K67" s="15"/>
      <c r="L67" s="16"/>
      <c r="M67" s="17"/>
      <c r="N67" s="18">
        <f t="shared" si="8"/>
        <v>0</v>
      </c>
      <c r="O67" s="19"/>
      <c r="P67" s="16"/>
      <c r="Q67" s="20">
        <f t="shared" si="1"/>
        <v>0</v>
      </c>
      <c r="R67" s="16"/>
      <c r="S67" s="20">
        <f t="shared" si="2"/>
        <v>0</v>
      </c>
      <c r="T67" s="16"/>
      <c r="U67" s="20">
        <f t="shared" si="3"/>
        <v>0</v>
      </c>
      <c r="V67" s="16"/>
      <c r="W67" s="20">
        <f t="shared" si="4"/>
        <v>0</v>
      </c>
      <c r="X67" s="16"/>
      <c r="Y67" s="20">
        <f t="shared" si="5"/>
        <v>0</v>
      </c>
      <c r="Z67" s="16"/>
      <c r="AA67" s="20">
        <f t="shared" si="6"/>
        <v>0</v>
      </c>
      <c r="AB67" s="54"/>
      <c r="AC67" s="98"/>
      <c r="AE67" s="47"/>
      <c r="AF67" s="36"/>
      <c r="AG67" s="47"/>
      <c r="AH67" s="32"/>
      <c r="AI67" s="40">
        <f t="shared" si="7"/>
        <v>0</v>
      </c>
    </row>
    <row r="68" spans="1:35" x14ac:dyDescent="0.25">
      <c r="A68" s="11">
        <v>49</v>
      </c>
      <c r="B68" s="15"/>
      <c r="C68" s="14"/>
      <c r="D68" s="14"/>
      <c r="E68" s="15"/>
      <c r="F68" s="15"/>
      <c r="G68" s="15"/>
      <c r="H68" s="15"/>
      <c r="I68" s="15"/>
      <c r="J68" s="15"/>
      <c r="K68" s="15"/>
      <c r="L68" s="16"/>
      <c r="M68" s="17"/>
      <c r="N68" s="18">
        <f t="shared" si="8"/>
        <v>0</v>
      </c>
      <c r="O68" s="19"/>
      <c r="P68" s="16"/>
      <c r="Q68" s="20">
        <f t="shared" si="1"/>
        <v>0</v>
      </c>
      <c r="R68" s="16"/>
      <c r="S68" s="20">
        <f t="shared" si="2"/>
        <v>0</v>
      </c>
      <c r="T68" s="16"/>
      <c r="U68" s="20">
        <f t="shared" si="3"/>
        <v>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/>
      <c r="AC68" s="98"/>
      <c r="AE68" s="47"/>
      <c r="AF68" s="36"/>
      <c r="AG68" s="47"/>
      <c r="AH68" s="32"/>
      <c r="AI68" s="40">
        <f t="shared" si="7"/>
        <v>0</v>
      </c>
    </row>
    <row r="69" spans="1:35" x14ac:dyDescent="0.25">
      <c r="A69" s="11">
        <v>50</v>
      </c>
      <c r="B69" s="15"/>
      <c r="C69" s="14"/>
      <c r="D69" s="14"/>
      <c r="E69" s="15"/>
      <c r="F69" s="15"/>
      <c r="G69" s="15"/>
      <c r="H69" s="15"/>
      <c r="I69" s="15"/>
      <c r="J69" s="15"/>
      <c r="K69" s="15"/>
      <c r="L69" s="16"/>
      <c r="M69" s="17"/>
      <c r="N69" s="18">
        <f t="shared" si="8"/>
        <v>0</v>
      </c>
      <c r="O69" s="19"/>
      <c r="P69" s="16"/>
      <c r="Q69" s="20">
        <f t="shared" si="1"/>
        <v>0</v>
      </c>
      <c r="R69" s="16"/>
      <c r="S69" s="20">
        <f t="shared" si="2"/>
        <v>0</v>
      </c>
      <c r="T69" s="16"/>
      <c r="U69" s="20">
        <f t="shared" si="3"/>
        <v>0</v>
      </c>
      <c r="V69" s="16"/>
      <c r="W69" s="20">
        <f t="shared" si="4"/>
        <v>0</v>
      </c>
      <c r="X69" s="16"/>
      <c r="Y69" s="20">
        <f t="shared" si="5"/>
        <v>0</v>
      </c>
      <c r="Z69" s="16"/>
      <c r="AA69" s="20">
        <f t="shared" si="6"/>
        <v>0</v>
      </c>
      <c r="AB69" s="54"/>
      <c r="AC69" s="98"/>
      <c r="AE69" s="47"/>
      <c r="AF69" s="36"/>
      <c r="AG69" s="47"/>
      <c r="AH69" s="32"/>
      <c r="AI69" s="40">
        <f t="shared" si="7"/>
        <v>0</v>
      </c>
    </row>
    <row r="70" spans="1:35" x14ac:dyDescent="0.25">
      <c r="A70" s="11">
        <v>51</v>
      </c>
      <c r="B70" s="15"/>
      <c r="C70" s="14"/>
      <c r="D70" s="14"/>
      <c r="E70" s="15"/>
      <c r="F70" s="15"/>
      <c r="G70" s="15"/>
      <c r="H70" s="15"/>
      <c r="I70" s="22"/>
      <c r="J70" s="15"/>
      <c r="K70" s="22"/>
      <c r="L70" s="16"/>
      <c r="M70" s="17"/>
      <c r="N70" s="18">
        <f t="shared" si="8"/>
        <v>0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/>
      <c r="W70" s="20">
        <f t="shared" si="4"/>
        <v>0</v>
      </c>
      <c r="X70" s="16"/>
      <c r="Y70" s="20">
        <f t="shared" si="5"/>
        <v>0</v>
      </c>
      <c r="Z70" s="16"/>
      <c r="AA70" s="20">
        <f t="shared" si="6"/>
        <v>0</v>
      </c>
      <c r="AB70" s="54"/>
      <c r="AC70" s="98"/>
      <c r="AE70" s="47"/>
      <c r="AF70" s="36"/>
      <c r="AG70" s="47"/>
      <c r="AH70" s="32"/>
      <c r="AI70" s="40">
        <f t="shared" si="7"/>
        <v>0</v>
      </c>
    </row>
    <row r="71" spans="1:35" x14ac:dyDescent="0.25">
      <c r="A71" s="11">
        <v>52</v>
      </c>
      <c r="B71" s="15"/>
      <c r="C71" s="14"/>
      <c r="D71" s="14"/>
      <c r="E71" s="15"/>
      <c r="F71" s="15"/>
      <c r="G71" s="15"/>
      <c r="H71" s="15"/>
      <c r="I71" s="22"/>
      <c r="J71" s="15"/>
      <c r="K71" s="22"/>
      <c r="L71" s="16"/>
      <c r="M71" s="17"/>
      <c r="N71" s="18">
        <f t="shared" si="8"/>
        <v>0</v>
      </c>
      <c r="O71" s="19"/>
      <c r="P71" s="16"/>
      <c r="Q71" s="20">
        <f t="shared" si="1"/>
        <v>0</v>
      </c>
      <c r="R71" s="16"/>
      <c r="S71" s="20">
        <f t="shared" si="2"/>
        <v>0</v>
      </c>
      <c r="T71" s="16"/>
      <c r="U71" s="20">
        <f t="shared" si="3"/>
        <v>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98"/>
      <c r="AE71" s="47"/>
      <c r="AF71" s="36"/>
      <c r="AG71" s="47"/>
      <c r="AH71" s="32"/>
      <c r="AI71" s="40">
        <f t="shared" si="7"/>
        <v>0</v>
      </c>
    </row>
    <row r="72" spans="1:35" x14ac:dyDescent="0.25">
      <c r="A72" s="11">
        <v>53</v>
      </c>
      <c r="B72" s="15"/>
      <c r="C72" s="14"/>
      <c r="D72" s="14"/>
      <c r="E72" s="15"/>
      <c r="F72" s="15"/>
      <c r="G72" s="15"/>
      <c r="H72" s="15"/>
      <c r="I72" s="22"/>
      <c r="J72" s="15"/>
      <c r="K72" s="15"/>
      <c r="L72" s="16"/>
      <c r="M72" s="17"/>
      <c r="N72" s="18">
        <f t="shared" si="8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/>
      <c r="W72" s="20">
        <f t="shared" si="4"/>
        <v>0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98"/>
      <c r="AE72" s="47"/>
      <c r="AF72" s="36"/>
      <c r="AG72" s="47"/>
      <c r="AH72" s="32"/>
      <c r="AI72" s="40">
        <f t="shared" si="7"/>
        <v>0</v>
      </c>
    </row>
    <row r="73" spans="1:35" x14ac:dyDescent="0.25">
      <c r="A73" s="11">
        <v>54</v>
      </c>
      <c r="B73" s="99"/>
      <c r="C73" s="100"/>
      <c r="D73" s="100"/>
      <c r="E73" s="99"/>
      <c r="F73" s="99"/>
      <c r="G73" s="99"/>
      <c r="H73" s="99"/>
      <c r="I73" s="22"/>
      <c r="J73" s="99"/>
      <c r="K73" s="99"/>
      <c r="L73" s="101"/>
      <c r="M73" s="102"/>
      <c r="N73" s="103">
        <f t="shared" si="0"/>
        <v>0</v>
      </c>
      <c r="O73" s="104"/>
      <c r="P73" s="101"/>
      <c r="Q73" s="20">
        <f t="shared" si="1"/>
        <v>0</v>
      </c>
      <c r="R73" s="101"/>
      <c r="S73" s="20">
        <f t="shared" si="2"/>
        <v>0</v>
      </c>
      <c r="T73" s="101"/>
      <c r="U73" s="20">
        <f t="shared" si="3"/>
        <v>0</v>
      </c>
      <c r="V73" s="101"/>
      <c r="W73" s="20">
        <f t="shared" si="4"/>
        <v>0</v>
      </c>
      <c r="X73" s="101"/>
      <c r="Y73" s="20">
        <f t="shared" si="5"/>
        <v>0</v>
      </c>
      <c r="Z73" s="101"/>
      <c r="AA73" s="20">
        <f t="shared" si="6"/>
        <v>0</v>
      </c>
      <c r="AB73" s="54"/>
      <c r="AC73" s="98"/>
      <c r="AE73" s="47"/>
      <c r="AF73" s="36"/>
      <c r="AG73" s="47"/>
      <c r="AH73" s="32"/>
      <c r="AI73" s="40">
        <f t="shared" si="7"/>
        <v>0</v>
      </c>
    </row>
    <row r="74" spans="1:35" x14ac:dyDescent="0.25">
      <c r="A74" s="11">
        <v>55</v>
      </c>
      <c r="B74" s="15"/>
      <c r="C74" s="14"/>
      <c r="D74" s="14"/>
      <c r="E74" s="15"/>
      <c r="F74" s="15"/>
      <c r="G74" s="15"/>
      <c r="H74" s="15"/>
      <c r="I74" s="15"/>
      <c r="J74" s="15"/>
      <c r="K74" s="15"/>
      <c r="L74" s="16"/>
      <c r="M74" s="17"/>
      <c r="N74" s="18">
        <f t="shared" si="0"/>
        <v>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/>
      <c r="AA74" s="20">
        <f t="shared" si="6"/>
        <v>0</v>
      </c>
      <c r="AB74" s="54"/>
      <c r="AC74" s="98"/>
      <c r="AE74" s="47"/>
      <c r="AF74" s="36"/>
      <c r="AG74" s="47"/>
      <c r="AH74" s="32"/>
      <c r="AI74" s="40">
        <f t="shared" si="7"/>
        <v>0</v>
      </c>
    </row>
    <row r="75" spans="1:35" x14ac:dyDescent="0.25">
      <c r="A75" s="11">
        <v>56</v>
      </c>
      <c r="B75" s="15"/>
      <c r="C75" s="14"/>
      <c r="D75" s="14"/>
      <c r="E75" s="15"/>
      <c r="F75" s="15"/>
      <c r="G75" s="15"/>
      <c r="H75" s="15"/>
      <c r="I75" s="15"/>
      <c r="J75" s="15"/>
      <c r="K75" s="15"/>
      <c r="L75" s="16"/>
      <c r="M75" s="17"/>
      <c r="N75" s="18">
        <f t="shared" si="0"/>
        <v>0</v>
      </c>
      <c r="O75" s="19"/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/>
      <c r="AA75" s="20">
        <f t="shared" si="6"/>
        <v>0</v>
      </c>
      <c r="AB75" s="54"/>
      <c r="AC75" s="98"/>
      <c r="AE75" s="47"/>
      <c r="AF75" s="36"/>
      <c r="AG75" s="47"/>
      <c r="AH75" s="32"/>
      <c r="AI75" s="40">
        <f t="shared" si="7"/>
        <v>0</v>
      </c>
    </row>
    <row r="76" spans="1:35" x14ac:dyDescent="0.25">
      <c r="A76" s="11">
        <v>57</v>
      </c>
      <c r="B76" s="15"/>
      <c r="C76" s="14"/>
      <c r="D76" s="14"/>
      <c r="E76" s="15"/>
      <c r="F76" s="15"/>
      <c r="G76" s="15"/>
      <c r="H76" s="15"/>
      <c r="I76" s="15"/>
      <c r="J76" s="15"/>
      <c r="K76" s="15"/>
      <c r="L76" s="16"/>
      <c r="M76" s="17"/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/>
      <c r="W76" s="20">
        <f t="shared" si="4"/>
        <v>0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98"/>
      <c r="AE76" s="47"/>
      <c r="AF76" s="36"/>
      <c r="AG76" s="47"/>
      <c r="AH76" s="32"/>
      <c r="AI76" s="40">
        <f t="shared" si="7"/>
        <v>0</v>
      </c>
    </row>
    <row r="77" spans="1:35" x14ac:dyDescent="0.25">
      <c r="A77" s="11">
        <v>58</v>
      </c>
      <c r="B77" s="15"/>
      <c r="C77" s="14"/>
      <c r="D77" s="14"/>
      <c r="E77" s="15"/>
      <c r="F77" s="15"/>
      <c r="G77" s="15"/>
      <c r="H77" s="15"/>
      <c r="I77" s="15"/>
      <c r="J77" s="15"/>
      <c r="K77" s="15"/>
      <c r="L77" s="16"/>
      <c r="M77" s="17"/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/>
      <c r="W77" s="20">
        <f t="shared" si="4"/>
        <v>0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98"/>
      <c r="AE77" s="47"/>
      <c r="AF77" s="36"/>
      <c r="AG77" s="47"/>
      <c r="AH77" s="32"/>
      <c r="AI77" s="40">
        <f t="shared" si="7"/>
        <v>0</v>
      </c>
    </row>
    <row r="78" spans="1:35" x14ac:dyDescent="0.25">
      <c r="A78" s="11">
        <v>59</v>
      </c>
      <c r="B78" s="15"/>
      <c r="C78" s="14"/>
      <c r="D78" s="14"/>
      <c r="E78" s="15"/>
      <c r="F78" s="15"/>
      <c r="G78" s="15"/>
      <c r="H78" s="15"/>
      <c r="I78" s="22"/>
      <c r="J78" s="15"/>
      <c r="K78" s="22"/>
      <c r="L78" s="16"/>
      <c r="M78" s="17"/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/>
      <c r="W78" s="20">
        <f t="shared" si="4"/>
        <v>0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98"/>
      <c r="AE78" s="47"/>
      <c r="AF78" s="36"/>
      <c r="AG78" s="47"/>
      <c r="AH78" s="32"/>
      <c r="AI78" s="40">
        <f t="shared" si="7"/>
        <v>0</v>
      </c>
    </row>
    <row r="79" spans="1:35" x14ac:dyDescent="0.25">
      <c r="A79" s="11">
        <v>60</v>
      </c>
      <c r="B79" s="15"/>
      <c r="C79" s="14"/>
      <c r="D79" s="14"/>
      <c r="E79" s="15"/>
      <c r="F79" s="15"/>
      <c r="G79" s="15"/>
      <c r="H79" s="15"/>
      <c r="I79" s="22"/>
      <c r="J79" s="15"/>
      <c r="K79" s="22"/>
      <c r="L79" s="16"/>
      <c r="M79" s="17"/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98"/>
      <c r="AE79" s="47"/>
      <c r="AF79" s="36"/>
      <c r="AG79" s="47"/>
      <c r="AH79" s="32"/>
      <c r="AI79" s="40">
        <f t="shared" si="7"/>
        <v>0</v>
      </c>
    </row>
    <row r="80" spans="1:35" x14ac:dyDescent="0.25">
      <c r="A80" s="11">
        <v>61</v>
      </c>
      <c r="B80" s="15"/>
      <c r="C80" s="14"/>
      <c r="D80" s="14"/>
      <c r="E80" s="15"/>
      <c r="F80" s="15"/>
      <c r="G80" s="15"/>
      <c r="H80" s="15"/>
      <c r="I80" s="22"/>
      <c r="J80" s="15"/>
      <c r="K80" s="15"/>
      <c r="L80" s="16"/>
      <c r="M80" s="17"/>
      <c r="N80" s="18">
        <f t="shared" si="0"/>
        <v>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/>
      <c r="U80" s="20">
        <f t="shared" si="3"/>
        <v>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98"/>
      <c r="AE80" s="47"/>
      <c r="AF80" s="36"/>
      <c r="AG80" s="47"/>
      <c r="AH80" s="32"/>
      <c r="AI80" s="40">
        <f t="shared" si="7"/>
        <v>0</v>
      </c>
    </row>
    <row r="81" spans="1:35" x14ac:dyDescent="0.25">
      <c r="A81" s="11">
        <v>62</v>
      </c>
      <c r="B81" s="15"/>
      <c r="C81" s="14"/>
      <c r="D81" s="14"/>
      <c r="E81" s="15"/>
      <c r="F81" s="15"/>
      <c r="G81" s="15"/>
      <c r="H81" s="15"/>
      <c r="I81" s="15"/>
      <c r="J81" s="15"/>
      <c r="K81" s="15"/>
      <c r="L81" s="16"/>
      <c r="M81" s="17"/>
      <c r="N81" s="18">
        <f t="shared" si="0"/>
        <v>0</v>
      </c>
      <c r="O81" s="19"/>
      <c r="P81" s="16"/>
      <c r="Q81" s="20">
        <f t="shared" si="1"/>
        <v>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98"/>
      <c r="AE81" s="47"/>
      <c r="AF81" s="36"/>
      <c r="AG81" s="47"/>
      <c r="AH81" s="32"/>
      <c r="AI81" s="40">
        <f t="shared" si="7"/>
        <v>0</v>
      </c>
    </row>
    <row r="82" spans="1:35" x14ac:dyDescent="0.25">
      <c r="A82" s="11">
        <v>63</v>
      </c>
      <c r="B82" s="15"/>
      <c r="C82" s="14"/>
      <c r="D82" s="14"/>
      <c r="E82" s="15"/>
      <c r="F82" s="15"/>
      <c r="G82" s="15"/>
      <c r="H82" s="15"/>
      <c r="I82" s="15"/>
      <c r="J82" s="15"/>
      <c r="K82" s="15"/>
      <c r="L82" s="16"/>
      <c r="M82" s="17"/>
      <c r="N82" s="18">
        <f t="shared" si="0"/>
        <v>0</v>
      </c>
      <c r="O82" s="19"/>
      <c r="P82" s="16"/>
      <c r="Q82" s="20">
        <f t="shared" si="1"/>
        <v>0</v>
      </c>
      <c r="R82" s="16"/>
      <c r="S82" s="20">
        <f t="shared" si="2"/>
        <v>0</v>
      </c>
      <c r="T82" s="16"/>
      <c r="U82" s="20">
        <f t="shared" si="3"/>
        <v>0</v>
      </c>
      <c r="V82" s="16"/>
      <c r="W82" s="20">
        <f t="shared" si="4"/>
        <v>0</v>
      </c>
      <c r="X82" s="16"/>
      <c r="Y82" s="20">
        <f t="shared" si="5"/>
        <v>0</v>
      </c>
      <c r="Z82" s="16"/>
      <c r="AA82" s="20">
        <f t="shared" si="6"/>
        <v>0</v>
      </c>
      <c r="AB82" s="54"/>
      <c r="AC82" s="98"/>
      <c r="AE82" s="47"/>
      <c r="AF82" s="36"/>
      <c r="AG82" s="47"/>
      <c r="AH82" s="32"/>
      <c r="AI82" s="40">
        <f t="shared" si="7"/>
        <v>0</v>
      </c>
    </row>
    <row r="83" spans="1:35" x14ac:dyDescent="0.25">
      <c r="A83" s="21"/>
      <c r="B83" s="21"/>
      <c r="C83" s="24"/>
      <c r="D83" s="21"/>
      <c r="E83" s="21"/>
      <c r="F83" s="24"/>
      <c r="G83" s="24"/>
      <c r="H83" s="21"/>
      <c r="I83" s="21"/>
      <c r="J83" s="21"/>
      <c r="K83" s="21"/>
      <c r="L83" s="21"/>
      <c r="M83" s="21"/>
      <c r="N83" s="25"/>
      <c r="O83" s="25"/>
      <c r="P83" s="26"/>
      <c r="Q83" s="25"/>
      <c r="R83" s="26"/>
      <c r="S83" s="25"/>
      <c r="T83" s="26"/>
      <c r="U83" s="25"/>
      <c r="V83" s="26"/>
      <c r="W83" s="25"/>
      <c r="X83" s="26"/>
      <c r="Y83" s="25"/>
      <c r="Z83" s="26"/>
      <c r="AA83" s="25"/>
      <c r="AB83" s="27"/>
      <c r="AC83" s="21"/>
      <c r="AE83" s="21"/>
      <c r="AF83" s="35"/>
      <c r="AG83" s="21"/>
      <c r="AH83" s="21"/>
      <c r="AI83" s="21"/>
    </row>
    <row r="84" spans="1:35" x14ac:dyDescent="0.25">
      <c r="A84" s="21"/>
      <c r="B84" s="21"/>
      <c r="C84" s="24"/>
      <c r="D84" s="21"/>
      <c r="E84" s="21"/>
      <c r="F84" s="24"/>
      <c r="G84" s="24"/>
      <c r="H84" s="21"/>
      <c r="I84" s="21"/>
      <c r="J84" s="21"/>
      <c r="K84" s="28" t="s">
        <v>45</v>
      </c>
      <c r="L84" s="29">
        <f>SUM(L2:L82)</f>
        <v>14815</v>
      </c>
      <c r="M84" s="29"/>
      <c r="N84" s="58">
        <f t="shared" ref="N84:Y84" si="9">SUM(N2:N82)</f>
        <v>9606.5</v>
      </c>
      <c r="O84" s="58">
        <f t="shared" si="9"/>
        <v>1244</v>
      </c>
      <c r="P84" s="26">
        <f t="shared" si="9"/>
        <v>1860</v>
      </c>
      <c r="Q84" s="58">
        <f t="shared" si="9"/>
        <v>507</v>
      </c>
      <c r="R84" s="26">
        <f t="shared" si="9"/>
        <v>3378</v>
      </c>
      <c r="S84" s="58">
        <f t="shared" si="9"/>
        <v>705</v>
      </c>
      <c r="T84" s="26">
        <f t="shared" si="9"/>
        <v>4995</v>
      </c>
      <c r="U84" s="58">
        <f t="shared" si="9"/>
        <v>999</v>
      </c>
      <c r="V84" s="26">
        <f t="shared" si="9"/>
        <v>3258</v>
      </c>
      <c r="W84" s="58">
        <f t="shared" si="9"/>
        <v>681</v>
      </c>
      <c r="X84" s="26">
        <f t="shared" si="9"/>
        <v>0</v>
      </c>
      <c r="Y84" s="58">
        <f t="shared" si="9"/>
        <v>0</v>
      </c>
      <c r="Z84" s="26">
        <f>SUM(Z2:Z82)</f>
        <v>500</v>
      </c>
      <c r="AA84" s="58">
        <f>SUM(AA2:AA82)</f>
        <v>100</v>
      </c>
      <c r="AB84" s="44" t="s">
        <v>46</v>
      </c>
      <c r="AC84" s="30"/>
      <c r="AE84" s="27"/>
      <c r="AF84" s="58">
        <f>SUM(AF7:AF82)</f>
        <v>60</v>
      </c>
      <c r="AG84" s="49">
        <f>SUM(AG7:AG82)</f>
        <v>0</v>
      </c>
      <c r="AH84" s="30"/>
      <c r="AI84" s="58">
        <f>SUM(AI7:AI82)</f>
        <v>0</v>
      </c>
    </row>
    <row r="85" spans="1:35" x14ac:dyDescent="0.25">
      <c r="C85" s="91"/>
      <c r="F85" s="91"/>
      <c r="G85" s="91"/>
      <c r="K85" s="57"/>
      <c r="L85" s="31"/>
      <c r="M85" s="31"/>
      <c r="N85" s="58"/>
      <c r="O85" s="58"/>
      <c r="Q85" s="58">
        <v>-34.75</v>
      </c>
      <c r="S85" s="58"/>
      <c r="U85" s="58"/>
      <c r="W85" s="58"/>
      <c r="Y85" s="58"/>
      <c r="AA85" s="58"/>
      <c r="AB85" s="68" t="s">
        <v>429</v>
      </c>
      <c r="AE85" s="3"/>
      <c r="AF85" s="58"/>
      <c r="AI85" s="58"/>
    </row>
    <row r="86" spans="1:35" x14ac:dyDescent="0.25">
      <c r="C86" s="91"/>
      <c r="F86" s="91"/>
      <c r="G86" s="91"/>
      <c r="K86" s="57"/>
      <c r="L86" s="31"/>
      <c r="M86" s="31"/>
      <c r="N86" s="58"/>
      <c r="O86" s="58"/>
      <c r="Q86" s="58"/>
      <c r="S86" s="58"/>
      <c r="U86" s="58"/>
      <c r="W86" s="58"/>
      <c r="Y86" s="58"/>
      <c r="AA86" s="58">
        <v>100</v>
      </c>
      <c r="AB86" s="44" t="s">
        <v>430</v>
      </c>
      <c r="AE86" s="3"/>
      <c r="AF86" s="58"/>
      <c r="AI86" s="58"/>
    </row>
    <row r="87" spans="1:35" x14ac:dyDescent="0.25">
      <c r="C87" s="91"/>
      <c r="F87" s="91"/>
      <c r="G87" s="91"/>
      <c r="L87" s="31"/>
      <c r="M87" s="31"/>
      <c r="N87" s="58"/>
      <c r="O87" s="58"/>
      <c r="Q87" s="58"/>
      <c r="S87" s="58"/>
      <c r="U87" s="58"/>
      <c r="W87" s="58"/>
      <c r="Y87" s="58"/>
      <c r="AA87" s="58">
        <v>200</v>
      </c>
      <c r="AB87" s="44" t="s">
        <v>431</v>
      </c>
      <c r="AE87" s="3"/>
      <c r="AF87" s="58"/>
      <c r="AI87" s="58"/>
    </row>
    <row r="88" spans="1:35" x14ac:dyDescent="0.25">
      <c r="C88" s="91"/>
      <c r="F88" s="91"/>
      <c r="G88" s="91"/>
      <c r="N88" s="58"/>
      <c r="O88" s="58"/>
      <c r="Q88" s="58"/>
      <c r="S88" s="58"/>
      <c r="U88" s="58"/>
      <c r="W88" s="58"/>
      <c r="Y88" s="58"/>
      <c r="AA88" s="58">
        <v>310</v>
      </c>
      <c r="AB88" s="44" t="s">
        <v>432</v>
      </c>
      <c r="AF88" s="58"/>
      <c r="AI88" s="58"/>
    </row>
    <row r="89" spans="1:35" x14ac:dyDescent="0.25">
      <c r="C89" s="91"/>
      <c r="F89" s="91"/>
      <c r="G89" s="91"/>
      <c r="N89" s="58"/>
      <c r="O89" s="58"/>
      <c r="Q89" s="58"/>
      <c r="S89" s="58"/>
      <c r="U89" s="58"/>
      <c r="W89" s="58">
        <v>-57.5</v>
      </c>
      <c r="Y89" s="58"/>
      <c r="AA89" s="58"/>
      <c r="AB89" s="68" t="s">
        <v>433</v>
      </c>
      <c r="AF89" s="58"/>
      <c r="AI89" s="58"/>
    </row>
    <row r="90" spans="1:35" x14ac:dyDescent="0.25">
      <c r="AB90" s="44"/>
    </row>
    <row r="91" spans="1:35" x14ac:dyDescent="0.25">
      <c r="AB91" s="44" t="s">
        <v>663</v>
      </c>
    </row>
    <row r="92" spans="1:35" x14ac:dyDescent="0.25">
      <c r="AB92" s="44"/>
    </row>
    <row r="93" spans="1:35" x14ac:dyDescent="0.25">
      <c r="AB93" s="44"/>
    </row>
    <row r="94" spans="1:35" x14ac:dyDescent="0.25">
      <c r="AB94" s="44"/>
    </row>
    <row r="95" spans="1:35" x14ac:dyDescent="0.25">
      <c r="AB95" s="44"/>
    </row>
    <row r="96" spans="1:35" x14ac:dyDescent="0.25">
      <c r="AB96" s="44"/>
    </row>
    <row r="97" spans="28:28" x14ac:dyDescent="0.25">
      <c r="AB97" s="44"/>
    </row>
    <row r="98" spans="28:28" x14ac:dyDescent="0.25">
      <c r="AB98" s="44"/>
    </row>
    <row r="99" spans="28:28" x14ac:dyDescent="0.25">
      <c r="AB99" s="44"/>
    </row>
    <row r="100" spans="28:28" x14ac:dyDescent="0.25">
      <c r="AB100" s="44"/>
    </row>
    <row r="101" spans="28:28" x14ac:dyDescent="0.25">
      <c r="AB101" s="44"/>
    </row>
    <row r="102" spans="28:28" x14ac:dyDescent="0.25">
      <c r="AB102" s="44"/>
    </row>
    <row r="103" spans="28:28" x14ac:dyDescent="0.25">
      <c r="AB103" s="44"/>
    </row>
    <row r="104" spans="28:28" x14ac:dyDescent="0.25">
      <c r="AB104" s="44"/>
    </row>
    <row r="105" spans="28:28" x14ac:dyDescent="0.25">
      <c r="AB105" s="44"/>
    </row>
    <row r="106" spans="28:28" x14ac:dyDescent="0.25">
      <c r="AB106" s="44"/>
    </row>
    <row r="107" spans="28:28" x14ac:dyDescent="0.25">
      <c r="AB107" s="44"/>
    </row>
    <row r="108" spans="28:28" x14ac:dyDescent="0.25">
      <c r="AB108" s="44"/>
    </row>
    <row r="109" spans="28:28" x14ac:dyDescent="0.25">
      <c r="AB109" s="44"/>
    </row>
    <row r="110" spans="28:28" x14ac:dyDescent="0.25">
      <c r="AB110" s="44"/>
    </row>
    <row r="111" spans="28:28" x14ac:dyDescent="0.25">
      <c r="AB111" s="44"/>
    </row>
    <row r="112" spans="28:28" x14ac:dyDescent="0.25">
      <c r="AB112" s="44"/>
    </row>
    <row r="113" spans="28:28" x14ac:dyDescent="0.25">
      <c r="AB113" s="44"/>
    </row>
    <row r="114" spans="28:28" x14ac:dyDescent="0.25">
      <c r="AB114" s="44"/>
    </row>
    <row r="115" spans="28:28" x14ac:dyDescent="0.25">
      <c r="AB115" s="44"/>
    </row>
    <row r="116" spans="28:28" x14ac:dyDescent="0.25">
      <c r="AB116" s="44"/>
    </row>
    <row r="117" spans="28:28" x14ac:dyDescent="0.25">
      <c r="AB117" s="44"/>
    </row>
    <row r="118" spans="28:28" x14ac:dyDescent="0.25">
      <c r="AB118" s="44"/>
    </row>
    <row r="119" spans="28:28" x14ac:dyDescent="0.25">
      <c r="AB119" s="44"/>
    </row>
    <row r="120" spans="28:28" x14ac:dyDescent="0.25">
      <c r="AB120" s="44"/>
    </row>
    <row r="121" spans="28:28" x14ac:dyDescent="0.25">
      <c r="AB121" s="44"/>
    </row>
    <row r="122" spans="28:28" x14ac:dyDescent="0.25">
      <c r="AB122" s="44"/>
    </row>
    <row r="123" spans="28:28" x14ac:dyDescent="0.25">
      <c r="AB123" s="44"/>
    </row>
    <row r="124" spans="28:28" x14ac:dyDescent="0.25">
      <c r="AB124" s="44"/>
    </row>
    <row r="125" spans="28:28" x14ac:dyDescent="0.25">
      <c r="AB125" s="44"/>
    </row>
    <row r="126" spans="28:28" x14ac:dyDescent="0.25">
      <c r="AB126" s="44"/>
    </row>
    <row r="127" spans="28:28" x14ac:dyDescent="0.25">
      <c r="AB127" s="44"/>
    </row>
    <row r="128" spans="28:28" x14ac:dyDescent="0.25">
      <c r="AB128" s="44"/>
    </row>
    <row r="129" spans="28:28" x14ac:dyDescent="0.25">
      <c r="AB129" s="44"/>
    </row>
    <row r="130" spans="28:28" x14ac:dyDescent="0.25">
      <c r="AB130" s="44"/>
    </row>
    <row r="131" spans="28:28" x14ac:dyDescent="0.25">
      <c r="AB131" s="44"/>
    </row>
  </sheetData>
  <autoFilter ref="A6:AI46" xr:uid="{7849EF81-5F10-4EC4-AC13-CE86CCCEC457}"/>
  <mergeCells count="30">
    <mergeCell ref="N5:N6"/>
    <mergeCell ref="AE5:AF5"/>
    <mergeCell ref="AG5:AI5"/>
    <mergeCell ref="P5:Q5"/>
    <mergeCell ref="R5:S5"/>
    <mergeCell ref="T5:U5"/>
    <mergeCell ref="V5:W5"/>
    <mergeCell ref="X5:Y5"/>
    <mergeCell ref="Z5:AA5"/>
    <mergeCell ref="F5:G5"/>
    <mergeCell ref="H5:I5"/>
    <mergeCell ref="J5:K5"/>
    <mergeCell ref="L5:L6"/>
    <mergeCell ref="M5:M6"/>
    <mergeCell ref="A29:A30"/>
    <mergeCell ref="AB5:AC5"/>
    <mergeCell ref="AD5:AD6"/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B203-26F3-4585-A94C-57010D9A6C8A}">
  <dimension ref="A1:AI172"/>
  <sheetViews>
    <sheetView tabSelected="1" topLeftCell="J66" workbookViewId="0">
      <selection activeCell="AC102" sqref="AC102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108" customWidth="1"/>
    <col min="4" max="4" width="11.28515625" style="1" customWidth="1"/>
    <col min="5" max="5" width="12.42578125" style="1" customWidth="1"/>
    <col min="6" max="6" width="11.42578125" style="108"/>
    <col min="7" max="7" width="8.7109375" style="108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28515625" style="57" customWidth="1"/>
    <col min="17" max="17" width="12.7109375" style="1" customWidth="1"/>
    <col min="18" max="18" width="9.28515625" style="57" customWidth="1"/>
    <col min="19" max="19" width="12.7109375" style="1" customWidth="1"/>
    <col min="20" max="20" width="9.28515625" style="57" customWidth="1"/>
    <col min="21" max="21" width="12.7109375" style="1" customWidth="1"/>
    <col min="22" max="22" width="9.28515625" style="57" customWidth="1"/>
    <col min="23" max="23" width="12.28515625" style="1" customWidth="1"/>
    <col min="24" max="24" width="9.28515625" style="57" customWidth="1"/>
    <col min="25" max="25" width="12.28515625" style="1" customWidth="1"/>
    <col min="26" max="26" width="9.28515625" style="57" customWidth="1"/>
    <col min="27" max="27" width="12.28515625" style="1" customWidth="1"/>
    <col min="28" max="28" width="21.7109375" style="3" customWidth="1"/>
    <col min="29" max="29" width="10.28515625" style="1" customWidth="1"/>
    <col min="30" max="30" width="4.28515625" style="1" customWidth="1"/>
    <col min="31" max="31" width="11.28515625" style="1" customWidth="1"/>
    <col min="32" max="32" width="8.5703125" style="1" customWidth="1"/>
    <col min="33" max="33" width="8.7109375" style="108" customWidth="1"/>
    <col min="34" max="34" width="8.42578125" style="1" customWidth="1"/>
    <col min="35" max="16384" width="11.42578125" style="1"/>
  </cols>
  <sheetData>
    <row r="1" spans="1:35" ht="43.5" customHeight="1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3" spans="1:35" ht="15.75" x14ac:dyDescent="0.25">
      <c r="B3" s="4" t="s">
        <v>0</v>
      </c>
      <c r="C3" s="109" t="s">
        <v>533</v>
      </c>
      <c r="D3" s="109">
        <v>2018</v>
      </c>
      <c r="E3" s="4"/>
      <c r="F3" s="5" t="s">
        <v>534</v>
      </c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</row>
    <row r="4" spans="1:35" ht="15.75" thickBot="1" x14ac:dyDescent="0.3"/>
    <row r="5" spans="1:35" s="8" customFormat="1" ht="16.5" customHeight="1" x14ac:dyDescent="0.25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5"/>
      <c r="AB5" s="155" t="s">
        <v>19</v>
      </c>
      <c r="AC5" s="156"/>
      <c r="AD5" s="151" t="s">
        <v>20</v>
      </c>
      <c r="AE5" s="129" t="s">
        <v>21</v>
      </c>
      <c r="AF5" s="130"/>
      <c r="AG5" s="131" t="s">
        <v>22</v>
      </c>
      <c r="AH5" s="132"/>
      <c r="AI5" s="133"/>
    </row>
    <row r="6" spans="1:35" s="8" customFormat="1" ht="17.25" customHeight="1" thickBot="1" x14ac:dyDescent="0.3">
      <c r="A6" s="142"/>
      <c r="B6" s="144"/>
      <c r="C6" s="144"/>
      <c r="D6" s="144"/>
      <c r="E6" s="144"/>
      <c r="F6" s="107" t="s">
        <v>23</v>
      </c>
      <c r="G6" s="107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106" t="s">
        <v>28</v>
      </c>
      <c r="Q6" s="10" t="s">
        <v>13</v>
      </c>
      <c r="R6" s="106" t="s">
        <v>28</v>
      </c>
      <c r="S6" s="10" t="s">
        <v>13</v>
      </c>
      <c r="T6" s="106" t="s">
        <v>28</v>
      </c>
      <c r="U6" s="10" t="s">
        <v>13</v>
      </c>
      <c r="V6" s="106" t="s">
        <v>28</v>
      </c>
      <c r="W6" s="10" t="s">
        <v>13</v>
      </c>
      <c r="X6" s="106" t="s">
        <v>28</v>
      </c>
      <c r="Y6" s="10" t="s">
        <v>13</v>
      </c>
      <c r="Z6" s="106" t="s">
        <v>28</v>
      </c>
      <c r="AA6" s="10" t="s">
        <v>13</v>
      </c>
      <c r="AB6" s="126"/>
      <c r="AC6" s="87" t="s">
        <v>13</v>
      </c>
      <c r="AD6" s="152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25">
      <c r="A7" s="63">
        <v>1</v>
      </c>
      <c r="B7" s="12" t="s">
        <v>31</v>
      </c>
      <c r="C7" s="14" t="s">
        <v>50</v>
      </c>
      <c r="D7" s="13">
        <v>43192</v>
      </c>
      <c r="E7" s="12" t="s">
        <v>535</v>
      </c>
      <c r="F7" s="15" t="s">
        <v>536</v>
      </c>
      <c r="G7" s="15" t="s">
        <v>32</v>
      </c>
      <c r="H7" s="15" t="s">
        <v>33</v>
      </c>
      <c r="I7" s="15" t="s">
        <v>34</v>
      </c>
      <c r="J7" s="15" t="s">
        <v>537</v>
      </c>
      <c r="K7" s="15" t="s">
        <v>538</v>
      </c>
      <c r="L7" s="16">
        <v>210</v>
      </c>
      <c r="M7" s="17">
        <v>1</v>
      </c>
      <c r="N7" s="18">
        <f>L7*M7</f>
        <v>210</v>
      </c>
      <c r="O7" s="19"/>
      <c r="P7" s="16"/>
      <c r="Q7" s="20">
        <f>P7*0.22</f>
        <v>0</v>
      </c>
      <c r="R7" s="16"/>
      <c r="S7" s="20">
        <f>R7*0.2</f>
        <v>0</v>
      </c>
      <c r="T7" s="16">
        <v>250</v>
      </c>
      <c r="U7" s="20">
        <f>T7*0.2</f>
        <v>50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97"/>
      <c r="AD7" s="50"/>
      <c r="AE7" s="46"/>
      <c r="AF7" s="37"/>
      <c r="AG7" s="122"/>
      <c r="AH7" s="20"/>
      <c r="AI7" s="39">
        <f>AG7*AH7</f>
        <v>0</v>
      </c>
    </row>
    <row r="8" spans="1:35" s="21" customFormat="1" ht="12" x14ac:dyDescent="0.25">
      <c r="A8" s="63">
        <v>2</v>
      </c>
      <c r="B8" s="12" t="s">
        <v>41</v>
      </c>
      <c r="C8" s="14" t="s">
        <v>17</v>
      </c>
      <c r="D8" s="13">
        <v>43193</v>
      </c>
      <c r="E8" s="12" t="s">
        <v>47</v>
      </c>
      <c r="F8" s="15" t="s">
        <v>52</v>
      </c>
      <c r="G8" s="15" t="s">
        <v>38</v>
      </c>
      <c r="H8" s="15" t="s">
        <v>65</v>
      </c>
      <c r="I8" s="22" t="s">
        <v>44</v>
      </c>
      <c r="J8" s="15" t="s">
        <v>64</v>
      </c>
      <c r="K8" s="22" t="s">
        <v>39</v>
      </c>
      <c r="L8" s="16">
        <v>120</v>
      </c>
      <c r="M8" s="17">
        <v>0</v>
      </c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>
        <v>125</v>
      </c>
      <c r="W8" s="20">
        <f>V8*0.2</f>
        <v>25</v>
      </c>
      <c r="X8" s="16"/>
      <c r="Y8" s="20">
        <f>X8*0.2</f>
        <v>0</v>
      </c>
      <c r="Z8" s="16"/>
      <c r="AA8" s="20">
        <f>Z8*0.2</f>
        <v>0</v>
      </c>
      <c r="AB8" s="54"/>
      <c r="AC8" s="98"/>
      <c r="AD8" s="51" t="s">
        <v>110</v>
      </c>
      <c r="AE8" s="47"/>
      <c r="AF8" s="36"/>
      <c r="AG8" s="123"/>
      <c r="AH8" s="32"/>
      <c r="AI8" s="40">
        <f>AG8*AH8</f>
        <v>0</v>
      </c>
    </row>
    <row r="9" spans="1:35" s="21" customFormat="1" ht="12" x14ac:dyDescent="0.25">
      <c r="A9" s="63">
        <v>3</v>
      </c>
      <c r="B9" s="12" t="s">
        <v>31</v>
      </c>
      <c r="C9" s="14" t="s">
        <v>18</v>
      </c>
      <c r="D9" s="13">
        <v>43193</v>
      </c>
      <c r="E9" s="12" t="s">
        <v>539</v>
      </c>
      <c r="F9" s="15" t="s">
        <v>106</v>
      </c>
      <c r="G9" s="99" t="s">
        <v>32</v>
      </c>
      <c r="H9" s="99" t="s">
        <v>250</v>
      </c>
      <c r="I9" s="22" t="s">
        <v>251</v>
      </c>
      <c r="J9" s="99" t="s">
        <v>33</v>
      </c>
      <c r="K9" s="99" t="s">
        <v>34</v>
      </c>
      <c r="L9" s="101">
        <v>100</v>
      </c>
      <c r="M9" s="102">
        <v>1</v>
      </c>
      <c r="N9" s="18">
        <f t="shared" ref="N9:N87" si="0">L9*M9</f>
        <v>100</v>
      </c>
      <c r="O9" s="19"/>
      <c r="P9" s="16"/>
      <c r="Q9" s="20">
        <f t="shared" ref="Q9:Q87" si="1">P9*0.22</f>
        <v>0</v>
      </c>
      <c r="R9" s="16"/>
      <c r="S9" s="20">
        <f t="shared" ref="S9:S87" si="2">R9*0.2</f>
        <v>0</v>
      </c>
      <c r="T9" s="16"/>
      <c r="U9" s="20">
        <f t="shared" ref="U9:U87" si="3">T9*0.2</f>
        <v>0</v>
      </c>
      <c r="V9" s="16"/>
      <c r="W9" s="20">
        <f t="shared" ref="W9:W87" si="4">V9*0.2</f>
        <v>0</v>
      </c>
      <c r="X9" s="16"/>
      <c r="Y9" s="20">
        <f t="shared" ref="Y9:Y87" si="5">X9*0.2</f>
        <v>0</v>
      </c>
      <c r="Z9" s="16">
        <v>250</v>
      </c>
      <c r="AA9" s="20">
        <f t="shared" ref="AA9:AA87" si="6">Z9*0.2</f>
        <v>50</v>
      </c>
      <c r="AB9" s="54" t="s">
        <v>540</v>
      </c>
      <c r="AC9" s="98"/>
      <c r="AD9" s="51"/>
      <c r="AE9" s="48"/>
      <c r="AF9" s="43"/>
      <c r="AG9" s="123"/>
      <c r="AH9" s="32"/>
      <c r="AI9" s="40">
        <f t="shared" ref="AI9:AI87" si="7">AG9*AH9</f>
        <v>0</v>
      </c>
    </row>
    <row r="10" spans="1:35" s="21" customFormat="1" ht="12" x14ac:dyDescent="0.25">
      <c r="A10" s="63">
        <v>4</v>
      </c>
      <c r="B10" s="12" t="s">
        <v>31</v>
      </c>
      <c r="C10" s="14" t="s">
        <v>18</v>
      </c>
      <c r="D10" s="13">
        <v>43193</v>
      </c>
      <c r="E10" s="12" t="s">
        <v>541</v>
      </c>
      <c r="F10" s="15" t="s">
        <v>106</v>
      </c>
      <c r="G10" s="15" t="s">
        <v>32</v>
      </c>
      <c r="H10" s="15" t="s">
        <v>33</v>
      </c>
      <c r="I10" s="15" t="s">
        <v>34</v>
      </c>
      <c r="J10" s="99" t="s">
        <v>250</v>
      </c>
      <c r="K10" s="22" t="s">
        <v>251</v>
      </c>
      <c r="L10" s="16">
        <v>100</v>
      </c>
      <c r="M10" s="17">
        <v>1</v>
      </c>
      <c r="N10" s="18">
        <f t="shared" si="0"/>
        <v>100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>
        <v>150</v>
      </c>
      <c r="AA10" s="20">
        <f t="shared" si="6"/>
        <v>30</v>
      </c>
      <c r="AB10" s="54"/>
      <c r="AC10" s="98"/>
      <c r="AD10" s="51"/>
      <c r="AE10" s="47"/>
      <c r="AF10" s="36"/>
      <c r="AG10" s="123"/>
      <c r="AH10" s="32"/>
      <c r="AI10" s="40">
        <f t="shared" si="7"/>
        <v>0</v>
      </c>
    </row>
    <row r="11" spans="1:35" s="21" customFormat="1" ht="12" x14ac:dyDescent="0.25">
      <c r="A11" s="63">
        <v>5</v>
      </c>
      <c r="B11" s="15" t="s">
        <v>434</v>
      </c>
      <c r="C11" s="14" t="s">
        <v>18</v>
      </c>
      <c r="D11" s="13">
        <v>43194</v>
      </c>
      <c r="E11" s="15" t="s">
        <v>542</v>
      </c>
      <c r="F11" s="15" t="s">
        <v>106</v>
      </c>
      <c r="G11" s="15" t="s">
        <v>32</v>
      </c>
      <c r="H11" s="15" t="s">
        <v>235</v>
      </c>
      <c r="I11" s="15" t="s">
        <v>236</v>
      </c>
      <c r="J11" s="15" t="s">
        <v>435</v>
      </c>
      <c r="K11" s="15" t="s">
        <v>436</v>
      </c>
      <c r="L11" s="16">
        <v>100</v>
      </c>
      <c r="M11" s="17">
        <v>0.75</v>
      </c>
      <c r="N11" s="18">
        <f t="shared" si="0"/>
        <v>75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>
        <v>100</v>
      </c>
      <c r="AA11" s="20">
        <f t="shared" si="6"/>
        <v>20</v>
      </c>
      <c r="AB11" s="54"/>
      <c r="AC11" s="98"/>
      <c r="AD11" s="51" t="s">
        <v>110</v>
      </c>
      <c r="AE11" s="47"/>
      <c r="AF11" s="36"/>
      <c r="AG11" s="123"/>
      <c r="AH11" s="32"/>
      <c r="AI11" s="40">
        <f t="shared" si="7"/>
        <v>0</v>
      </c>
    </row>
    <row r="12" spans="1:35" s="21" customFormat="1" ht="12" x14ac:dyDescent="0.25">
      <c r="A12" s="63">
        <v>6</v>
      </c>
      <c r="B12" s="15" t="s">
        <v>434</v>
      </c>
      <c r="C12" s="14" t="s">
        <v>50</v>
      </c>
      <c r="D12" s="13">
        <v>43194</v>
      </c>
      <c r="E12" s="15" t="s">
        <v>543</v>
      </c>
      <c r="F12" s="15" t="s">
        <v>48</v>
      </c>
      <c r="G12" s="15" t="s">
        <v>36</v>
      </c>
      <c r="H12" s="15" t="s">
        <v>544</v>
      </c>
      <c r="I12" s="15" t="s">
        <v>545</v>
      </c>
      <c r="J12" s="15" t="s">
        <v>546</v>
      </c>
      <c r="K12" s="15" t="s">
        <v>547</v>
      </c>
      <c r="L12" s="16">
        <v>180</v>
      </c>
      <c r="M12" s="17">
        <v>0.8</v>
      </c>
      <c r="N12" s="18">
        <v>145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>
        <v>200</v>
      </c>
      <c r="U12" s="20">
        <f t="shared" si="3"/>
        <v>40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98"/>
      <c r="AD12" s="51" t="s">
        <v>110</v>
      </c>
      <c r="AE12" s="47"/>
      <c r="AF12" s="36"/>
      <c r="AG12" s="123"/>
      <c r="AH12" s="32"/>
      <c r="AI12" s="40">
        <f t="shared" si="7"/>
        <v>0</v>
      </c>
    </row>
    <row r="13" spans="1:35" s="21" customFormat="1" ht="12" x14ac:dyDescent="0.25">
      <c r="A13" s="63">
        <v>7</v>
      </c>
      <c r="B13" s="15" t="s">
        <v>434</v>
      </c>
      <c r="C13" s="14" t="s">
        <v>15</v>
      </c>
      <c r="D13" s="13">
        <v>43194</v>
      </c>
      <c r="E13" s="15" t="s">
        <v>548</v>
      </c>
      <c r="F13" s="15" t="s">
        <v>76</v>
      </c>
      <c r="G13" s="15" t="s">
        <v>36</v>
      </c>
      <c r="H13" s="15" t="s">
        <v>437</v>
      </c>
      <c r="I13" s="22" t="s">
        <v>438</v>
      </c>
      <c r="J13" s="23" t="s">
        <v>549</v>
      </c>
      <c r="K13" s="23" t="s">
        <v>550</v>
      </c>
      <c r="L13" s="16">
        <v>240</v>
      </c>
      <c r="M13" s="17">
        <v>0.8</v>
      </c>
      <c r="N13" s="18">
        <v>150</v>
      </c>
      <c r="O13" s="19"/>
      <c r="P13" s="16">
        <v>250</v>
      </c>
      <c r="Q13" s="20">
        <f t="shared" si="1"/>
        <v>55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98"/>
      <c r="AD13" s="51" t="s">
        <v>110</v>
      </c>
      <c r="AE13" s="47"/>
      <c r="AF13" s="36"/>
      <c r="AG13" s="123"/>
      <c r="AH13" s="32"/>
      <c r="AI13" s="40">
        <f t="shared" si="7"/>
        <v>0</v>
      </c>
    </row>
    <row r="14" spans="1:35" s="21" customFormat="1" ht="24" x14ac:dyDescent="0.25">
      <c r="A14" s="63">
        <v>8</v>
      </c>
      <c r="B14" s="15" t="s">
        <v>82</v>
      </c>
      <c r="C14" s="14" t="s">
        <v>15</v>
      </c>
      <c r="D14" s="13">
        <v>43195</v>
      </c>
      <c r="E14" s="15"/>
      <c r="F14" s="15" t="s">
        <v>76</v>
      </c>
      <c r="G14" s="15" t="s">
        <v>36</v>
      </c>
      <c r="H14" s="15" t="s">
        <v>402</v>
      </c>
      <c r="I14" s="22" t="s">
        <v>403</v>
      </c>
      <c r="J14" s="15" t="s">
        <v>551</v>
      </c>
      <c r="K14" s="15" t="s">
        <v>552</v>
      </c>
      <c r="L14" s="16">
        <v>670</v>
      </c>
      <c r="M14" s="17">
        <v>0.72</v>
      </c>
      <c r="N14" s="18">
        <f t="shared" si="0"/>
        <v>482.4</v>
      </c>
      <c r="O14" s="19">
        <v>120</v>
      </c>
      <c r="P14" s="16">
        <v>670</v>
      </c>
      <c r="Q14" s="20">
        <f t="shared" si="1"/>
        <v>147.4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5" t="s">
        <v>553</v>
      </c>
      <c r="AC14" s="98">
        <v>90</v>
      </c>
      <c r="AD14" s="51" t="s">
        <v>110</v>
      </c>
      <c r="AE14" s="47"/>
      <c r="AF14" s="36"/>
      <c r="AG14" s="123"/>
      <c r="AH14" s="32"/>
      <c r="AI14" s="40">
        <f t="shared" si="7"/>
        <v>0</v>
      </c>
    </row>
    <row r="15" spans="1:35" s="21" customFormat="1" ht="12" x14ac:dyDescent="0.25">
      <c r="A15" s="63">
        <v>9</v>
      </c>
      <c r="B15" s="15" t="s">
        <v>82</v>
      </c>
      <c r="C15" s="14" t="s">
        <v>50</v>
      </c>
      <c r="D15" s="13">
        <v>43195</v>
      </c>
      <c r="E15" s="15"/>
      <c r="F15" s="15" t="s">
        <v>48</v>
      </c>
      <c r="G15" s="15" t="s">
        <v>36</v>
      </c>
      <c r="H15" s="22" t="s">
        <v>402</v>
      </c>
      <c r="I15" s="22" t="s">
        <v>403</v>
      </c>
      <c r="J15" s="15" t="s">
        <v>554</v>
      </c>
      <c r="K15" s="15" t="s">
        <v>550</v>
      </c>
      <c r="L15" s="16">
        <v>290</v>
      </c>
      <c r="M15" s="17">
        <v>0.72</v>
      </c>
      <c r="N15" s="18">
        <f t="shared" si="0"/>
        <v>208.79999999999998</v>
      </c>
      <c r="O15" s="19">
        <v>105</v>
      </c>
      <c r="P15" s="16"/>
      <c r="Q15" s="20">
        <f t="shared" si="1"/>
        <v>0</v>
      </c>
      <c r="R15" s="16"/>
      <c r="S15" s="20">
        <f t="shared" si="2"/>
        <v>0</v>
      </c>
      <c r="T15" s="16">
        <v>260</v>
      </c>
      <c r="U15" s="20">
        <f t="shared" si="3"/>
        <v>52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5" t="s">
        <v>555</v>
      </c>
      <c r="AC15" s="98">
        <v>70</v>
      </c>
      <c r="AD15" s="51" t="s">
        <v>110</v>
      </c>
      <c r="AE15" s="47"/>
      <c r="AF15" s="36"/>
      <c r="AG15" s="123"/>
      <c r="AH15" s="32"/>
      <c r="AI15" s="40">
        <f t="shared" si="7"/>
        <v>0</v>
      </c>
    </row>
    <row r="16" spans="1:35" s="21" customFormat="1" ht="24" x14ac:dyDescent="0.25">
      <c r="A16" s="63">
        <v>10</v>
      </c>
      <c r="B16" s="15" t="s">
        <v>82</v>
      </c>
      <c r="C16" s="14" t="s">
        <v>51</v>
      </c>
      <c r="D16" s="13">
        <v>43195</v>
      </c>
      <c r="E16" s="15"/>
      <c r="F16" s="15" t="s">
        <v>106</v>
      </c>
      <c r="G16" s="15" t="s">
        <v>36</v>
      </c>
      <c r="H16" s="15" t="s">
        <v>402</v>
      </c>
      <c r="I16" s="15" t="s">
        <v>403</v>
      </c>
      <c r="J16" s="15" t="s">
        <v>556</v>
      </c>
      <c r="K16" s="15" t="s">
        <v>557</v>
      </c>
      <c r="L16" s="16">
        <v>615</v>
      </c>
      <c r="M16" s="17">
        <v>0.72</v>
      </c>
      <c r="N16" s="18">
        <f t="shared" si="0"/>
        <v>442.8</v>
      </c>
      <c r="O16" s="19">
        <v>210</v>
      </c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>
        <v>450</v>
      </c>
      <c r="Y16" s="20">
        <f t="shared" si="5"/>
        <v>90</v>
      </c>
      <c r="Z16" s="16"/>
      <c r="AA16" s="20">
        <f t="shared" si="6"/>
        <v>0</v>
      </c>
      <c r="AB16" s="54" t="s">
        <v>558</v>
      </c>
      <c r="AC16" s="98">
        <v>10</v>
      </c>
      <c r="AD16" s="51" t="s">
        <v>110</v>
      </c>
      <c r="AE16" s="48"/>
      <c r="AF16" s="43"/>
      <c r="AG16" s="123"/>
      <c r="AH16" s="32"/>
      <c r="AI16" s="40">
        <f t="shared" si="7"/>
        <v>0</v>
      </c>
    </row>
    <row r="17" spans="1:35" s="21" customFormat="1" ht="12" x14ac:dyDescent="0.25">
      <c r="A17" s="63">
        <v>11</v>
      </c>
      <c r="B17" s="15" t="s">
        <v>434</v>
      </c>
      <c r="C17" s="14" t="s">
        <v>439</v>
      </c>
      <c r="D17" s="13">
        <v>43195</v>
      </c>
      <c r="E17" s="15" t="s">
        <v>559</v>
      </c>
      <c r="F17" s="15" t="s">
        <v>560</v>
      </c>
      <c r="G17" s="15" t="s">
        <v>36</v>
      </c>
      <c r="H17" s="15" t="s">
        <v>561</v>
      </c>
      <c r="I17" s="22" t="s">
        <v>562</v>
      </c>
      <c r="J17" s="15" t="s">
        <v>563</v>
      </c>
      <c r="K17" s="15" t="s">
        <v>564</v>
      </c>
      <c r="L17" s="16">
        <v>680</v>
      </c>
      <c r="M17" s="17">
        <v>0.8</v>
      </c>
      <c r="N17" s="18">
        <f t="shared" si="0"/>
        <v>544</v>
      </c>
      <c r="O17" s="19">
        <v>86</v>
      </c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 t="s">
        <v>99</v>
      </c>
      <c r="AC17" s="98"/>
      <c r="AD17" s="51" t="s">
        <v>110</v>
      </c>
      <c r="AE17" s="47"/>
      <c r="AF17" s="36"/>
      <c r="AG17" s="123">
        <v>680</v>
      </c>
      <c r="AH17" s="32">
        <v>0.7</v>
      </c>
      <c r="AI17" s="40">
        <v>575</v>
      </c>
    </row>
    <row r="18" spans="1:35" s="21" customFormat="1" ht="12" x14ac:dyDescent="0.25">
      <c r="A18" s="63">
        <v>12</v>
      </c>
      <c r="B18" s="15" t="s">
        <v>434</v>
      </c>
      <c r="C18" s="14" t="s">
        <v>16</v>
      </c>
      <c r="D18" s="13">
        <v>43195</v>
      </c>
      <c r="E18" s="15" t="s">
        <v>559</v>
      </c>
      <c r="F18" s="15" t="s">
        <v>49</v>
      </c>
      <c r="G18" s="15" t="s">
        <v>36</v>
      </c>
      <c r="H18" s="15" t="s">
        <v>561</v>
      </c>
      <c r="I18" s="22" t="s">
        <v>562</v>
      </c>
      <c r="J18" s="15" t="s">
        <v>563</v>
      </c>
      <c r="K18" s="15" t="s">
        <v>564</v>
      </c>
      <c r="L18" s="16">
        <v>680</v>
      </c>
      <c r="M18" s="17">
        <v>0.8</v>
      </c>
      <c r="N18" s="18">
        <f t="shared" si="0"/>
        <v>544</v>
      </c>
      <c r="O18" s="19">
        <v>86</v>
      </c>
      <c r="P18" s="16"/>
      <c r="Q18" s="20">
        <f t="shared" si="1"/>
        <v>0</v>
      </c>
      <c r="R18" s="16">
        <v>750</v>
      </c>
      <c r="S18" s="20">
        <f t="shared" si="2"/>
        <v>150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 t="s">
        <v>99</v>
      </c>
      <c r="AC18" s="98"/>
      <c r="AD18" s="51" t="s">
        <v>110</v>
      </c>
      <c r="AE18" s="47"/>
      <c r="AF18" s="36"/>
      <c r="AG18" s="123"/>
      <c r="AH18" s="32"/>
      <c r="AI18" s="40">
        <f t="shared" si="7"/>
        <v>0</v>
      </c>
    </row>
    <row r="19" spans="1:35" s="21" customFormat="1" ht="12" x14ac:dyDescent="0.25">
      <c r="A19" s="63">
        <v>13</v>
      </c>
      <c r="B19" s="15" t="s">
        <v>434</v>
      </c>
      <c r="C19" s="14" t="s">
        <v>16</v>
      </c>
      <c r="D19" s="13">
        <v>43195</v>
      </c>
      <c r="E19" s="15" t="s">
        <v>565</v>
      </c>
      <c r="F19" s="15" t="s">
        <v>49</v>
      </c>
      <c r="G19" s="15" t="s">
        <v>36</v>
      </c>
      <c r="H19" s="15" t="s">
        <v>566</v>
      </c>
      <c r="I19" s="15" t="s">
        <v>251</v>
      </c>
      <c r="J19" s="15" t="s">
        <v>567</v>
      </c>
      <c r="K19" s="15" t="s">
        <v>568</v>
      </c>
      <c r="L19" s="16">
        <v>125</v>
      </c>
      <c r="M19" s="17">
        <v>0.8</v>
      </c>
      <c r="N19" s="18">
        <f t="shared" si="0"/>
        <v>100</v>
      </c>
      <c r="O19" s="19"/>
      <c r="P19" s="16"/>
      <c r="Q19" s="20">
        <f t="shared" si="1"/>
        <v>0</v>
      </c>
      <c r="R19" s="16">
        <v>150</v>
      </c>
      <c r="S19" s="20">
        <f t="shared" si="2"/>
        <v>30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/>
      <c r="AC19" s="98"/>
      <c r="AD19" s="51" t="s">
        <v>110</v>
      </c>
      <c r="AE19" s="47"/>
      <c r="AF19" s="36"/>
      <c r="AG19" s="123"/>
      <c r="AH19" s="32"/>
      <c r="AI19" s="40">
        <f t="shared" si="7"/>
        <v>0</v>
      </c>
    </row>
    <row r="20" spans="1:35" s="21" customFormat="1" ht="24" x14ac:dyDescent="0.25">
      <c r="A20" s="63">
        <v>14</v>
      </c>
      <c r="B20" s="15" t="s">
        <v>41</v>
      </c>
      <c r="C20" s="14" t="s">
        <v>16</v>
      </c>
      <c r="D20" s="13">
        <v>43195</v>
      </c>
      <c r="E20" s="12" t="s">
        <v>47</v>
      </c>
      <c r="F20" s="15" t="s">
        <v>49</v>
      </c>
      <c r="G20" s="15" t="s">
        <v>38</v>
      </c>
      <c r="H20" s="15" t="s">
        <v>65</v>
      </c>
      <c r="I20" s="22" t="s">
        <v>44</v>
      </c>
      <c r="J20" s="15" t="s">
        <v>64</v>
      </c>
      <c r="K20" s="22" t="s">
        <v>39</v>
      </c>
      <c r="L20" s="16">
        <v>125</v>
      </c>
      <c r="M20" s="17">
        <v>0</v>
      </c>
      <c r="N20" s="18">
        <f t="shared" si="0"/>
        <v>0</v>
      </c>
      <c r="O20" s="19">
        <v>13</v>
      </c>
      <c r="P20" s="16"/>
      <c r="Q20" s="20">
        <f t="shared" si="1"/>
        <v>0</v>
      </c>
      <c r="R20" s="16">
        <v>150</v>
      </c>
      <c r="S20" s="20">
        <f t="shared" si="2"/>
        <v>30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 t="s">
        <v>569</v>
      </c>
      <c r="AC20" s="98">
        <v>5</v>
      </c>
      <c r="AD20" s="51" t="s">
        <v>110</v>
      </c>
      <c r="AE20" s="47"/>
      <c r="AF20" s="36"/>
      <c r="AG20" s="123"/>
      <c r="AH20" s="32"/>
      <c r="AI20" s="40">
        <f t="shared" si="7"/>
        <v>0</v>
      </c>
    </row>
    <row r="21" spans="1:35" s="21" customFormat="1" ht="12" x14ac:dyDescent="0.25">
      <c r="A21" s="63">
        <v>15</v>
      </c>
      <c r="B21" s="15" t="s">
        <v>31</v>
      </c>
      <c r="C21" s="14" t="s">
        <v>17</v>
      </c>
      <c r="D21" s="13">
        <v>43195</v>
      </c>
      <c r="E21" s="15" t="s">
        <v>570</v>
      </c>
      <c r="F21" s="15" t="s">
        <v>52</v>
      </c>
      <c r="G21" s="15" t="s">
        <v>32</v>
      </c>
      <c r="H21" s="15" t="s">
        <v>250</v>
      </c>
      <c r="I21" s="22" t="s">
        <v>251</v>
      </c>
      <c r="J21" s="15" t="s">
        <v>33</v>
      </c>
      <c r="K21" s="15" t="s">
        <v>34</v>
      </c>
      <c r="L21" s="16">
        <v>150</v>
      </c>
      <c r="M21" s="17">
        <v>1</v>
      </c>
      <c r="N21" s="18">
        <f t="shared" si="0"/>
        <v>150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>
        <v>150</v>
      </c>
      <c r="W21" s="20">
        <f t="shared" si="4"/>
        <v>30</v>
      </c>
      <c r="X21" s="16"/>
      <c r="Y21" s="20">
        <f t="shared" si="5"/>
        <v>0</v>
      </c>
      <c r="Z21" s="16"/>
      <c r="AA21" s="20">
        <f t="shared" si="6"/>
        <v>0</v>
      </c>
      <c r="AB21" s="54" t="s">
        <v>571</v>
      </c>
      <c r="AC21" s="98">
        <v>20</v>
      </c>
      <c r="AD21" s="51"/>
      <c r="AE21" s="47"/>
      <c r="AF21" s="36"/>
      <c r="AG21" s="123"/>
      <c r="AH21" s="32"/>
      <c r="AI21" s="40">
        <f t="shared" si="7"/>
        <v>0</v>
      </c>
    </row>
    <row r="22" spans="1:35" s="21" customFormat="1" ht="12" x14ac:dyDescent="0.25">
      <c r="A22" s="63">
        <v>16</v>
      </c>
      <c r="B22" s="15" t="s">
        <v>31</v>
      </c>
      <c r="C22" s="14" t="s">
        <v>35</v>
      </c>
      <c r="D22" s="13">
        <v>43195</v>
      </c>
      <c r="E22" s="15" t="s">
        <v>572</v>
      </c>
      <c r="F22" s="15" t="s">
        <v>40</v>
      </c>
      <c r="G22" s="15" t="s">
        <v>32</v>
      </c>
      <c r="H22" s="15" t="s">
        <v>33</v>
      </c>
      <c r="I22" s="15" t="s">
        <v>34</v>
      </c>
      <c r="J22" s="15" t="s">
        <v>573</v>
      </c>
      <c r="K22" s="15" t="s">
        <v>574</v>
      </c>
      <c r="L22" s="16">
        <v>360</v>
      </c>
      <c r="M22" s="17">
        <v>1</v>
      </c>
      <c r="N22" s="18">
        <f t="shared" si="0"/>
        <v>360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 t="s">
        <v>575</v>
      </c>
      <c r="AC22" s="98"/>
      <c r="AD22" s="51"/>
      <c r="AE22" s="47"/>
      <c r="AF22" s="36"/>
      <c r="AG22" s="123"/>
      <c r="AH22" s="32"/>
      <c r="AI22" s="40">
        <f t="shared" si="7"/>
        <v>0</v>
      </c>
    </row>
    <row r="23" spans="1:35" s="21" customFormat="1" ht="12" x14ac:dyDescent="0.25">
      <c r="A23" s="63">
        <v>17</v>
      </c>
      <c r="B23" s="15" t="s">
        <v>434</v>
      </c>
      <c r="C23" s="14" t="s">
        <v>50</v>
      </c>
      <c r="D23" s="13">
        <v>43196</v>
      </c>
      <c r="E23" s="15" t="s">
        <v>576</v>
      </c>
      <c r="F23" s="15" t="s">
        <v>48</v>
      </c>
      <c r="G23" s="15" t="s">
        <v>36</v>
      </c>
      <c r="H23" s="15" t="s">
        <v>577</v>
      </c>
      <c r="I23" s="15" t="s">
        <v>578</v>
      </c>
      <c r="J23" s="15" t="s">
        <v>579</v>
      </c>
      <c r="K23" s="15" t="s">
        <v>580</v>
      </c>
      <c r="L23" s="16">
        <v>215</v>
      </c>
      <c r="M23" s="17">
        <v>0.8</v>
      </c>
      <c r="N23" s="18">
        <v>170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>
        <v>250</v>
      </c>
      <c r="U23" s="20">
        <f t="shared" si="3"/>
        <v>50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/>
      <c r="AC23" s="98"/>
      <c r="AD23" s="51" t="s">
        <v>110</v>
      </c>
      <c r="AE23" s="47"/>
      <c r="AF23" s="36"/>
      <c r="AG23" s="123"/>
      <c r="AH23" s="32"/>
      <c r="AI23" s="40">
        <f t="shared" si="7"/>
        <v>0</v>
      </c>
    </row>
    <row r="24" spans="1:35" s="21" customFormat="1" ht="12" x14ac:dyDescent="0.25">
      <c r="A24" s="63">
        <v>18</v>
      </c>
      <c r="B24" s="15" t="s">
        <v>41</v>
      </c>
      <c r="C24" s="14" t="s">
        <v>17</v>
      </c>
      <c r="D24" s="13">
        <v>43196</v>
      </c>
      <c r="E24" s="15" t="s">
        <v>47</v>
      </c>
      <c r="F24" s="15" t="s">
        <v>52</v>
      </c>
      <c r="G24" s="15" t="s">
        <v>38</v>
      </c>
      <c r="H24" s="15" t="s">
        <v>65</v>
      </c>
      <c r="I24" s="15" t="s">
        <v>44</v>
      </c>
      <c r="J24" s="15" t="s">
        <v>64</v>
      </c>
      <c r="K24" s="15" t="s">
        <v>39</v>
      </c>
      <c r="L24" s="16">
        <v>125</v>
      </c>
      <c r="M24" s="17">
        <v>0</v>
      </c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>
        <v>125</v>
      </c>
      <c r="W24" s="20">
        <f t="shared" si="4"/>
        <v>25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98"/>
      <c r="AD24" s="51" t="s">
        <v>110</v>
      </c>
      <c r="AE24" s="47"/>
      <c r="AF24" s="36"/>
      <c r="AG24" s="123"/>
      <c r="AH24" s="32"/>
      <c r="AI24" s="40">
        <f t="shared" si="7"/>
        <v>0</v>
      </c>
    </row>
    <row r="25" spans="1:35" s="21" customFormat="1" ht="12" x14ac:dyDescent="0.25">
      <c r="A25" s="63">
        <v>19</v>
      </c>
      <c r="B25" s="15" t="s">
        <v>41</v>
      </c>
      <c r="C25" s="14" t="s">
        <v>17</v>
      </c>
      <c r="D25" s="13">
        <v>43197</v>
      </c>
      <c r="E25" s="15" t="s">
        <v>47</v>
      </c>
      <c r="F25" s="15" t="s">
        <v>52</v>
      </c>
      <c r="G25" s="15" t="s">
        <v>38</v>
      </c>
      <c r="H25" s="15" t="s">
        <v>65</v>
      </c>
      <c r="I25" s="22" t="s">
        <v>44</v>
      </c>
      <c r="J25" s="15" t="s">
        <v>64</v>
      </c>
      <c r="K25" s="22" t="s">
        <v>39</v>
      </c>
      <c r="L25" s="16">
        <v>125</v>
      </c>
      <c r="M25" s="17">
        <v>0</v>
      </c>
      <c r="N25" s="18">
        <f t="shared" si="0"/>
        <v>0</v>
      </c>
      <c r="O25" s="19">
        <v>25</v>
      </c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>
        <v>125</v>
      </c>
      <c r="W25" s="20">
        <f t="shared" si="4"/>
        <v>25</v>
      </c>
      <c r="X25" s="16"/>
      <c r="Y25" s="20">
        <f t="shared" si="5"/>
        <v>0</v>
      </c>
      <c r="Z25" s="16"/>
      <c r="AA25" s="20">
        <f t="shared" si="6"/>
        <v>0</v>
      </c>
      <c r="AB25" s="54" t="s">
        <v>581</v>
      </c>
      <c r="AC25" s="98">
        <v>15</v>
      </c>
      <c r="AD25" s="51" t="s">
        <v>110</v>
      </c>
      <c r="AE25" s="48"/>
      <c r="AF25" s="43"/>
      <c r="AG25" s="123"/>
      <c r="AH25" s="32"/>
      <c r="AI25" s="40">
        <f t="shared" si="7"/>
        <v>0</v>
      </c>
    </row>
    <row r="26" spans="1:35" s="21" customFormat="1" ht="12" x14ac:dyDescent="0.25">
      <c r="A26" s="63">
        <v>20</v>
      </c>
      <c r="B26" s="15" t="s">
        <v>41</v>
      </c>
      <c r="C26" s="14" t="s">
        <v>17</v>
      </c>
      <c r="D26" s="14">
        <v>43199</v>
      </c>
      <c r="E26" s="15" t="s">
        <v>47</v>
      </c>
      <c r="F26" s="15" t="s">
        <v>52</v>
      </c>
      <c r="G26" s="15" t="s">
        <v>38</v>
      </c>
      <c r="H26" s="15" t="s">
        <v>65</v>
      </c>
      <c r="I26" s="22" t="s">
        <v>44</v>
      </c>
      <c r="J26" s="15" t="s">
        <v>64</v>
      </c>
      <c r="K26" s="15" t="s">
        <v>39</v>
      </c>
      <c r="L26" s="16">
        <v>125</v>
      </c>
      <c r="M26" s="17">
        <v>0</v>
      </c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>
        <v>125</v>
      </c>
      <c r="W26" s="20">
        <f t="shared" si="4"/>
        <v>25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98"/>
      <c r="AD26" s="52" t="s">
        <v>110</v>
      </c>
      <c r="AE26" s="47"/>
      <c r="AF26" s="36"/>
      <c r="AG26" s="123"/>
      <c r="AH26" s="32"/>
      <c r="AI26" s="40">
        <f t="shared" si="7"/>
        <v>0</v>
      </c>
    </row>
    <row r="27" spans="1:35" s="21" customFormat="1" ht="12" x14ac:dyDescent="0.25">
      <c r="A27" s="63">
        <v>21</v>
      </c>
      <c r="B27" s="15" t="s">
        <v>82</v>
      </c>
      <c r="C27" s="14" t="s">
        <v>17</v>
      </c>
      <c r="D27" s="14">
        <v>43199</v>
      </c>
      <c r="E27" s="15"/>
      <c r="F27" s="15" t="s">
        <v>52</v>
      </c>
      <c r="G27" s="15" t="s">
        <v>38</v>
      </c>
      <c r="H27" s="15" t="s">
        <v>92</v>
      </c>
      <c r="I27" s="22" t="s">
        <v>83</v>
      </c>
      <c r="J27" s="15" t="s">
        <v>582</v>
      </c>
      <c r="K27" s="15" t="s">
        <v>583</v>
      </c>
      <c r="L27" s="16">
        <v>160</v>
      </c>
      <c r="M27" s="17">
        <v>0.62</v>
      </c>
      <c r="N27" s="18">
        <f t="shared" si="0"/>
        <v>99.2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>
        <v>160</v>
      </c>
      <c r="W27" s="20">
        <f t="shared" si="4"/>
        <v>32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98"/>
      <c r="AD27" s="51" t="s">
        <v>110</v>
      </c>
      <c r="AE27" s="47"/>
      <c r="AF27" s="36"/>
      <c r="AG27" s="123"/>
      <c r="AH27" s="32"/>
      <c r="AI27" s="40">
        <f t="shared" si="7"/>
        <v>0</v>
      </c>
    </row>
    <row r="28" spans="1:35" s="21" customFormat="1" ht="12" x14ac:dyDescent="0.25">
      <c r="A28" s="63">
        <v>22</v>
      </c>
      <c r="B28" s="15" t="s">
        <v>434</v>
      </c>
      <c r="C28" s="14" t="s">
        <v>16</v>
      </c>
      <c r="D28" s="14">
        <v>43199</v>
      </c>
      <c r="E28" s="15" t="s">
        <v>584</v>
      </c>
      <c r="F28" s="15" t="s">
        <v>49</v>
      </c>
      <c r="G28" s="15" t="s">
        <v>38</v>
      </c>
      <c r="H28" s="15" t="s">
        <v>585</v>
      </c>
      <c r="I28" s="15" t="s">
        <v>586</v>
      </c>
      <c r="J28" s="15" t="s">
        <v>587</v>
      </c>
      <c r="K28" s="15" t="s">
        <v>588</v>
      </c>
      <c r="L28" s="16">
        <v>100</v>
      </c>
      <c r="M28" s="17">
        <v>0.55000000000000004</v>
      </c>
      <c r="N28" s="18">
        <f t="shared" si="0"/>
        <v>55.000000000000007</v>
      </c>
      <c r="O28" s="19"/>
      <c r="P28" s="16"/>
      <c r="Q28" s="20">
        <f t="shared" si="1"/>
        <v>0</v>
      </c>
      <c r="R28" s="16">
        <v>100</v>
      </c>
      <c r="S28" s="20">
        <f t="shared" si="2"/>
        <v>20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98"/>
      <c r="AD28" s="51" t="s">
        <v>110</v>
      </c>
      <c r="AE28" s="47"/>
      <c r="AF28" s="36"/>
      <c r="AG28" s="123"/>
      <c r="AH28" s="32"/>
      <c r="AI28" s="40">
        <f t="shared" si="7"/>
        <v>0</v>
      </c>
    </row>
    <row r="29" spans="1:35" s="21" customFormat="1" ht="12" x14ac:dyDescent="0.25">
      <c r="A29" s="63">
        <v>23</v>
      </c>
      <c r="B29" s="15" t="s">
        <v>259</v>
      </c>
      <c r="C29" s="14" t="s">
        <v>16</v>
      </c>
      <c r="D29" s="14">
        <v>43200</v>
      </c>
      <c r="E29" s="15"/>
      <c r="F29" s="15" t="s">
        <v>49</v>
      </c>
      <c r="G29" s="15" t="s">
        <v>36</v>
      </c>
      <c r="H29" s="15" t="s">
        <v>440</v>
      </c>
      <c r="I29" s="22" t="s">
        <v>441</v>
      </c>
      <c r="J29" s="15" t="s">
        <v>33</v>
      </c>
      <c r="K29" s="15" t="s">
        <v>34</v>
      </c>
      <c r="L29" s="16">
        <v>141</v>
      </c>
      <c r="M29" s="17">
        <v>0.85</v>
      </c>
      <c r="N29" s="18">
        <v>120</v>
      </c>
      <c r="O29" s="19"/>
      <c r="P29" s="16"/>
      <c r="Q29" s="20">
        <f t="shared" si="1"/>
        <v>0</v>
      </c>
      <c r="R29" s="16">
        <v>175</v>
      </c>
      <c r="S29" s="20">
        <f t="shared" si="2"/>
        <v>35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98"/>
      <c r="AD29" s="51" t="s">
        <v>110</v>
      </c>
      <c r="AE29" s="48"/>
      <c r="AF29" s="43"/>
      <c r="AG29" s="123"/>
      <c r="AH29" s="32"/>
      <c r="AI29" s="40">
        <f t="shared" si="7"/>
        <v>0</v>
      </c>
    </row>
    <row r="30" spans="1:35" s="21" customFormat="1" ht="12" x14ac:dyDescent="0.25">
      <c r="A30" s="63">
        <v>24</v>
      </c>
      <c r="B30" s="15" t="s">
        <v>82</v>
      </c>
      <c r="C30" s="14" t="s">
        <v>50</v>
      </c>
      <c r="D30" s="14">
        <v>43200</v>
      </c>
      <c r="E30" s="15"/>
      <c r="F30" s="15" t="s">
        <v>48</v>
      </c>
      <c r="G30" s="15" t="s">
        <v>36</v>
      </c>
      <c r="H30" s="15" t="s">
        <v>402</v>
      </c>
      <c r="I30" s="15" t="s">
        <v>403</v>
      </c>
      <c r="J30" s="15" t="s">
        <v>589</v>
      </c>
      <c r="K30" s="15" t="s">
        <v>590</v>
      </c>
      <c r="L30" s="16">
        <v>460</v>
      </c>
      <c r="M30" s="17">
        <v>0.72</v>
      </c>
      <c r="N30" s="18">
        <f t="shared" ref="N30:N61" si="8">L30*M30</f>
        <v>331.2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>
        <v>400</v>
      </c>
      <c r="U30" s="20">
        <f t="shared" si="3"/>
        <v>80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98"/>
      <c r="AD30" s="51" t="s">
        <v>110</v>
      </c>
      <c r="AE30" s="47"/>
      <c r="AF30" s="36"/>
      <c r="AG30" s="124"/>
      <c r="AH30" s="32"/>
      <c r="AI30" s="40">
        <f t="shared" si="7"/>
        <v>0</v>
      </c>
    </row>
    <row r="31" spans="1:35" s="21" customFormat="1" ht="12" x14ac:dyDescent="0.25">
      <c r="A31" s="63">
        <v>25</v>
      </c>
      <c r="B31" s="15" t="s">
        <v>82</v>
      </c>
      <c r="C31" s="14" t="s">
        <v>15</v>
      </c>
      <c r="D31" s="14">
        <v>43200</v>
      </c>
      <c r="E31" s="15"/>
      <c r="F31" s="15" t="s">
        <v>76</v>
      </c>
      <c r="G31" s="15" t="s">
        <v>36</v>
      </c>
      <c r="H31" s="15" t="s">
        <v>402</v>
      </c>
      <c r="I31" s="15" t="s">
        <v>403</v>
      </c>
      <c r="J31" s="15" t="s">
        <v>591</v>
      </c>
      <c r="K31" s="15" t="s">
        <v>388</v>
      </c>
      <c r="L31" s="16">
        <v>240</v>
      </c>
      <c r="M31" s="17">
        <v>0.72</v>
      </c>
      <c r="N31" s="18">
        <f t="shared" si="8"/>
        <v>172.79999999999998</v>
      </c>
      <c r="O31" s="19">
        <v>15</v>
      </c>
      <c r="P31" s="16">
        <v>220</v>
      </c>
      <c r="Q31" s="20">
        <f t="shared" si="1"/>
        <v>48.4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98"/>
      <c r="AD31" s="51" t="s">
        <v>110</v>
      </c>
      <c r="AE31" s="47"/>
      <c r="AF31" s="36"/>
      <c r="AG31" s="123"/>
      <c r="AH31" s="32"/>
      <c r="AI31" s="40">
        <f t="shared" si="7"/>
        <v>0</v>
      </c>
    </row>
    <row r="32" spans="1:35" s="21" customFormat="1" ht="12" x14ac:dyDescent="0.25">
      <c r="A32" s="63">
        <v>26</v>
      </c>
      <c r="B32" s="15" t="s">
        <v>41</v>
      </c>
      <c r="C32" s="14" t="s">
        <v>17</v>
      </c>
      <c r="D32" s="13">
        <v>43200</v>
      </c>
      <c r="E32" s="12" t="s">
        <v>47</v>
      </c>
      <c r="F32" s="15" t="s">
        <v>52</v>
      </c>
      <c r="G32" s="15" t="s">
        <v>38</v>
      </c>
      <c r="H32" s="15" t="s">
        <v>65</v>
      </c>
      <c r="I32" s="22" t="s">
        <v>44</v>
      </c>
      <c r="J32" s="15" t="s">
        <v>64</v>
      </c>
      <c r="K32" s="22" t="s">
        <v>39</v>
      </c>
      <c r="L32" s="16">
        <v>125</v>
      </c>
      <c r="M32" s="17">
        <v>0</v>
      </c>
      <c r="N32" s="18">
        <f t="shared" si="8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>
        <v>125</v>
      </c>
      <c r="W32" s="20">
        <f t="shared" si="4"/>
        <v>25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98"/>
      <c r="AD32" s="52" t="s">
        <v>110</v>
      </c>
      <c r="AE32" s="47"/>
      <c r="AF32" s="36"/>
      <c r="AG32" s="123"/>
      <c r="AH32" s="32"/>
      <c r="AI32" s="40">
        <f t="shared" si="7"/>
        <v>0</v>
      </c>
    </row>
    <row r="33" spans="1:35" s="21" customFormat="1" ht="12" x14ac:dyDescent="0.25">
      <c r="A33" s="63">
        <v>27</v>
      </c>
      <c r="B33" s="15" t="s">
        <v>41</v>
      </c>
      <c r="C33" s="14" t="s">
        <v>17</v>
      </c>
      <c r="D33" s="13">
        <v>43201</v>
      </c>
      <c r="E33" s="15" t="s">
        <v>47</v>
      </c>
      <c r="F33" s="15" t="s">
        <v>52</v>
      </c>
      <c r="G33" s="15" t="s">
        <v>38</v>
      </c>
      <c r="H33" s="15" t="s">
        <v>65</v>
      </c>
      <c r="I33" s="22" t="s">
        <v>44</v>
      </c>
      <c r="J33" s="15" t="s">
        <v>64</v>
      </c>
      <c r="K33" s="22" t="s">
        <v>39</v>
      </c>
      <c r="L33" s="16">
        <v>125</v>
      </c>
      <c r="M33" s="17">
        <v>0</v>
      </c>
      <c r="N33" s="18">
        <f t="shared" si="8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>
        <v>125</v>
      </c>
      <c r="W33" s="20">
        <f t="shared" si="4"/>
        <v>25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98"/>
      <c r="AD33" s="52" t="s">
        <v>110</v>
      </c>
      <c r="AE33" s="47"/>
      <c r="AF33" s="36"/>
      <c r="AG33" s="123"/>
      <c r="AH33" s="32"/>
      <c r="AI33" s="40">
        <f t="shared" si="7"/>
        <v>0</v>
      </c>
    </row>
    <row r="34" spans="1:35" s="21" customFormat="1" ht="12" x14ac:dyDescent="0.25">
      <c r="A34" s="63">
        <v>28</v>
      </c>
      <c r="B34" s="15" t="s">
        <v>434</v>
      </c>
      <c r="C34" s="14" t="s">
        <v>18</v>
      </c>
      <c r="D34" s="13">
        <v>43201</v>
      </c>
      <c r="E34" s="15" t="s">
        <v>592</v>
      </c>
      <c r="F34" s="15" t="s">
        <v>106</v>
      </c>
      <c r="G34" s="15" t="s">
        <v>36</v>
      </c>
      <c r="H34" s="15" t="s">
        <v>235</v>
      </c>
      <c r="I34" s="15" t="s">
        <v>236</v>
      </c>
      <c r="J34" s="15" t="s">
        <v>593</v>
      </c>
      <c r="K34" s="15" t="s">
        <v>594</v>
      </c>
      <c r="L34" s="16">
        <v>100</v>
      </c>
      <c r="M34" s="17">
        <v>0.85</v>
      </c>
      <c r="N34" s="18">
        <f t="shared" si="8"/>
        <v>85</v>
      </c>
      <c r="O34" s="19">
        <v>50</v>
      </c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>
        <v>100</v>
      </c>
      <c r="AA34" s="20">
        <f t="shared" si="6"/>
        <v>20</v>
      </c>
      <c r="AB34" s="54" t="s">
        <v>595</v>
      </c>
      <c r="AC34" s="98">
        <v>15</v>
      </c>
      <c r="AD34" s="52" t="s">
        <v>110</v>
      </c>
      <c r="AE34" s="47"/>
      <c r="AF34" s="36"/>
      <c r="AG34" s="124"/>
      <c r="AH34" s="32"/>
      <c r="AI34" s="40">
        <f t="shared" si="7"/>
        <v>0</v>
      </c>
    </row>
    <row r="35" spans="1:35" s="21" customFormat="1" ht="12" x14ac:dyDescent="0.25">
      <c r="A35" s="63">
        <v>29</v>
      </c>
      <c r="B35" s="15" t="s">
        <v>31</v>
      </c>
      <c r="C35" s="14" t="s">
        <v>18</v>
      </c>
      <c r="D35" s="13">
        <v>43201</v>
      </c>
      <c r="E35" s="15" t="s">
        <v>596</v>
      </c>
      <c r="F35" s="15" t="s">
        <v>106</v>
      </c>
      <c r="G35" s="15" t="s">
        <v>32</v>
      </c>
      <c r="H35" s="15" t="s">
        <v>587</v>
      </c>
      <c r="I35" s="15" t="s">
        <v>588</v>
      </c>
      <c r="J35" s="15" t="s">
        <v>33</v>
      </c>
      <c r="K35" s="15" t="s">
        <v>34</v>
      </c>
      <c r="L35" s="16">
        <v>50</v>
      </c>
      <c r="M35" s="17">
        <v>1</v>
      </c>
      <c r="N35" s="18">
        <f t="shared" si="8"/>
        <v>50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>
        <v>100</v>
      </c>
      <c r="AA35" s="20">
        <f t="shared" si="6"/>
        <v>20</v>
      </c>
      <c r="AB35" s="54"/>
      <c r="AC35" s="98"/>
      <c r="AD35" s="52"/>
      <c r="AE35" s="47"/>
      <c r="AF35" s="36"/>
      <c r="AG35" s="123"/>
      <c r="AH35" s="32"/>
      <c r="AI35" s="40">
        <f t="shared" si="7"/>
        <v>0</v>
      </c>
    </row>
    <row r="36" spans="1:35" s="21" customFormat="1" ht="12" x14ac:dyDescent="0.25">
      <c r="A36" s="63">
        <v>30</v>
      </c>
      <c r="B36" s="15" t="s">
        <v>31</v>
      </c>
      <c r="C36" s="14" t="s">
        <v>15</v>
      </c>
      <c r="D36" s="13">
        <v>43201</v>
      </c>
      <c r="E36" s="15" t="s">
        <v>597</v>
      </c>
      <c r="F36" s="15" t="s">
        <v>40</v>
      </c>
      <c r="G36" s="15" t="s">
        <v>32</v>
      </c>
      <c r="H36" s="15" t="s">
        <v>282</v>
      </c>
      <c r="I36" s="22" t="s">
        <v>283</v>
      </c>
      <c r="J36" s="15" t="s">
        <v>598</v>
      </c>
      <c r="K36" s="15" t="s">
        <v>599</v>
      </c>
      <c r="L36" s="16">
        <v>470</v>
      </c>
      <c r="M36" s="17">
        <v>0.8</v>
      </c>
      <c r="N36" s="18">
        <f t="shared" si="8"/>
        <v>376</v>
      </c>
      <c r="O36" s="19">
        <v>5</v>
      </c>
      <c r="P36" s="16">
        <v>500</v>
      </c>
      <c r="Q36" s="20">
        <f t="shared" si="1"/>
        <v>110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98"/>
      <c r="AD36" s="51"/>
      <c r="AE36" s="47"/>
      <c r="AF36" s="36"/>
      <c r="AG36" s="123"/>
      <c r="AH36" s="32"/>
      <c r="AI36" s="40">
        <f t="shared" si="7"/>
        <v>0</v>
      </c>
    </row>
    <row r="37" spans="1:35" s="21" customFormat="1" ht="12" x14ac:dyDescent="0.25">
      <c r="A37" s="63">
        <v>31</v>
      </c>
      <c r="B37" s="15" t="s">
        <v>434</v>
      </c>
      <c r="C37" s="14" t="s">
        <v>50</v>
      </c>
      <c r="D37" s="13">
        <v>43201</v>
      </c>
      <c r="E37" s="15" t="s">
        <v>600</v>
      </c>
      <c r="F37" s="15" t="s">
        <v>48</v>
      </c>
      <c r="G37" s="15" t="s">
        <v>36</v>
      </c>
      <c r="H37" s="15" t="s">
        <v>435</v>
      </c>
      <c r="I37" s="15" t="s">
        <v>436</v>
      </c>
      <c r="J37" s="15" t="s">
        <v>601</v>
      </c>
      <c r="K37" s="15" t="s">
        <v>602</v>
      </c>
      <c r="L37" s="16">
        <v>180</v>
      </c>
      <c r="M37" s="17">
        <v>0.75</v>
      </c>
      <c r="N37" s="18">
        <f t="shared" si="8"/>
        <v>135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>
        <v>200</v>
      </c>
      <c r="U37" s="20">
        <f t="shared" si="3"/>
        <v>40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98"/>
      <c r="AD37" s="52" t="s">
        <v>110</v>
      </c>
      <c r="AE37" s="47"/>
      <c r="AF37" s="36"/>
      <c r="AG37" s="123"/>
      <c r="AH37" s="32"/>
      <c r="AI37" s="40">
        <f t="shared" si="7"/>
        <v>0</v>
      </c>
    </row>
    <row r="38" spans="1:35" s="21" customFormat="1" ht="12" x14ac:dyDescent="0.25">
      <c r="A38" s="63">
        <v>32</v>
      </c>
      <c r="B38" s="15" t="s">
        <v>216</v>
      </c>
      <c r="C38" s="14" t="s">
        <v>16</v>
      </c>
      <c r="D38" s="13">
        <v>43201</v>
      </c>
      <c r="E38" s="15"/>
      <c r="F38" s="15" t="s">
        <v>49</v>
      </c>
      <c r="G38" s="15" t="s">
        <v>36</v>
      </c>
      <c r="H38" s="15" t="s">
        <v>603</v>
      </c>
      <c r="I38" s="15" t="s">
        <v>604</v>
      </c>
      <c r="J38" s="15"/>
      <c r="K38" s="15" t="s">
        <v>83</v>
      </c>
      <c r="L38" s="16">
        <v>0</v>
      </c>
      <c r="M38" s="17">
        <v>0</v>
      </c>
      <c r="N38" s="18">
        <f t="shared" si="8"/>
        <v>0</v>
      </c>
      <c r="O38" s="19"/>
      <c r="P38" s="16"/>
      <c r="Q38" s="20">
        <f t="shared" si="1"/>
        <v>0</v>
      </c>
      <c r="R38" s="16">
        <v>100</v>
      </c>
      <c r="S38" s="20">
        <f t="shared" si="2"/>
        <v>20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98"/>
      <c r="AD38" s="51" t="s">
        <v>110</v>
      </c>
      <c r="AE38" s="47"/>
      <c r="AF38" s="36"/>
      <c r="AG38" s="123"/>
      <c r="AH38" s="32"/>
      <c r="AI38" s="40">
        <f t="shared" si="7"/>
        <v>0</v>
      </c>
    </row>
    <row r="39" spans="1:35" s="21" customFormat="1" ht="12" x14ac:dyDescent="0.25">
      <c r="A39" s="63">
        <v>36</v>
      </c>
      <c r="B39" s="15" t="s">
        <v>41</v>
      </c>
      <c r="C39" s="14" t="s">
        <v>17</v>
      </c>
      <c r="D39" s="14">
        <v>43202</v>
      </c>
      <c r="E39" s="15" t="s">
        <v>47</v>
      </c>
      <c r="F39" s="15" t="s">
        <v>52</v>
      </c>
      <c r="G39" s="15" t="s">
        <v>38</v>
      </c>
      <c r="H39" s="15" t="s">
        <v>65</v>
      </c>
      <c r="I39" s="15" t="s">
        <v>44</v>
      </c>
      <c r="J39" s="15" t="s">
        <v>64</v>
      </c>
      <c r="K39" s="15" t="s">
        <v>39</v>
      </c>
      <c r="L39" s="16">
        <v>125</v>
      </c>
      <c r="M39" s="17">
        <v>0</v>
      </c>
      <c r="N39" s="18">
        <f t="shared" si="8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>
        <v>125</v>
      </c>
      <c r="W39" s="20">
        <f t="shared" si="4"/>
        <v>25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98"/>
      <c r="AD39" s="51" t="s">
        <v>110</v>
      </c>
      <c r="AE39" s="47"/>
      <c r="AF39" s="36"/>
      <c r="AG39" s="123"/>
      <c r="AH39" s="32"/>
      <c r="AI39" s="40">
        <f t="shared" si="7"/>
        <v>0</v>
      </c>
    </row>
    <row r="40" spans="1:35" s="21" customFormat="1" ht="12" x14ac:dyDescent="0.25">
      <c r="A40" s="63">
        <v>37</v>
      </c>
      <c r="B40" s="15" t="s">
        <v>41</v>
      </c>
      <c r="C40" s="14" t="s">
        <v>17</v>
      </c>
      <c r="D40" s="14">
        <v>43203</v>
      </c>
      <c r="E40" s="15" t="s">
        <v>47</v>
      </c>
      <c r="F40" s="15" t="s">
        <v>52</v>
      </c>
      <c r="G40" s="15" t="s">
        <v>38</v>
      </c>
      <c r="H40" s="15" t="s">
        <v>65</v>
      </c>
      <c r="I40" s="22" t="s">
        <v>44</v>
      </c>
      <c r="J40" s="15" t="s">
        <v>64</v>
      </c>
      <c r="K40" s="22" t="s">
        <v>39</v>
      </c>
      <c r="L40" s="16">
        <v>125</v>
      </c>
      <c r="M40" s="17">
        <v>0</v>
      </c>
      <c r="N40" s="18">
        <f t="shared" si="8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>
        <v>125</v>
      </c>
      <c r="W40" s="20">
        <f t="shared" si="4"/>
        <v>25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98"/>
      <c r="AD40" s="51" t="s">
        <v>110</v>
      </c>
      <c r="AE40" s="47"/>
      <c r="AF40" s="36"/>
      <c r="AG40" s="123"/>
      <c r="AH40" s="32"/>
      <c r="AI40" s="40">
        <f t="shared" si="7"/>
        <v>0</v>
      </c>
    </row>
    <row r="41" spans="1:35" s="21" customFormat="1" ht="12" x14ac:dyDescent="0.25">
      <c r="A41" s="63">
        <v>33</v>
      </c>
      <c r="B41" s="15" t="s">
        <v>82</v>
      </c>
      <c r="C41" s="14" t="s">
        <v>50</v>
      </c>
      <c r="D41" s="14">
        <v>43203</v>
      </c>
      <c r="E41" s="15"/>
      <c r="F41" s="15" t="s">
        <v>48</v>
      </c>
      <c r="G41" s="15" t="s">
        <v>38</v>
      </c>
      <c r="H41" s="15" t="s">
        <v>605</v>
      </c>
      <c r="I41" s="15" t="s">
        <v>83</v>
      </c>
      <c r="J41" s="15" t="s">
        <v>93</v>
      </c>
      <c r="K41" s="15" t="s">
        <v>85</v>
      </c>
      <c r="L41" s="16">
        <v>185</v>
      </c>
      <c r="M41" s="17">
        <v>0.62</v>
      </c>
      <c r="N41" s="18">
        <f t="shared" si="8"/>
        <v>114.7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>
        <v>200</v>
      </c>
      <c r="U41" s="20">
        <f t="shared" si="3"/>
        <v>40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98"/>
      <c r="AD41" s="51" t="s">
        <v>110</v>
      </c>
      <c r="AE41" s="47"/>
      <c r="AF41" s="36"/>
      <c r="AG41" s="123"/>
      <c r="AH41" s="32"/>
      <c r="AI41" s="40">
        <f t="shared" si="7"/>
        <v>0</v>
      </c>
    </row>
    <row r="42" spans="1:35" s="21" customFormat="1" ht="12" x14ac:dyDescent="0.25">
      <c r="A42" s="63">
        <v>34</v>
      </c>
      <c r="B42" s="15" t="s">
        <v>69</v>
      </c>
      <c r="C42" s="14" t="s">
        <v>16</v>
      </c>
      <c r="D42" s="14">
        <v>43203</v>
      </c>
      <c r="E42" s="15"/>
      <c r="F42" s="15" t="s">
        <v>49</v>
      </c>
      <c r="G42" s="15" t="s">
        <v>36</v>
      </c>
      <c r="H42" s="15" t="s">
        <v>77</v>
      </c>
      <c r="I42" s="15" t="s">
        <v>39</v>
      </c>
      <c r="J42" s="15" t="s">
        <v>606</v>
      </c>
      <c r="K42" s="15" t="s">
        <v>607</v>
      </c>
      <c r="L42" s="16">
        <v>200</v>
      </c>
      <c r="M42" s="17">
        <v>0.85</v>
      </c>
      <c r="N42" s="18">
        <f t="shared" si="8"/>
        <v>170</v>
      </c>
      <c r="O42" s="19"/>
      <c r="P42" s="16"/>
      <c r="Q42" s="20">
        <f t="shared" si="1"/>
        <v>0</v>
      </c>
      <c r="R42" s="16">
        <v>250</v>
      </c>
      <c r="S42" s="20">
        <f t="shared" si="2"/>
        <v>50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 t="s">
        <v>608</v>
      </c>
      <c r="AC42" s="98"/>
      <c r="AD42" s="51" t="s">
        <v>110</v>
      </c>
      <c r="AE42" s="47"/>
      <c r="AF42" s="36"/>
      <c r="AG42" s="123"/>
      <c r="AH42" s="32"/>
      <c r="AI42" s="40">
        <f t="shared" si="7"/>
        <v>0</v>
      </c>
    </row>
    <row r="43" spans="1:35" s="21" customFormat="1" ht="12" x14ac:dyDescent="0.25">
      <c r="A43" s="63">
        <v>35</v>
      </c>
      <c r="B43" s="15" t="s">
        <v>41</v>
      </c>
      <c r="C43" s="14" t="s">
        <v>17</v>
      </c>
      <c r="D43" s="14">
        <v>43204</v>
      </c>
      <c r="E43" s="15" t="s">
        <v>47</v>
      </c>
      <c r="F43" s="15" t="s">
        <v>52</v>
      </c>
      <c r="G43" s="15" t="s">
        <v>38</v>
      </c>
      <c r="H43" s="15" t="s">
        <v>65</v>
      </c>
      <c r="I43" s="22" t="s">
        <v>44</v>
      </c>
      <c r="J43" s="15" t="s">
        <v>65</v>
      </c>
      <c r="K43" s="22" t="s">
        <v>44</v>
      </c>
      <c r="L43" s="16">
        <v>125</v>
      </c>
      <c r="M43" s="17">
        <v>0</v>
      </c>
      <c r="N43" s="18">
        <f t="shared" si="8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>
        <v>125</v>
      </c>
      <c r="W43" s="20">
        <f t="shared" si="4"/>
        <v>25</v>
      </c>
      <c r="X43" s="16"/>
      <c r="Y43" s="20">
        <f t="shared" si="5"/>
        <v>0</v>
      </c>
      <c r="Z43" s="16"/>
      <c r="AA43" s="20">
        <f t="shared" si="6"/>
        <v>0</v>
      </c>
      <c r="AB43" s="54" t="s">
        <v>609</v>
      </c>
      <c r="AC43" s="98"/>
      <c r="AD43" s="52" t="s">
        <v>110</v>
      </c>
      <c r="AE43" s="47"/>
      <c r="AF43" s="36"/>
      <c r="AG43" s="123"/>
      <c r="AH43" s="32"/>
      <c r="AI43" s="40">
        <f t="shared" si="7"/>
        <v>0</v>
      </c>
    </row>
    <row r="44" spans="1:35" s="21" customFormat="1" ht="12" x14ac:dyDescent="0.25">
      <c r="A44" s="63">
        <v>36</v>
      </c>
      <c r="B44" s="15" t="s">
        <v>158</v>
      </c>
      <c r="C44" s="14" t="s">
        <v>35</v>
      </c>
      <c r="D44" s="14">
        <v>43204</v>
      </c>
      <c r="E44" s="15" t="s">
        <v>610</v>
      </c>
      <c r="F44" s="15" t="s">
        <v>48</v>
      </c>
      <c r="G44" s="15" t="s">
        <v>36</v>
      </c>
      <c r="H44" s="99" t="s">
        <v>101</v>
      </c>
      <c r="I44" s="99" t="s">
        <v>102</v>
      </c>
      <c r="J44" s="99" t="s">
        <v>422</v>
      </c>
      <c r="K44" s="22" t="s">
        <v>423</v>
      </c>
      <c r="L44" s="101">
        <v>816</v>
      </c>
      <c r="M44" s="17">
        <v>0.46</v>
      </c>
      <c r="N44" s="18">
        <v>376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98"/>
      <c r="AD44" s="51" t="s">
        <v>110</v>
      </c>
      <c r="AE44" s="47"/>
      <c r="AF44" s="36"/>
      <c r="AG44" s="123"/>
      <c r="AH44" s="32"/>
      <c r="AI44" s="40">
        <f t="shared" si="7"/>
        <v>0</v>
      </c>
    </row>
    <row r="45" spans="1:35" s="21" customFormat="1" ht="12" x14ac:dyDescent="0.25">
      <c r="A45" s="63">
        <v>37</v>
      </c>
      <c r="B45" s="15" t="s">
        <v>158</v>
      </c>
      <c r="C45" s="14" t="s">
        <v>15</v>
      </c>
      <c r="D45" s="14">
        <v>43204</v>
      </c>
      <c r="E45" s="15" t="s">
        <v>611</v>
      </c>
      <c r="F45" s="15" t="s">
        <v>76</v>
      </c>
      <c r="G45" s="15" t="s">
        <v>36</v>
      </c>
      <c r="H45" s="15" t="s">
        <v>101</v>
      </c>
      <c r="I45" s="15" t="s">
        <v>102</v>
      </c>
      <c r="J45" s="15" t="s">
        <v>483</v>
      </c>
      <c r="K45" s="15" t="s">
        <v>484</v>
      </c>
      <c r="L45" s="16">
        <v>490</v>
      </c>
      <c r="M45" s="17">
        <v>0.48</v>
      </c>
      <c r="N45" s="18">
        <f t="shared" si="8"/>
        <v>235.2</v>
      </c>
      <c r="O45" s="19"/>
      <c r="P45" s="16">
        <v>280</v>
      </c>
      <c r="Q45" s="20">
        <f t="shared" si="1"/>
        <v>61.6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98"/>
      <c r="AD45" s="51" t="s">
        <v>110</v>
      </c>
      <c r="AE45" s="47"/>
      <c r="AF45" s="36"/>
      <c r="AG45" s="123"/>
      <c r="AH45" s="32"/>
      <c r="AI45" s="40">
        <f t="shared" si="7"/>
        <v>0</v>
      </c>
    </row>
    <row r="46" spans="1:35" s="21" customFormat="1" ht="12" x14ac:dyDescent="0.25">
      <c r="A46" s="63">
        <v>38</v>
      </c>
      <c r="B46" s="15" t="s">
        <v>117</v>
      </c>
      <c r="C46" s="14" t="s">
        <v>50</v>
      </c>
      <c r="D46" s="14">
        <v>43204</v>
      </c>
      <c r="E46" s="15"/>
      <c r="F46" s="15" t="s">
        <v>48</v>
      </c>
      <c r="G46" s="15" t="s">
        <v>36</v>
      </c>
      <c r="H46" s="15" t="s">
        <v>78</v>
      </c>
      <c r="I46" s="22" t="s">
        <v>79</v>
      </c>
      <c r="J46" s="15" t="s">
        <v>612</v>
      </c>
      <c r="K46" s="22" t="s">
        <v>442</v>
      </c>
      <c r="L46" s="16">
        <v>200</v>
      </c>
      <c r="M46" s="17">
        <v>0.85</v>
      </c>
      <c r="N46" s="18">
        <f t="shared" si="8"/>
        <v>170</v>
      </c>
      <c r="O46" s="19">
        <v>20</v>
      </c>
      <c r="P46" s="16"/>
      <c r="Q46" s="20">
        <f t="shared" si="1"/>
        <v>0</v>
      </c>
      <c r="R46" s="16"/>
      <c r="S46" s="20">
        <f t="shared" si="2"/>
        <v>0</v>
      </c>
      <c r="T46" s="16">
        <v>200</v>
      </c>
      <c r="U46" s="20">
        <f t="shared" si="3"/>
        <v>40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 t="s">
        <v>613</v>
      </c>
      <c r="AC46" s="98">
        <v>20</v>
      </c>
      <c r="AD46" s="51" t="s">
        <v>110</v>
      </c>
      <c r="AE46" s="47"/>
      <c r="AF46" s="36"/>
      <c r="AG46" s="123"/>
      <c r="AH46" s="32"/>
      <c r="AI46" s="40">
        <f t="shared" si="7"/>
        <v>0</v>
      </c>
    </row>
    <row r="47" spans="1:35" s="21" customFormat="1" ht="12" x14ac:dyDescent="0.25">
      <c r="A47" s="63">
        <v>39</v>
      </c>
      <c r="B47" s="15" t="s">
        <v>31</v>
      </c>
      <c r="C47" s="14" t="s">
        <v>50</v>
      </c>
      <c r="D47" s="14">
        <v>43205</v>
      </c>
      <c r="E47" s="15" t="s">
        <v>614</v>
      </c>
      <c r="F47" s="15" t="s">
        <v>40</v>
      </c>
      <c r="G47" s="15" t="s">
        <v>32</v>
      </c>
      <c r="H47" s="15" t="s">
        <v>33</v>
      </c>
      <c r="I47" s="22" t="s">
        <v>34</v>
      </c>
      <c r="J47" s="15" t="s">
        <v>402</v>
      </c>
      <c r="K47" s="22" t="s">
        <v>403</v>
      </c>
      <c r="L47" s="16">
        <v>3</v>
      </c>
      <c r="M47" s="17">
        <v>25</v>
      </c>
      <c r="N47" s="18">
        <f t="shared" si="8"/>
        <v>75</v>
      </c>
      <c r="O47" s="19"/>
      <c r="P47" s="16"/>
      <c r="Q47" s="20">
        <f t="shared" si="1"/>
        <v>0</v>
      </c>
      <c r="R47" s="16"/>
      <c r="S47" s="20">
        <f t="shared" si="2"/>
        <v>0</v>
      </c>
      <c r="T47" s="16">
        <v>3</v>
      </c>
      <c r="U47" s="20">
        <v>35</v>
      </c>
      <c r="V47" s="16"/>
      <c r="W47" s="20">
        <f t="shared" si="4"/>
        <v>0</v>
      </c>
      <c r="X47" s="16"/>
      <c r="Y47" s="20">
        <f t="shared" si="5"/>
        <v>0</v>
      </c>
      <c r="Z47" s="16"/>
      <c r="AA47" s="20">
        <f t="shared" si="6"/>
        <v>0</v>
      </c>
      <c r="AB47" s="54" t="s">
        <v>615</v>
      </c>
      <c r="AC47" s="98"/>
      <c r="AD47" s="51"/>
      <c r="AE47" s="47"/>
      <c r="AF47" s="36"/>
      <c r="AG47" s="123"/>
      <c r="AH47" s="32"/>
      <c r="AI47" s="40">
        <f t="shared" si="7"/>
        <v>0</v>
      </c>
    </row>
    <row r="48" spans="1:35" s="21" customFormat="1" ht="12" x14ac:dyDescent="0.25">
      <c r="A48" s="63">
        <v>40</v>
      </c>
      <c r="B48" s="15" t="s">
        <v>82</v>
      </c>
      <c r="C48" s="14" t="s">
        <v>50</v>
      </c>
      <c r="D48" s="14">
        <v>43206</v>
      </c>
      <c r="E48" s="15"/>
      <c r="F48" s="15" t="s">
        <v>48</v>
      </c>
      <c r="G48" s="15" t="s">
        <v>38</v>
      </c>
      <c r="H48" s="15" t="s">
        <v>92</v>
      </c>
      <c r="I48" s="22" t="s">
        <v>83</v>
      </c>
      <c r="J48" s="15" t="s">
        <v>582</v>
      </c>
      <c r="K48" s="15" t="s">
        <v>583</v>
      </c>
      <c r="L48" s="16">
        <v>160</v>
      </c>
      <c r="M48" s="17">
        <v>0.62</v>
      </c>
      <c r="N48" s="18">
        <f t="shared" si="8"/>
        <v>99.2</v>
      </c>
      <c r="O48" s="19"/>
      <c r="P48" s="16"/>
      <c r="Q48" s="20">
        <f t="shared" si="1"/>
        <v>0</v>
      </c>
      <c r="R48" s="16"/>
      <c r="S48" s="20">
        <f t="shared" si="2"/>
        <v>0</v>
      </c>
      <c r="T48" s="16">
        <v>180</v>
      </c>
      <c r="U48" s="20">
        <f t="shared" si="3"/>
        <v>36</v>
      </c>
      <c r="V48" s="16"/>
      <c r="W48" s="20">
        <f t="shared" si="4"/>
        <v>0</v>
      </c>
      <c r="X48" s="16"/>
      <c r="Y48" s="20">
        <f t="shared" si="5"/>
        <v>0</v>
      </c>
      <c r="Z48" s="16"/>
      <c r="AA48" s="20">
        <f t="shared" si="6"/>
        <v>0</v>
      </c>
      <c r="AB48" s="54"/>
      <c r="AC48" s="98"/>
      <c r="AD48" s="51" t="s">
        <v>110</v>
      </c>
      <c r="AE48" s="47"/>
      <c r="AF48" s="36"/>
      <c r="AG48" s="123"/>
      <c r="AH48" s="32"/>
      <c r="AI48" s="40">
        <f t="shared" si="7"/>
        <v>0</v>
      </c>
    </row>
    <row r="49" spans="1:35" s="21" customFormat="1" ht="12" x14ac:dyDescent="0.25">
      <c r="A49" s="63">
        <v>41</v>
      </c>
      <c r="B49" s="15" t="s">
        <v>434</v>
      </c>
      <c r="C49" s="14" t="s">
        <v>15</v>
      </c>
      <c r="D49" s="14">
        <v>43206</v>
      </c>
      <c r="E49" s="15" t="s">
        <v>616</v>
      </c>
      <c r="F49" s="15" t="s">
        <v>76</v>
      </c>
      <c r="G49" s="15" t="s">
        <v>36</v>
      </c>
      <c r="H49" s="15" t="s">
        <v>437</v>
      </c>
      <c r="I49" s="15" t="s">
        <v>438</v>
      </c>
      <c r="J49" s="15" t="s">
        <v>617</v>
      </c>
      <c r="K49" s="15" t="s">
        <v>618</v>
      </c>
      <c r="L49" s="16">
        <v>240</v>
      </c>
      <c r="M49" s="17">
        <v>0.77</v>
      </c>
      <c r="N49" s="18">
        <v>185</v>
      </c>
      <c r="O49" s="19"/>
      <c r="P49" s="16">
        <v>250</v>
      </c>
      <c r="Q49" s="20">
        <f t="shared" si="1"/>
        <v>55</v>
      </c>
      <c r="R49" s="16"/>
      <c r="S49" s="20">
        <f t="shared" si="2"/>
        <v>0</v>
      </c>
      <c r="T49" s="16"/>
      <c r="U49" s="20">
        <f t="shared" si="3"/>
        <v>0</v>
      </c>
      <c r="V49" s="16"/>
      <c r="W49" s="20">
        <f t="shared" si="4"/>
        <v>0</v>
      </c>
      <c r="X49" s="16"/>
      <c r="Y49" s="20">
        <f t="shared" si="5"/>
        <v>0</v>
      </c>
      <c r="Z49" s="16"/>
      <c r="AA49" s="20">
        <f t="shared" si="6"/>
        <v>0</v>
      </c>
      <c r="AB49" s="54"/>
      <c r="AC49" s="98"/>
      <c r="AD49" s="51" t="s">
        <v>110</v>
      </c>
      <c r="AE49" s="47"/>
      <c r="AF49" s="36"/>
      <c r="AG49" s="123"/>
      <c r="AH49" s="32"/>
      <c r="AI49" s="40">
        <f t="shared" si="7"/>
        <v>0</v>
      </c>
    </row>
    <row r="50" spans="1:35" s="21" customFormat="1" ht="12" x14ac:dyDescent="0.25">
      <c r="A50" s="63">
        <v>42</v>
      </c>
      <c r="B50" s="15" t="s">
        <v>31</v>
      </c>
      <c r="C50" s="14" t="s">
        <v>35</v>
      </c>
      <c r="D50" s="14">
        <v>43206</v>
      </c>
      <c r="E50" s="15" t="s">
        <v>619</v>
      </c>
      <c r="F50" s="15" t="s">
        <v>40</v>
      </c>
      <c r="G50" s="15" t="s">
        <v>32</v>
      </c>
      <c r="H50" s="15"/>
      <c r="I50" s="15" t="s">
        <v>620</v>
      </c>
      <c r="J50" s="15" t="s">
        <v>33</v>
      </c>
      <c r="K50" s="15" t="s">
        <v>34</v>
      </c>
      <c r="L50" s="16">
        <v>100</v>
      </c>
      <c r="M50" s="17">
        <v>1</v>
      </c>
      <c r="N50" s="18">
        <f t="shared" si="8"/>
        <v>100</v>
      </c>
      <c r="O50" s="19">
        <v>50</v>
      </c>
      <c r="P50" s="16"/>
      <c r="Q50" s="20">
        <f t="shared" si="1"/>
        <v>0</v>
      </c>
      <c r="R50" s="16"/>
      <c r="S50" s="20">
        <f t="shared" si="2"/>
        <v>0</v>
      </c>
      <c r="T50" s="16"/>
      <c r="U50" s="20">
        <f t="shared" si="3"/>
        <v>0</v>
      </c>
      <c r="V50" s="16"/>
      <c r="W50" s="20">
        <f t="shared" si="4"/>
        <v>0</v>
      </c>
      <c r="X50" s="16"/>
      <c r="Y50" s="20">
        <f t="shared" si="5"/>
        <v>0</v>
      </c>
      <c r="Z50" s="16"/>
      <c r="AA50" s="20">
        <f t="shared" si="6"/>
        <v>0</v>
      </c>
      <c r="AB50" s="54"/>
      <c r="AC50" s="98"/>
      <c r="AD50" s="51"/>
      <c r="AE50" s="47"/>
      <c r="AF50" s="36"/>
      <c r="AG50" s="124"/>
      <c r="AH50" s="32"/>
      <c r="AI50" s="40">
        <f t="shared" si="7"/>
        <v>0</v>
      </c>
    </row>
    <row r="51" spans="1:35" s="21" customFormat="1" ht="12" x14ac:dyDescent="0.25">
      <c r="A51" s="63">
        <v>43</v>
      </c>
      <c r="B51" s="15" t="s">
        <v>31</v>
      </c>
      <c r="C51" s="14" t="s">
        <v>16</v>
      </c>
      <c r="D51" s="14">
        <v>43206</v>
      </c>
      <c r="E51" s="15" t="s">
        <v>621</v>
      </c>
      <c r="F51" s="15" t="s">
        <v>49</v>
      </c>
      <c r="G51" s="15" t="s">
        <v>32</v>
      </c>
      <c r="H51" s="15" t="s">
        <v>622</v>
      </c>
      <c r="I51" s="22" t="s">
        <v>623</v>
      </c>
      <c r="J51" s="15" t="s">
        <v>33</v>
      </c>
      <c r="K51" s="15" t="s">
        <v>34</v>
      </c>
      <c r="L51" s="16">
        <v>250</v>
      </c>
      <c r="M51" s="17">
        <v>1</v>
      </c>
      <c r="N51" s="18">
        <f t="shared" si="8"/>
        <v>250</v>
      </c>
      <c r="O51" s="19">
        <v>50</v>
      </c>
      <c r="P51" s="16"/>
      <c r="Q51" s="20">
        <f t="shared" si="1"/>
        <v>0</v>
      </c>
      <c r="R51" s="16">
        <v>250</v>
      </c>
      <c r="S51" s="20">
        <f t="shared" si="2"/>
        <v>50</v>
      </c>
      <c r="T51" s="16"/>
      <c r="U51" s="20">
        <f t="shared" si="3"/>
        <v>0</v>
      </c>
      <c r="V51" s="16"/>
      <c r="W51" s="20">
        <f t="shared" si="4"/>
        <v>0</v>
      </c>
      <c r="X51" s="16"/>
      <c r="Y51" s="20">
        <f t="shared" si="5"/>
        <v>0</v>
      </c>
      <c r="Z51" s="16"/>
      <c r="AA51" s="20">
        <f t="shared" si="6"/>
        <v>0</v>
      </c>
      <c r="AB51" s="54" t="s">
        <v>624</v>
      </c>
      <c r="AC51" s="98">
        <v>25</v>
      </c>
      <c r="AD51" s="51"/>
      <c r="AE51" s="47"/>
      <c r="AF51" s="36"/>
      <c r="AG51" s="123"/>
      <c r="AH51" s="32"/>
      <c r="AI51" s="40">
        <f t="shared" si="7"/>
        <v>0</v>
      </c>
    </row>
    <row r="52" spans="1:35" s="21" customFormat="1" ht="12" x14ac:dyDescent="0.25">
      <c r="A52" s="63">
        <v>44</v>
      </c>
      <c r="B52" s="15" t="s">
        <v>147</v>
      </c>
      <c r="C52" s="14" t="s">
        <v>15</v>
      </c>
      <c r="D52" s="14">
        <v>43206</v>
      </c>
      <c r="E52" s="15" t="s">
        <v>625</v>
      </c>
      <c r="F52" s="15" t="s">
        <v>76</v>
      </c>
      <c r="G52" s="15" t="s">
        <v>36</v>
      </c>
      <c r="H52" s="15" t="s">
        <v>33</v>
      </c>
      <c r="I52" s="22" t="s">
        <v>34</v>
      </c>
      <c r="J52" s="15" t="s">
        <v>145</v>
      </c>
      <c r="K52" s="15" t="s">
        <v>399</v>
      </c>
      <c r="L52" s="16">
        <v>3</v>
      </c>
      <c r="M52" s="17">
        <v>25</v>
      </c>
      <c r="N52" s="18">
        <f t="shared" si="8"/>
        <v>75</v>
      </c>
      <c r="O52" s="19"/>
      <c r="P52" s="16">
        <v>3</v>
      </c>
      <c r="Q52" s="20">
        <v>30</v>
      </c>
      <c r="R52" s="16"/>
      <c r="S52" s="20">
        <f t="shared" si="2"/>
        <v>0</v>
      </c>
      <c r="T52" s="16"/>
      <c r="U52" s="20">
        <f t="shared" si="3"/>
        <v>0</v>
      </c>
      <c r="V52" s="16"/>
      <c r="W52" s="20">
        <f t="shared" si="4"/>
        <v>0</v>
      </c>
      <c r="X52" s="16"/>
      <c r="Y52" s="20">
        <f t="shared" si="5"/>
        <v>0</v>
      </c>
      <c r="Z52" s="16"/>
      <c r="AA52" s="20">
        <f t="shared" si="6"/>
        <v>0</v>
      </c>
      <c r="AB52" s="54" t="s">
        <v>626</v>
      </c>
      <c r="AC52" s="98"/>
      <c r="AD52" s="52" t="s">
        <v>110</v>
      </c>
      <c r="AE52" s="47"/>
      <c r="AF52" s="36"/>
      <c r="AG52" s="123"/>
      <c r="AH52" s="32"/>
      <c r="AI52" s="40">
        <f t="shared" si="7"/>
        <v>0</v>
      </c>
    </row>
    <row r="53" spans="1:35" s="21" customFormat="1" ht="12" x14ac:dyDescent="0.25">
      <c r="A53" s="63">
        <v>45</v>
      </c>
      <c r="B53" s="15" t="s">
        <v>147</v>
      </c>
      <c r="C53" s="14" t="s">
        <v>50</v>
      </c>
      <c r="D53" s="14">
        <v>43206</v>
      </c>
      <c r="E53" s="15" t="s">
        <v>625</v>
      </c>
      <c r="F53" s="15" t="s">
        <v>48</v>
      </c>
      <c r="G53" s="15" t="s">
        <v>36</v>
      </c>
      <c r="H53" s="15" t="s">
        <v>33</v>
      </c>
      <c r="I53" s="22" t="s">
        <v>34</v>
      </c>
      <c r="J53" s="99" t="s">
        <v>145</v>
      </c>
      <c r="K53" s="22" t="s">
        <v>399</v>
      </c>
      <c r="L53" s="16">
        <v>3</v>
      </c>
      <c r="M53" s="17">
        <v>25</v>
      </c>
      <c r="N53" s="18">
        <f t="shared" si="8"/>
        <v>75</v>
      </c>
      <c r="O53" s="19"/>
      <c r="P53" s="16"/>
      <c r="Q53" s="20">
        <f t="shared" si="1"/>
        <v>0</v>
      </c>
      <c r="R53" s="16"/>
      <c r="S53" s="20">
        <f t="shared" si="2"/>
        <v>0</v>
      </c>
      <c r="T53" s="16">
        <v>3</v>
      </c>
      <c r="U53" s="20">
        <v>30</v>
      </c>
      <c r="V53" s="16"/>
      <c r="W53" s="20">
        <f t="shared" si="4"/>
        <v>0</v>
      </c>
      <c r="X53" s="16"/>
      <c r="Y53" s="20">
        <f t="shared" si="5"/>
        <v>0</v>
      </c>
      <c r="Z53" s="16"/>
      <c r="AA53" s="20">
        <f t="shared" si="6"/>
        <v>0</v>
      </c>
      <c r="AB53" s="54" t="s">
        <v>626</v>
      </c>
      <c r="AC53" s="98"/>
      <c r="AD53" s="52" t="s">
        <v>110</v>
      </c>
      <c r="AE53" s="47"/>
      <c r="AF53" s="36"/>
      <c r="AG53" s="123"/>
      <c r="AH53" s="32"/>
      <c r="AI53" s="40">
        <f t="shared" si="7"/>
        <v>0</v>
      </c>
    </row>
    <row r="54" spans="1:35" s="21" customFormat="1" ht="12" x14ac:dyDescent="0.25">
      <c r="A54" s="63">
        <v>46</v>
      </c>
      <c r="B54" s="15" t="s">
        <v>41</v>
      </c>
      <c r="C54" s="14" t="s">
        <v>17</v>
      </c>
      <c r="D54" s="14">
        <v>43206</v>
      </c>
      <c r="E54" s="15" t="s">
        <v>47</v>
      </c>
      <c r="F54" s="15" t="s">
        <v>52</v>
      </c>
      <c r="G54" s="15" t="s">
        <v>38</v>
      </c>
      <c r="H54" s="15" t="s">
        <v>65</v>
      </c>
      <c r="I54" s="15" t="s">
        <v>44</v>
      </c>
      <c r="J54" s="15" t="s">
        <v>65</v>
      </c>
      <c r="K54" s="15" t="s">
        <v>44</v>
      </c>
      <c r="L54" s="16">
        <v>125</v>
      </c>
      <c r="M54" s="17">
        <v>0</v>
      </c>
      <c r="N54" s="18">
        <f t="shared" si="8"/>
        <v>0</v>
      </c>
      <c r="O54" s="19"/>
      <c r="P54" s="16"/>
      <c r="Q54" s="20">
        <f t="shared" si="1"/>
        <v>0</v>
      </c>
      <c r="R54" s="16"/>
      <c r="S54" s="20">
        <f t="shared" si="2"/>
        <v>0</v>
      </c>
      <c r="T54" s="16"/>
      <c r="U54" s="20">
        <f t="shared" si="3"/>
        <v>0</v>
      </c>
      <c r="V54" s="16">
        <v>125</v>
      </c>
      <c r="W54" s="20">
        <f t="shared" si="4"/>
        <v>25</v>
      </c>
      <c r="X54" s="16"/>
      <c r="Y54" s="20">
        <f t="shared" si="5"/>
        <v>0</v>
      </c>
      <c r="Z54" s="16"/>
      <c r="AA54" s="20">
        <f t="shared" si="6"/>
        <v>0</v>
      </c>
      <c r="AB54" s="54"/>
      <c r="AC54" s="98"/>
      <c r="AD54" s="52" t="s">
        <v>110</v>
      </c>
      <c r="AE54" s="47"/>
      <c r="AF54" s="36"/>
      <c r="AG54" s="124"/>
      <c r="AH54" s="32"/>
      <c r="AI54" s="40">
        <f t="shared" si="7"/>
        <v>0</v>
      </c>
    </row>
    <row r="55" spans="1:35" s="21" customFormat="1" ht="12" x14ac:dyDescent="0.25">
      <c r="A55" s="63">
        <v>47</v>
      </c>
      <c r="B55" s="15" t="s">
        <v>41</v>
      </c>
      <c r="C55" s="14" t="s">
        <v>17</v>
      </c>
      <c r="D55" s="14">
        <v>43207</v>
      </c>
      <c r="E55" s="15" t="s">
        <v>47</v>
      </c>
      <c r="F55" s="15" t="s">
        <v>52</v>
      </c>
      <c r="G55" s="15" t="s">
        <v>38</v>
      </c>
      <c r="H55" s="15" t="s">
        <v>65</v>
      </c>
      <c r="I55" s="15" t="s">
        <v>44</v>
      </c>
      <c r="J55" s="15" t="s">
        <v>65</v>
      </c>
      <c r="K55" s="15" t="s">
        <v>44</v>
      </c>
      <c r="L55" s="16">
        <v>125</v>
      </c>
      <c r="M55" s="17">
        <v>0</v>
      </c>
      <c r="N55" s="18">
        <f t="shared" si="8"/>
        <v>0</v>
      </c>
      <c r="O55" s="19"/>
      <c r="P55" s="16"/>
      <c r="Q55" s="20">
        <f t="shared" si="1"/>
        <v>0</v>
      </c>
      <c r="R55" s="16"/>
      <c r="S55" s="20">
        <f t="shared" si="2"/>
        <v>0</v>
      </c>
      <c r="T55" s="16"/>
      <c r="U55" s="20">
        <f t="shared" si="3"/>
        <v>0</v>
      </c>
      <c r="V55" s="16">
        <v>125</v>
      </c>
      <c r="W55" s="20">
        <f t="shared" si="4"/>
        <v>25</v>
      </c>
      <c r="X55" s="16"/>
      <c r="Y55" s="20">
        <f t="shared" si="5"/>
        <v>0</v>
      </c>
      <c r="Z55" s="16"/>
      <c r="AA55" s="20">
        <f t="shared" si="6"/>
        <v>0</v>
      </c>
      <c r="AB55" s="54"/>
      <c r="AC55" s="98"/>
      <c r="AD55" s="52" t="s">
        <v>110</v>
      </c>
      <c r="AE55" s="47"/>
      <c r="AF55" s="36"/>
      <c r="AG55" s="123"/>
      <c r="AH55" s="32"/>
      <c r="AI55" s="40">
        <f t="shared" si="7"/>
        <v>0</v>
      </c>
    </row>
    <row r="56" spans="1:35" s="21" customFormat="1" ht="24" x14ac:dyDescent="0.25">
      <c r="A56" s="63">
        <v>48</v>
      </c>
      <c r="B56" s="15" t="s">
        <v>31</v>
      </c>
      <c r="C56" s="14" t="s">
        <v>18</v>
      </c>
      <c r="D56" s="14">
        <v>43207</v>
      </c>
      <c r="E56" s="15" t="s">
        <v>627</v>
      </c>
      <c r="F56" s="15" t="s">
        <v>106</v>
      </c>
      <c r="G56" s="15" t="s">
        <v>36</v>
      </c>
      <c r="H56" s="15" t="s">
        <v>628</v>
      </c>
      <c r="I56" s="22" t="s">
        <v>629</v>
      </c>
      <c r="J56" s="15" t="s">
        <v>33</v>
      </c>
      <c r="K56" s="15" t="s">
        <v>34</v>
      </c>
      <c r="L56" s="16">
        <v>100</v>
      </c>
      <c r="M56" s="17">
        <v>1</v>
      </c>
      <c r="N56" s="18">
        <f t="shared" si="8"/>
        <v>100</v>
      </c>
      <c r="O56" s="19"/>
      <c r="P56" s="16"/>
      <c r="Q56" s="20">
        <f t="shared" si="1"/>
        <v>0</v>
      </c>
      <c r="R56" s="16"/>
      <c r="S56" s="20">
        <f t="shared" si="2"/>
        <v>0</v>
      </c>
      <c r="T56" s="16"/>
      <c r="U56" s="20">
        <f t="shared" si="3"/>
        <v>0</v>
      </c>
      <c r="V56" s="16"/>
      <c r="W56" s="20">
        <f t="shared" si="4"/>
        <v>0</v>
      </c>
      <c r="X56" s="16"/>
      <c r="Y56" s="20">
        <f t="shared" si="5"/>
        <v>0</v>
      </c>
      <c r="Z56" s="16">
        <v>100</v>
      </c>
      <c r="AA56" s="20">
        <f t="shared" si="6"/>
        <v>20</v>
      </c>
      <c r="AB56" s="54" t="s">
        <v>630</v>
      </c>
      <c r="AC56" s="98">
        <v>30</v>
      </c>
      <c r="AD56" s="51"/>
      <c r="AE56" s="47"/>
      <c r="AF56" s="36"/>
      <c r="AG56" s="123"/>
      <c r="AH56" s="32"/>
      <c r="AI56" s="40">
        <f t="shared" si="7"/>
        <v>0</v>
      </c>
    </row>
    <row r="57" spans="1:35" s="21" customFormat="1" ht="12" x14ac:dyDescent="0.25">
      <c r="A57" s="63">
        <v>49</v>
      </c>
      <c r="B57" s="15" t="s">
        <v>131</v>
      </c>
      <c r="C57" s="14" t="s">
        <v>406</v>
      </c>
      <c r="D57" s="14">
        <v>43208</v>
      </c>
      <c r="E57" s="15" t="s">
        <v>631</v>
      </c>
      <c r="F57" s="15"/>
      <c r="G57" s="15" t="s">
        <v>32</v>
      </c>
      <c r="H57" s="15" t="s">
        <v>632</v>
      </c>
      <c r="I57" s="15" t="s">
        <v>633</v>
      </c>
      <c r="J57" s="15" t="s">
        <v>133</v>
      </c>
      <c r="K57" s="15" t="s">
        <v>130</v>
      </c>
      <c r="L57" s="16">
        <v>700</v>
      </c>
      <c r="M57" s="17">
        <v>1</v>
      </c>
      <c r="N57" s="18">
        <f t="shared" si="8"/>
        <v>700</v>
      </c>
      <c r="O57" s="19"/>
      <c r="P57" s="16"/>
      <c r="Q57" s="20">
        <f t="shared" si="1"/>
        <v>0</v>
      </c>
      <c r="R57" s="16"/>
      <c r="S57" s="20">
        <f t="shared" si="2"/>
        <v>0</v>
      </c>
      <c r="T57" s="16"/>
      <c r="U57" s="20">
        <f t="shared" si="3"/>
        <v>0</v>
      </c>
      <c r="V57" s="16"/>
      <c r="W57" s="20">
        <f t="shared" si="4"/>
        <v>0</v>
      </c>
      <c r="X57" s="16"/>
      <c r="Y57" s="20">
        <f t="shared" si="5"/>
        <v>0</v>
      </c>
      <c r="Z57" s="16"/>
      <c r="AA57" s="20">
        <f t="shared" si="6"/>
        <v>0</v>
      </c>
      <c r="AB57" s="54"/>
      <c r="AC57" s="98"/>
      <c r="AD57" s="51" t="s">
        <v>110</v>
      </c>
      <c r="AE57" s="47"/>
      <c r="AF57" s="36"/>
      <c r="AG57" s="123">
        <v>665</v>
      </c>
      <c r="AH57" s="32">
        <v>0.6</v>
      </c>
      <c r="AI57" s="40">
        <v>400</v>
      </c>
    </row>
    <row r="58" spans="1:35" s="21" customFormat="1" ht="12" x14ac:dyDescent="0.25">
      <c r="A58" s="63">
        <v>50</v>
      </c>
      <c r="B58" s="15" t="s">
        <v>41</v>
      </c>
      <c r="C58" s="14" t="s">
        <v>17</v>
      </c>
      <c r="D58" s="14">
        <v>43208</v>
      </c>
      <c r="E58" s="15" t="s">
        <v>47</v>
      </c>
      <c r="F58" s="15" t="s">
        <v>52</v>
      </c>
      <c r="G58" s="15" t="s">
        <v>38</v>
      </c>
      <c r="H58" s="15" t="s">
        <v>65</v>
      </c>
      <c r="I58" s="15" t="s">
        <v>44</v>
      </c>
      <c r="J58" s="15" t="s">
        <v>65</v>
      </c>
      <c r="K58" s="15" t="s">
        <v>44</v>
      </c>
      <c r="L58" s="16">
        <v>125</v>
      </c>
      <c r="M58" s="17">
        <v>0</v>
      </c>
      <c r="N58" s="18">
        <f t="shared" si="8"/>
        <v>0</v>
      </c>
      <c r="O58" s="19"/>
      <c r="P58" s="16"/>
      <c r="Q58" s="20">
        <f t="shared" si="1"/>
        <v>0</v>
      </c>
      <c r="R58" s="16"/>
      <c r="S58" s="20">
        <f t="shared" si="2"/>
        <v>0</v>
      </c>
      <c r="T58" s="16"/>
      <c r="U58" s="20">
        <f t="shared" si="3"/>
        <v>0</v>
      </c>
      <c r="V58" s="16">
        <v>125</v>
      </c>
      <c r="W58" s="20">
        <f t="shared" si="4"/>
        <v>25</v>
      </c>
      <c r="X58" s="16"/>
      <c r="Y58" s="20">
        <f t="shared" si="5"/>
        <v>0</v>
      </c>
      <c r="Z58" s="16"/>
      <c r="AA58" s="20">
        <f t="shared" si="6"/>
        <v>0</v>
      </c>
      <c r="AB58" s="54"/>
      <c r="AC58" s="98"/>
      <c r="AD58" s="51" t="s">
        <v>110</v>
      </c>
      <c r="AE58" s="47"/>
      <c r="AF58" s="36"/>
      <c r="AG58" s="123"/>
      <c r="AH58" s="32"/>
      <c r="AI58" s="40">
        <f t="shared" si="7"/>
        <v>0</v>
      </c>
    </row>
    <row r="59" spans="1:35" s="21" customFormat="1" ht="24" x14ac:dyDescent="0.25">
      <c r="A59" s="63">
        <v>51</v>
      </c>
      <c r="B59" s="15" t="s">
        <v>259</v>
      </c>
      <c r="C59" s="14" t="s">
        <v>15</v>
      </c>
      <c r="D59" s="14">
        <v>43209</v>
      </c>
      <c r="E59" s="77" t="s">
        <v>634</v>
      </c>
      <c r="F59" s="15" t="s">
        <v>76</v>
      </c>
      <c r="G59" s="15" t="s">
        <v>36</v>
      </c>
      <c r="H59" s="15" t="s">
        <v>440</v>
      </c>
      <c r="I59" s="15" t="s">
        <v>441</v>
      </c>
      <c r="J59" s="15" t="s">
        <v>271</v>
      </c>
      <c r="K59" s="15" t="s">
        <v>151</v>
      </c>
      <c r="L59" s="16">
        <v>150</v>
      </c>
      <c r="M59" s="17">
        <v>1</v>
      </c>
      <c r="N59" s="18">
        <f t="shared" si="8"/>
        <v>150</v>
      </c>
      <c r="O59" s="19"/>
      <c r="P59" s="16">
        <v>200</v>
      </c>
      <c r="Q59" s="20">
        <f t="shared" si="1"/>
        <v>44</v>
      </c>
      <c r="R59" s="16"/>
      <c r="S59" s="20">
        <f t="shared" si="2"/>
        <v>0</v>
      </c>
      <c r="T59" s="16"/>
      <c r="U59" s="20">
        <f t="shared" si="3"/>
        <v>0</v>
      </c>
      <c r="V59" s="16"/>
      <c r="W59" s="20">
        <f t="shared" si="4"/>
        <v>0</v>
      </c>
      <c r="X59" s="16"/>
      <c r="Y59" s="20">
        <f t="shared" si="5"/>
        <v>0</v>
      </c>
      <c r="Z59" s="16"/>
      <c r="AA59" s="20">
        <f t="shared" si="6"/>
        <v>0</v>
      </c>
      <c r="AB59" s="54"/>
      <c r="AC59" s="98"/>
      <c r="AD59" s="51" t="s">
        <v>110</v>
      </c>
      <c r="AE59" s="47"/>
      <c r="AF59" s="36"/>
      <c r="AG59" s="123"/>
      <c r="AH59" s="32"/>
      <c r="AI59" s="40">
        <f t="shared" si="7"/>
        <v>0</v>
      </c>
    </row>
    <row r="60" spans="1:35" s="21" customFormat="1" ht="24" x14ac:dyDescent="0.25">
      <c r="A60" s="63">
        <v>52</v>
      </c>
      <c r="B60" s="15" t="s">
        <v>147</v>
      </c>
      <c r="C60" s="14" t="s">
        <v>15</v>
      </c>
      <c r="D60" s="14">
        <v>43209</v>
      </c>
      <c r="E60" s="15" t="s">
        <v>625</v>
      </c>
      <c r="F60" s="15" t="s">
        <v>76</v>
      </c>
      <c r="G60" s="15" t="s">
        <v>36</v>
      </c>
      <c r="H60" s="15" t="s">
        <v>33</v>
      </c>
      <c r="I60" s="22" t="s">
        <v>34</v>
      </c>
      <c r="J60" s="15" t="s">
        <v>145</v>
      </c>
      <c r="K60" s="22" t="s">
        <v>399</v>
      </c>
      <c r="L60" s="16">
        <v>900</v>
      </c>
      <c r="M60" s="17">
        <v>0.75</v>
      </c>
      <c r="N60" s="18">
        <f t="shared" si="8"/>
        <v>675</v>
      </c>
      <c r="O60" s="19">
        <v>76.099999999999994</v>
      </c>
      <c r="P60" s="16">
        <v>900</v>
      </c>
      <c r="Q60" s="20">
        <f t="shared" si="1"/>
        <v>198</v>
      </c>
      <c r="R60" s="16"/>
      <c r="S60" s="20">
        <f t="shared" si="2"/>
        <v>0</v>
      </c>
      <c r="T60" s="16"/>
      <c r="U60" s="20">
        <f t="shared" si="3"/>
        <v>0</v>
      </c>
      <c r="V60" s="16"/>
      <c r="W60" s="20">
        <f t="shared" si="4"/>
        <v>0</v>
      </c>
      <c r="X60" s="16"/>
      <c r="Y60" s="20">
        <f t="shared" si="5"/>
        <v>0</v>
      </c>
      <c r="Z60" s="16"/>
      <c r="AA60" s="20">
        <f t="shared" si="6"/>
        <v>0</v>
      </c>
      <c r="AB60" s="54" t="s">
        <v>400</v>
      </c>
      <c r="AC60" s="98">
        <v>10</v>
      </c>
      <c r="AD60" s="51" t="s">
        <v>110</v>
      </c>
      <c r="AE60" s="47"/>
      <c r="AF60" s="36"/>
      <c r="AG60" s="123"/>
      <c r="AH60" s="32"/>
      <c r="AI60" s="40">
        <f t="shared" si="7"/>
        <v>0</v>
      </c>
    </row>
    <row r="61" spans="1:35" s="21" customFormat="1" ht="24" x14ac:dyDescent="0.25">
      <c r="A61" s="63">
        <v>53</v>
      </c>
      <c r="B61" s="15" t="s">
        <v>147</v>
      </c>
      <c r="C61" s="14" t="s">
        <v>50</v>
      </c>
      <c r="D61" s="14">
        <v>43209</v>
      </c>
      <c r="E61" s="15" t="s">
        <v>625</v>
      </c>
      <c r="F61" s="15" t="s">
        <v>48</v>
      </c>
      <c r="G61" s="15" t="s">
        <v>36</v>
      </c>
      <c r="H61" s="15" t="s">
        <v>33</v>
      </c>
      <c r="I61" s="22" t="s">
        <v>34</v>
      </c>
      <c r="J61" s="15" t="s">
        <v>145</v>
      </c>
      <c r="K61" s="15" t="s">
        <v>399</v>
      </c>
      <c r="L61" s="16">
        <v>900</v>
      </c>
      <c r="M61" s="17">
        <v>0.75</v>
      </c>
      <c r="N61" s="18">
        <f t="shared" si="8"/>
        <v>675</v>
      </c>
      <c r="O61" s="19">
        <v>76.099999999999994</v>
      </c>
      <c r="P61" s="16"/>
      <c r="Q61" s="20">
        <f t="shared" si="1"/>
        <v>0</v>
      </c>
      <c r="R61" s="16"/>
      <c r="S61" s="20">
        <f t="shared" si="2"/>
        <v>0</v>
      </c>
      <c r="T61" s="16">
        <v>900</v>
      </c>
      <c r="U61" s="20">
        <f t="shared" si="3"/>
        <v>180</v>
      </c>
      <c r="V61" s="16"/>
      <c r="W61" s="20">
        <f t="shared" si="4"/>
        <v>0</v>
      </c>
      <c r="X61" s="16"/>
      <c r="Y61" s="20">
        <f t="shared" si="5"/>
        <v>0</v>
      </c>
      <c r="Z61" s="16"/>
      <c r="AA61" s="20">
        <f t="shared" si="6"/>
        <v>0</v>
      </c>
      <c r="AB61" s="54" t="s">
        <v>400</v>
      </c>
      <c r="AC61" s="98">
        <v>10</v>
      </c>
      <c r="AD61" s="51" t="s">
        <v>110</v>
      </c>
      <c r="AE61" s="47"/>
      <c r="AF61" s="36"/>
      <c r="AG61" s="123"/>
      <c r="AH61" s="32"/>
      <c r="AI61" s="40">
        <f t="shared" si="7"/>
        <v>0</v>
      </c>
    </row>
    <row r="62" spans="1:35" s="21" customFormat="1" ht="12" x14ac:dyDescent="0.25">
      <c r="A62" s="63">
        <v>54</v>
      </c>
      <c r="B62" s="15" t="s">
        <v>37</v>
      </c>
      <c r="C62" s="14" t="s">
        <v>16</v>
      </c>
      <c r="D62" s="14">
        <v>43209</v>
      </c>
      <c r="E62" s="15"/>
      <c r="F62" s="15" t="s">
        <v>49</v>
      </c>
      <c r="G62" s="15" t="s">
        <v>36</v>
      </c>
      <c r="H62" s="15" t="s">
        <v>184</v>
      </c>
      <c r="I62" s="15" t="s">
        <v>181</v>
      </c>
      <c r="J62" s="15" t="s">
        <v>33</v>
      </c>
      <c r="K62" s="15" t="s">
        <v>34</v>
      </c>
      <c r="L62" s="16">
        <v>120</v>
      </c>
      <c r="M62" s="17">
        <v>0.75</v>
      </c>
      <c r="N62" s="18">
        <v>90</v>
      </c>
      <c r="O62" s="19"/>
      <c r="P62" s="16"/>
      <c r="Q62" s="20">
        <f t="shared" si="1"/>
        <v>0</v>
      </c>
      <c r="R62" s="16">
        <v>150</v>
      </c>
      <c r="S62" s="20">
        <f t="shared" si="2"/>
        <v>30</v>
      </c>
      <c r="T62" s="16"/>
      <c r="U62" s="20">
        <f t="shared" si="3"/>
        <v>0</v>
      </c>
      <c r="V62" s="16"/>
      <c r="W62" s="20">
        <f t="shared" si="4"/>
        <v>0</v>
      </c>
      <c r="X62" s="16"/>
      <c r="Y62" s="20">
        <f t="shared" si="5"/>
        <v>0</v>
      </c>
      <c r="Z62" s="16"/>
      <c r="AA62" s="20">
        <f t="shared" si="6"/>
        <v>0</v>
      </c>
      <c r="AB62" s="54" t="s">
        <v>635</v>
      </c>
      <c r="AC62" s="98"/>
      <c r="AD62" s="51" t="s">
        <v>110</v>
      </c>
      <c r="AE62" s="47"/>
      <c r="AF62" s="36"/>
      <c r="AG62" s="124"/>
      <c r="AH62" s="32"/>
      <c r="AI62" s="40">
        <f t="shared" si="7"/>
        <v>0</v>
      </c>
    </row>
    <row r="63" spans="1:35" s="21" customFormat="1" ht="12" x14ac:dyDescent="0.25">
      <c r="A63" s="63">
        <v>55</v>
      </c>
      <c r="B63" s="15" t="s">
        <v>37</v>
      </c>
      <c r="C63" s="14" t="s">
        <v>16</v>
      </c>
      <c r="D63" s="14">
        <v>43210</v>
      </c>
      <c r="E63" s="15" t="s">
        <v>75</v>
      </c>
      <c r="F63" s="15" t="s">
        <v>49</v>
      </c>
      <c r="G63" s="15" t="s">
        <v>36</v>
      </c>
      <c r="H63" s="15" t="s">
        <v>73</v>
      </c>
      <c r="I63" s="22" t="s">
        <v>74</v>
      </c>
      <c r="J63" s="15" t="s">
        <v>636</v>
      </c>
      <c r="K63" s="15" t="s">
        <v>552</v>
      </c>
      <c r="L63" s="16">
        <v>600</v>
      </c>
      <c r="M63" s="17">
        <v>0.75</v>
      </c>
      <c r="N63" s="18">
        <f t="shared" si="0"/>
        <v>450</v>
      </c>
      <c r="O63" s="19"/>
      <c r="P63" s="16"/>
      <c r="Q63" s="20">
        <f t="shared" si="1"/>
        <v>0</v>
      </c>
      <c r="R63" s="16">
        <v>630</v>
      </c>
      <c r="S63" s="20">
        <f t="shared" si="2"/>
        <v>126</v>
      </c>
      <c r="T63" s="16"/>
      <c r="U63" s="20">
        <f t="shared" si="3"/>
        <v>0</v>
      </c>
      <c r="V63" s="16"/>
      <c r="W63" s="20">
        <f t="shared" si="4"/>
        <v>0</v>
      </c>
      <c r="X63" s="16"/>
      <c r="Y63" s="20">
        <f t="shared" si="5"/>
        <v>0</v>
      </c>
      <c r="Z63" s="16"/>
      <c r="AA63" s="20">
        <f t="shared" si="6"/>
        <v>0</v>
      </c>
      <c r="AB63" s="54" t="s">
        <v>637</v>
      </c>
      <c r="AC63" s="98">
        <v>25</v>
      </c>
      <c r="AD63" s="52" t="s">
        <v>110</v>
      </c>
      <c r="AE63" s="47"/>
      <c r="AF63" s="36"/>
      <c r="AG63" s="123"/>
      <c r="AH63" s="32"/>
      <c r="AI63" s="40">
        <f t="shared" si="7"/>
        <v>0</v>
      </c>
    </row>
    <row r="64" spans="1:35" s="21" customFormat="1" ht="12" x14ac:dyDescent="0.25">
      <c r="A64" s="63">
        <v>56</v>
      </c>
      <c r="B64" s="15" t="s">
        <v>31</v>
      </c>
      <c r="C64" s="14" t="s">
        <v>35</v>
      </c>
      <c r="D64" s="14">
        <v>43210</v>
      </c>
      <c r="E64" s="15" t="s">
        <v>638</v>
      </c>
      <c r="F64" s="15" t="s">
        <v>40</v>
      </c>
      <c r="G64" s="15" t="s">
        <v>32</v>
      </c>
      <c r="H64" s="15" t="s">
        <v>250</v>
      </c>
      <c r="I64" s="15" t="s">
        <v>251</v>
      </c>
      <c r="J64" s="15" t="s">
        <v>33</v>
      </c>
      <c r="K64" s="15" t="s">
        <v>34</v>
      </c>
      <c r="L64" s="16">
        <v>100</v>
      </c>
      <c r="M64" s="17">
        <v>1</v>
      </c>
      <c r="N64" s="18">
        <f t="shared" si="0"/>
        <v>100</v>
      </c>
      <c r="O64" s="19"/>
      <c r="P64" s="16"/>
      <c r="Q64" s="20">
        <f t="shared" si="1"/>
        <v>0</v>
      </c>
      <c r="R64" s="16"/>
      <c r="S64" s="20">
        <f t="shared" si="2"/>
        <v>0</v>
      </c>
      <c r="T64" s="16"/>
      <c r="U64" s="20">
        <f t="shared" si="3"/>
        <v>0</v>
      </c>
      <c r="V64" s="16"/>
      <c r="W64" s="20">
        <f t="shared" si="4"/>
        <v>0</v>
      </c>
      <c r="X64" s="16"/>
      <c r="Y64" s="20">
        <f t="shared" si="5"/>
        <v>0</v>
      </c>
      <c r="Z64" s="16"/>
      <c r="AA64" s="20">
        <f t="shared" si="6"/>
        <v>0</v>
      </c>
      <c r="AB64" s="54"/>
      <c r="AC64" s="98"/>
      <c r="AD64" s="52"/>
      <c r="AE64" s="47"/>
      <c r="AF64" s="36"/>
      <c r="AG64" s="124"/>
      <c r="AH64" s="32"/>
      <c r="AI64" s="40">
        <f t="shared" si="7"/>
        <v>0</v>
      </c>
    </row>
    <row r="65" spans="1:35" s="21" customFormat="1" ht="12" x14ac:dyDescent="0.25">
      <c r="A65" s="63">
        <v>57</v>
      </c>
      <c r="B65" s="15" t="s">
        <v>41</v>
      </c>
      <c r="C65" s="14" t="s">
        <v>17</v>
      </c>
      <c r="D65" s="14">
        <v>43210</v>
      </c>
      <c r="E65" s="15" t="s">
        <v>47</v>
      </c>
      <c r="F65" s="15" t="s">
        <v>52</v>
      </c>
      <c r="G65" s="15" t="s">
        <v>38</v>
      </c>
      <c r="H65" s="15" t="s">
        <v>65</v>
      </c>
      <c r="I65" s="15" t="s">
        <v>44</v>
      </c>
      <c r="J65" s="15" t="s">
        <v>65</v>
      </c>
      <c r="K65" s="15" t="s">
        <v>44</v>
      </c>
      <c r="L65" s="16">
        <v>125</v>
      </c>
      <c r="M65" s="17">
        <v>0</v>
      </c>
      <c r="N65" s="18">
        <f t="shared" si="0"/>
        <v>0</v>
      </c>
      <c r="O65" s="19"/>
      <c r="P65" s="16"/>
      <c r="Q65" s="20">
        <f t="shared" si="1"/>
        <v>0</v>
      </c>
      <c r="R65" s="16"/>
      <c r="S65" s="20">
        <f t="shared" si="2"/>
        <v>0</v>
      </c>
      <c r="T65" s="16"/>
      <c r="U65" s="20">
        <f t="shared" si="3"/>
        <v>0</v>
      </c>
      <c r="V65" s="16">
        <v>125</v>
      </c>
      <c r="W65" s="20">
        <f t="shared" si="4"/>
        <v>25</v>
      </c>
      <c r="X65" s="16"/>
      <c r="Y65" s="20">
        <f t="shared" si="5"/>
        <v>0</v>
      </c>
      <c r="Z65" s="16"/>
      <c r="AA65" s="20">
        <f t="shared" si="6"/>
        <v>0</v>
      </c>
      <c r="AB65" s="54"/>
      <c r="AC65" s="98"/>
      <c r="AD65" s="52" t="s">
        <v>110</v>
      </c>
      <c r="AE65" s="47"/>
      <c r="AF65" s="36"/>
      <c r="AG65" s="123"/>
      <c r="AH65" s="32"/>
      <c r="AI65" s="40">
        <f t="shared" si="7"/>
        <v>0</v>
      </c>
    </row>
    <row r="66" spans="1:35" s="21" customFormat="1" ht="12" x14ac:dyDescent="0.25">
      <c r="A66" s="63">
        <v>58</v>
      </c>
      <c r="B66" s="15" t="s">
        <v>41</v>
      </c>
      <c r="C66" s="14" t="s">
        <v>17</v>
      </c>
      <c r="D66" s="14">
        <v>43211</v>
      </c>
      <c r="E66" s="15" t="s">
        <v>47</v>
      </c>
      <c r="F66" s="15" t="s">
        <v>52</v>
      </c>
      <c r="G66" s="15" t="s">
        <v>38</v>
      </c>
      <c r="H66" s="15" t="s">
        <v>65</v>
      </c>
      <c r="I66" s="15" t="s">
        <v>44</v>
      </c>
      <c r="J66" s="15" t="s">
        <v>65</v>
      </c>
      <c r="K66" s="15" t="s">
        <v>44</v>
      </c>
      <c r="L66" s="16">
        <v>125</v>
      </c>
      <c r="M66" s="17">
        <v>0</v>
      </c>
      <c r="N66" s="18">
        <f t="shared" si="0"/>
        <v>0</v>
      </c>
      <c r="O66" s="19">
        <v>25</v>
      </c>
      <c r="P66" s="16"/>
      <c r="Q66" s="20">
        <f t="shared" si="1"/>
        <v>0</v>
      </c>
      <c r="R66" s="16"/>
      <c r="S66" s="20">
        <f t="shared" si="2"/>
        <v>0</v>
      </c>
      <c r="T66" s="16"/>
      <c r="U66" s="20">
        <f t="shared" si="3"/>
        <v>0</v>
      </c>
      <c r="V66" s="16">
        <v>125</v>
      </c>
      <c r="W66" s="20">
        <f t="shared" si="4"/>
        <v>25</v>
      </c>
      <c r="X66" s="16"/>
      <c r="Y66" s="20">
        <f t="shared" si="5"/>
        <v>0</v>
      </c>
      <c r="Z66" s="16"/>
      <c r="AA66" s="20">
        <f t="shared" si="6"/>
        <v>0</v>
      </c>
      <c r="AB66" s="54" t="s">
        <v>639</v>
      </c>
      <c r="AC66" s="98">
        <v>15</v>
      </c>
      <c r="AD66" s="51" t="s">
        <v>110</v>
      </c>
      <c r="AE66" s="47"/>
      <c r="AF66" s="36"/>
      <c r="AG66" s="123"/>
      <c r="AH66" s="32"/>
      <c r="AI66" s="40">
        <f t="shared" si="7"/>
        <v>0</v>
      </c>
    </row>
    <row r="67" spans="1:35" s="21" customFormat="1" ht="12" x14ac:dyDescent="0.25">
      <c r="A67" s="63">
        <v>59</v>
      </c>
      <c r="B67" s="15" t="s">
        <v>147</v>
      </c>
      <c r="C67" s="14" t="s">
        <v>35</v>
      </c>
      <c r="D67" s="14">
        <v>43213</v>
      </c>
      <c r="E67" s="15" t="s">
        <v>640</v>
      </c>
      <c r="F67" s="15" t="s">
        <v>52</v>
      </c>
      <c r="G67" s="15" t="s">
        <v>36</v>
      </c>
      <c r="H67" s="15" t="s">
        <v>156</v>
      </c>
      <c r="I67" s="15" t="s">
        <v>138</v>
      </c>
      <c r="J67" s="15" t="s">
        <v>364</v>
      </c>
      <c r="K67" s="15" t="s">
        <v>365</v>
      </c>
      <c r="L67" s="16">
        <v>870</v>
      </c>
      <c r="M67" s="17"/>
      <c r="N67" s="18">
        <f t="shared" si="0"/>
        <v>0</v>
      </c>
      <c r="O67" s="19"/>
      <c r="P67" s="16"/>
      <c r="Q67" s="20">
        <f t="shared" si="1"/>
        <v>0</v>
      </c>
      <c r="R67" s="16"/>
      <c r="S67" s="20">
        <f t="shared" si="2"/>
        <v>0</v>
      </c>
      <c r="T67" s="16"/>
      <c r="U67" s="20">
        <f t="shared" si="3"/>
        <v>0</v>
      </c>
      <c r="V67" s="16"/>
      <c r="W67" s="20">
        <f t="shared" si="4"/>
        <v>0</v>
      </c>
      <c r="X67" s="16"/>
      <c r="Y67" s="20">
        <f t="shared" si="5"/>
        <v>0</v>
      </c>
      <c r="Z67" s="16"/>
      <c r="AA67" s="20">
        <f t="shared" si="6"/>
        <v>0</v>
      </c>
      <c r="AB67" s="54"/>
      <c r="AC67" s="98"/>
      <c r="AD67" s="51" t="s">
        <v>110</v>
      </c>
      <c r="AE67" s="47"/>
      <c r="AF67" s="36"/>
      <c r="AG67" s="123"/>
      <c r="AH67" s="32"/>
      <c r="AI67" s="40">
        <f t="shared" si="7"/>
        <v>0</v>
      </c>
    </row>
    <row r="68" spans="1:35" s="21" customFormat="1" ht="12" x14ac:dyDescent="0.25">
      <c r="A68" s="63">
        <v>60</v>
      </c>
      <c r="B68" s="15" t="s">
        <v>147</v>
      </c>
      <c r="C68" s="14" t="s">
        <v>50</v>
      </c>
      <c r="D68" s="14">
        <v>43213</v>
      </c>
      <c r="E68" s="15" t="s">
        <v>641</v>
      </c>
      <c r="F68" s="15" t="s">
        <v>48</v>
      </c>
      <c r="G68" s="15" t="s">
        <v>36</v>
      </c>
      <c r="H68" s="15" t="s">
        <v>33</v>
      </c>
      <c r="I68" s="15" t="s">
        <v>34</v>
      </c>
      <c r="J68" s="15" t="s">
        <v>364</v>
      </c>
      <c r="K68" s="15" t="s">
        <v>365</v>
      </c>
      <c r="L68" s="16">
        <v>720</v>
      </c>
      <c r="M68" s="17">
        <v>0.75</v>
      </c>
      <c r="N68" s="18">
        <v>535</v>
      </c>
      <c r="O68" s="19">
        <v>42.2</v>
      </c>
      <c r="P68" s="16"/>
      <c r="Q68" s="20">
        <f t="shared" si="1"/>
        <v>0</v>
      </c>
      <c r="R68" s="16"/>
      <c r="S68" s="20">
        <f t="shared" si="2"/>
        <v>0</v>
      </c>
      <c r="T68" s="16">
        <v>750</v>
      </c>
      <c r="U68" s="20">
        <f t="shared" si="3"/>
        <v>150</v>
      </c>
      <c r="V68" s="16"/>
      <c r="W68" s="20">
        <f t="shared" si="4"/>
        <v>0</v>
      </c>
      <c r="X68" s="16"/>
      <c r="Y68" s="20">
        <f t="shared" si="5"/>
        <v>0</v>
      </c>
      <c r="Z68" s="16"/>
      <c r="AA68" s="20">
        <f t="shared" si="6"/>
        <v>0</v>
      </c>
      <c r="AB68" s="54" t="s">
        <v>642</v>
      </c>
      <c r="AC68" s="98"/>
      <c r="AD68" s="51" t="s">
        <v>110</v>
      </c>
      <c r="AE68" s="47"/>
      <c r="AF68" s="36"/>
      <c r="AG68" s="123"/>
      <c r="AH68" s="32"/>
      <c r="AI68" s="40">
        <f t="shared" si="7"/>
        <v>0</v>
      </c>
    </row>
    <row r="69" spans="1:35" s="21" customFormat="1" ht="12" x14ac:dyDescent="0.25">
      <c r="A69" s="63">
        <v>61</v>
      </c>
      <c r="B69" s="15" t="s">
        <v>37</v>
      </c>
      <c r="C69" s="14" t="s">
        <v>15</v>
      </c>
      <c r="D69" s="14">
        <v>43213</v>
      </c>
      <c r="E69" s="15" t="s">
        <v>75</v>
      </c>
      <c r="F69" s="15" t="s">
        <v>76</v>
      </c>
      <c r="G69" s="15" t="s">
        <v>36</v>
      </c>
      <c r="H69" s="15" t="s">
        <v>636</v>
      </c>
      <c r="I69" s="15" t="s">
        <v>552</v>
      </c>
      <c r="J69" s="15" t="s">
        <v>33</v>
      </c>
      <c r="K69" s="22" t="s">
        <v>34</v>
      </c>
      <c r="L69" s="16">
        <v>560</v>
      </c>
      <c r="M69" s="17">
        <v>0.75</v>
      </c>
      <c r="N69" s="18">
        <f>L69*M69</f>
        <v>420</v>
      </c>
      <c r="O69" s="19"/>
      <c r="P69" s="16">
        <v>600</v>
      </c>
      <c r="Q69" s="20">
        <f>P69*0.22</f>
        <v>132</v>
      </c>
      <c r="R69" s="16"/>
      <c r="S69" s="20">
        <f>R69*0.2</f>
        <v>0</v>
      </c>
      <c r="T69" s="16"/>
      <c r="U69" s="20">
        <f>T69*0.2</f>
        <v>0</v>
      </c>
      <c r="V69" s="16"/>
      <c r="W69" s="20">
        <f>V69*0.2</f>
        <v>0</v>
      </c>
      <c r="X69" s="16"/>
      <c r="Y69" s="20">
        <f>X69*0.2</f>
        <v>0</v>
      </c>
      <c r="Z69" s="16"/>
      <c r="AA69" s="20">
        <f>Z69*0.2</f>
        <v>0</v>
      </c>
      <c r="AB69" s="54"/>
      <c r="AC69" s="98"/>
      <c r="AD69" s="51" t="s">
        <v>110</v>
      </c>
      <c r="AE69" s="47"/>
      <c r="AF69" s="36"/>
      <c r="AG69" s="123"/>
      <c r="AH69" s="32"/>
      <c r="AI69" s="40">
        <f>AG69*AH69</f>
        <v>0</v>
      </c>
    </row>
    <row r="70" spans="1:35" s="21" customFormat="1" ht="12" x14ac:dyDescent="0.25">
      <c r="A70" s="63">
        <v>62</v>
      </c>
      <c r="B70" s="15" t="s">
        <v>66</v>
      </c>
      <c r="C70" s="14" t="s">
        <v>18</v>
      </c>
      <c r="D70" s="14">
        <v>43214</v>
      </c>
      <c r="E70" s="15" t="s">
        <v>643</v>
      </c>
      <c r="F70" s="15" t="s">
        <v>106</v>
      </c>
      <c r="G70" s="15" t="s">
        <v>36</v>
      </c>
      <c r="H70" s="15" t="s">
        <v>33</v>
      </c>
      <c r="I70" s="22" t="s">
        <v>34</v>
      </c>
      <c r="J70" s="15" t="s">
        <v>331</v>
      </c>
      <c r="K70" s="15" t="s">
        <v>121</v>
      </c>
      <c r="L70" s="16">
        <v>190</v>
      </c>
      <c r="M70" s="17">
        <v>0.75</v>
      </c>
      <c r="N70" s="18">
        <f t="shared" si="0"/>
        <v>142.5</v>
      </c>
      <c r="O70" s="19"/>
      <c r="P70" s="16"/>
      <c r="Q70" s="20">
        <f t="shared" si="1"/>
        <v>0</v>
      </c>
      <c r="R70" s="16"/>
      <c r="S70" s="20">
        <f t="shared" si="2"/>
        <v>0</v>
      </c>
      <c r="T70" s="16"/>
      <c r="U70" s="20">
        <f t="shared" si="3"/>
        <v>0</v>
      </c>
      <c r="V70" s="16"/>
      <c r="W70" s="20">
        <f t="shared" si="4"/>
        <v>0</v>
      </c>
      <c r="X70" s="16"/>
      <c r="Y70" s="20">
        <f t="shared" si="5"/>
        <v>0</v>
      </c>
      <c r="Z70" s="16">
        <v>200</v>
      </c>
      <c r="AA70" s="20">
        <f t="shared" si="6"/>
        <v>40</v>
      </c>
      <c r="AB70" s="54" t="s">
        <v>644</v>
      </c>
      <c r="AC70" s="98">
        <v>20</v>
      </c>
      <c r="AD70" s="51" t="s">
        <v>110</v>
      </c>
      <c r="AE70" s="47"/>
      <c r="AF70" s="36"/>
      <c r="AG70" s="123"/>
      <c r="AH70" s="32"/>
      <c r="AI70" s="40">
        <f t="shared" si="7"/>
        <v>0</v>
      </c>
    </row>
    <row r="71" spans="1:35" s="21" customFormat="1" ht="12" x14ac:dyDescent="0.25">
      <c r="A71" s="63">
        <v>63</v>
      </c>
      <c r="B71" s="15" t="s">
        <v>259</v>
      </c>
      <c r="C71" s="14" t="s">
        <v>15</v>
      </c>
      <c r="D71" s="14">
        <v>43214</v>
      </c>
      <c r="E71" s="15"/>
      <c r="F71" s="15" t="s">
        <v>76</v>
      </c>
      <c r="G71" s="15" t="s">
        <v>36</v>
      </c>
      <c r="H71" s="15" t="s">
        <v>440</v>
      </c>
      <c r="I71" s="22" t="s">
        <v>441</v>
      </c>
      <c r="J71" s="15" t="s">
        <v>33</v>
      </c>
      <c r="K71" s="22" t="s">
        <v>34</v>
      </c>
      <c r="L71" s="16">
        <v>150</v>
      </c>
      <c r="M71" s="17">
        <v>0.85</v>
      </c>
      <c r="N71" s="18">
        <v>125</v>
      </c>
      <c r="O71" s="19"/>
      <c r="P71" s="16">
        <v>200</v>
      </c>
      <c r="Q71" s="20">
        <f t="shared" si="1"/>
        <v>44</v>
      </c>
      <c r="R71" s="16"/>
      <c r="S71" s="20">
        <f t="shared" si="2"/>
        <v>0</v>
      </c>
      <c r="T71" s="16"/>
      <c r="U71" s="20">
        <f t="shared" si="3"/>
        <v>0</v>
      </c>
      <c r="V71" s="16"/>
      <c r="W71" s="20">
        <f t="shared" si="4"/>
        <v>0</v>
      </c>
      <c r="X71" s="16"/>
      <c r="Y71" s="20">
        <f t="shared" si="5"/>
        <v>0</v>
      </c>
      <c r="Z71" s="16"/>
      <c r="AA71" s="20">
        <f t="shared" si="6"/>
        <v>0</v>
      </c>
      <c r="AB71" s="54"/>
      <c r="AC71" s="98"/>
      <c r="AD71" s="51" t="s">
        <v>110</v>
      </c>
      <c r="AE71" s="47"/>
      <c r="AF71" s="36"/>
      <c r="AG71" s="123"/>
      <c r="AH71" s="32"/>
      <c r="AI71" s="40">
        <f t="shared" si="7"/>
        <v>0</v>
      </c>
    </row>
    <row r="72" spans="1:35" s="21" customFormat="1" ht="12" x14ac:dyDescent="0.25">
      <c r="A72" s="63">
        <v>64</v>
      </c>
      <c r="B72" s="15" t="s">
        <v>41</v>
      </c>
      <c r="C72" s="14" t="s">
        <v>17</v>
      </c>
      <c r="D72" s="14">
        <v>43214</v>
      </c>
      <c r="E72" s="15" t="s">
        <v>47</v>
      </c>
      <c r="F72" s="15" t="s">
        <v>52</v>
      </c>
      <c r="G72" s="15" t="s">
        <v>38</v>
      </c>
      <c r="H72" s="15" t="s">
        <v>65</v>
      </c>
      <c r="I72" s="22" t="s">
        <v>44</v>
      </c>
      <c r="J72" s="15" t="s">
        <v>65</v>
      </c>
      <c r="K72" s="22" t="s">
        <v>44</v>
      </c>
      <c r="L72" s="16">
        <v>125</v>
      </c>
      <c r="M72" s="17">
        <v>0</v>
      </c>
      <c r="N72" s="18">
        <f t="shared" si="0"/>
        <v>0</v>
      </c>
      <c r="O72" s="19"/>
      <c r="P72" s="16"/>
      <c r="Q72" s="20">
        <f t="shared" si="1"/>
        <v>0</v>
      </c>
      <c r="R72" s="16"/>
      <c r="S72" s="20">
        <f t="shared" si="2"/>
        <v>0</v>
      </c>
      <c r="T72" s="16"/>
      <c r="U72" s="20">
        <f t="shared" si="3"/>
        <v>0</v>
      </c>
      <c r="V72" s="16">
        <v>125</v>
      </c>
      <c r="W72" s="20">
        <f t="shared" si="4"/>
        <v>25</v>
      </c>
      <c r="X72" s="16"/>
      <c r="Y72" s="20">
        <f t="shared" si="5"/>
        <v>0</v>
      </c>
      <c r="Z72" s="16"/>
      <c r="AA72" s="20">
        <f t="shared" si="6"/>
        <v>0</v>
      </c>
      <c r="AB72" s="54"/>
      <c r="AC72" s="98"/>
      <c r="AD72" s="51" t="s">
        <v>110</v>
      </c>
      <c r="AE72" s="47"/>
      <c r="AF72" s="36"/>
      <c r="AG72" s="123"/>
      <c r="AH72" s="32"/>
      <c r="AI72" s="40">
        <f t="shared" si="7"/>
        <v>0</v>
      </c>
    </row>
    <row r="73" spans="1:35" s="21" customFormat="1" ht="12" x14ac:dyDescent="0.25">
      <c r="A73" s="63">
        <v>65</v>
      </c>
      <c r="B73" s="15" t="s">
        <v>31</v>
      </c>
      <c r="C73" s="14" t="s">
        <v>35</v>
      </c>
      <c r="D73" s="14">
        <v>43215</v>
      </c>
      <c r="E73" s="15" t="s">
        <v>645</v>
      </c>
      <c r="F73" s="15" t="s">
        <v>40</v>
      </c>
      <c r="G73" s="15" t="s">
        <v>32</v>
      </c>
      <c r="H73" s="15" t="s">
        <v>646</v>
      </c>
      <c r="I73" s="22" t="s">
        <v>647</v>
      </c>
      <c r="J73" s="15" t="s">
        <v>33</v>
      </c>
      <c r="K73" s="22" t="s">
        <v>34</v>
      </c>
      <c r="L73" s="16">
        <v>290</v>
      </c>
      <c r="M73" s="17">
        <v>0.85</v>
      </c>
      <c r="N73" s="18">
        <f t="shared" si="0"/>
        <v>246.5</v>
      </c>
      <c r="O73" s="19"/>
      <c r="P73" s="16"/>
      <c r="Q73" s="20">
        <f t="shared" si="1"/>
        <v>0</v>
      </c>
      <c r="R73" s="16"/>
      <c r="S73" s="20">
        <f t="shared" si="2"/>
        <v>0</v>
      </c>
      <c r="T73" s="16"/>
      <c r="U73" s="20">
        <f t="shared" si="3"/>
        <v>0</v>
      </c>
      <c r="V73" s="16"/>
      <c r="W73" s="20">
        <f t="shared" si="4"/>
        <v>0</v>
      </c>
      <c r="X73" s="16"/>
      <c r="Y73" s="20">
        <f t="shared" si="5"/>
        <v>0</v>
      </c>
      <c r="Z73" s="16"/>
      <c r="AA73" s="20">
        <f t="shared" si="6"/>
        <v>0</v>
      </c>
      <c r="AB73" s="54" t="s">
        <v>512</v>
      </c>
      <c r="AC73" s="98"/>
      <c r="AD73" s="51"/>
      <c r="AE73" s="47"/>
      <c r="AF73" s="36"/>
      <c r="AG73" s="123"/>
      <c r="AH73" s="32"/>
      <c r="AI73" s="40">
        <f t="shared" si="7"/>
        <v>0</v>
      </c>
    </row>
    <row r="74" spans="1:35" s="21" customFormat="1" ht="12" x14ac:dyDescent="0.25">
      <c r="A74" s="63">
        <v>66</v>
      </c>
      <c r="B74" s="15" t="s">
        <v>434</v>
      </c>
      <c r="C74" s="14" t="s">
        <v>18</v>
      </c>
      <c r="D74" s="14">
        <v>43215</v>
      </c>
      <c r="E74" s="15" t="s">
        <v>648</v>
      </c>
      <c r="F74" s="15" t="s">
        <v>106</v>
      </c>
      <c r="G74" s="15" t="s">
        <v>36</v>
      </c>
      <c r="H74" s="15" t="s">
        <v>437</v>
      </c>
      <c r="I74" s="15" t="s">
        <v>438</v>
      </c>
      <c r="J74" s="15" t="s">
        <v>649</v>
      </c>
      <c r="K74" s="15" t="s">
        <v>183</v>
      </c>
      <c r="L74" s="16">
        <v>125</v>
      </c>
      <c r="M74" s="17">
        <v>0.88</v>
      </c>
      <c r="N74" s="18">
        <f t="shared" si="0"/>
        <v>110</v>
      </c>
      <c r="O74" s="19"/>
      <c r="P74" s="16"/>
      <c r="Q74" s="20">
        <f t="shared" si="1"/>
        <v>0</v>
      </c>
      <c r="R74" s="16"/>
      <c r="S74" s="20">
        <f t="shared" si="2"/>
        <v>0</v>
      </c>
      <c r="T74" s="16"/>
      <c r="U74" s="20">
        <f t="shared" si="3"/>
        <v>0</v>
      </c>
      <c r="V74" s="16"/>
      <c r="W74" s="20">
        <f t="shared" si="4"/>
        <v>0</v>
      </c>
      <c r="X74" s="16"/>
      <c r="Y74" s="20">
        <f t="shared" si="5"/>
        <v>0</v>
      </c>
      <c r="Z74" s="16">
        <v>150</v>
      </c>
      <c r="AA74" s="20">
        <f t="shared" si="6"/>
        <v>30</v>
      </c>
      <c r="AB74" s="54"/>
      <c r="AC74" s="98"/>
      <c r="AD74" s="51" t="s">
        <v>110</v>
      </c>
      <c r="AE74" s="47"/>
      <c r="AF74" s="36"/>
      <c r="AG74" s="123"/>
      <c r="AH74" s="32"/>
      <c r="AI74" s="40">
        <f t="shared" si="7"/>
        <v>0</v>
      </c>
    </row>
    <row r="75" spans="1:35" s="21" customFormat="1" ht="12" x14ac:dyDescent="0.25">
      <c r="A75" s="63">
        <v>67</v>
      </c>
      <c r="B75" s="15" t="s">
        <v>434</v>
      </c>
      <c r="C75" s="14" t="s">
        <v>18</v>
      </c>
      <c r="D75" s="14">
        <v>43215</v>
      </c>
      <c r="E75" s="15" t="s">
        <v>650</v>
      </c>
      <c r="F75" s="15" t="s">
        <v>106</v>
      </c>
      <c r="G75" s="15" t="s">
        <v>36</v>
      </c>
      <c r="H75" s="15" t="s">
        <v>651</v>
      </c>
      <c r="I75" s="15" t="s">
        <v>39</v>
      </c>
      <c r="J75" s="15" t="s">
        <v>652</v>
      </c>
      <c r="K75" s="22" t="s">
        <v>653</v>
      </c>
      <c r="L75" s="16">
        <v>100</v>
      </c>
      <c r="M75" s="17">
        <v>0.85</v>
      </c>
      <c r="N75" s="18">
        <f t="shared" si="0"/>
        <v>85</v>
      </c>
      <c r="O75" s="19">
        <v>40</v>
      </c>
      <c r="P75" s="16"/>
      <c r="Q75" s="20">
        <f t="shared" si="1"/>
        <v>0</v>
      </c>
      <c r="R75" s="16"/>
      <c r="S75" s="20">
        <f t="shared" si="2"/>
        <v>0</v>
      </c>
      <c r="T75" s="16"/>
      <c r="U75" s="20">
        <f t="shared" si="3"/>
        <v>0</v>
      </c>
      <c r="V75" s="16"/>
      <c r="W75" s="20">
        <f t="shared" si="4"/>
        <v>0</v>
      </c>
      <c r="X75" s="16"/>
      <c r="Y75" s="20">
        <f t="shared" si="5"/>
        <v>0</v>
      </c>
      <c r="Z75" s="16">
        <v>100</v>
      </c>
      <c r="AA75" s="20">
        <f t="shared" si="6"/>
        <v>20</v>
      </c>
      <c r="AB75" s="54" t="s">
        <v>654</v>
      </c>
      <c r="AC75" s="98">
        <v>20</v>
      </c>
      <c r="AD75" s="51" t="s">
        <v>110</v>
      </c>
      <c r="AE75" s="47"/>
      <c r="AF75" s="36"/>
      <c r="AG75" s="123"/>
      <c r="AH75" s="32"/>
      <c r="AI75" s="40">
        <f t="shared" si="7"/>
        <v>0</v>
      </c>
    </row>
    <row r="76" spans="1:35" s="21" customFormat="1" ht="12" x14ac:dyDescent="0.25">
      <c r="A76" s="63">
        <v>68</v>
      </c>
      <c r="B76" s="15" t="s">
        <v>41</v>
      </c>
      <c r="C76" s="14" t="s">
        <v>17</v>
      </c>
      <c r="D76" s="14">
        <v>43216</v>
      </c>
      <c r="E76" s="15" t="s">
        <v>47</v>
      </c>
      <c r="F76" s="15" t="s">
        <v>52</v>
      </c>
      <c r="G76" s="15" t="s">
        <v>38</v>
      </c>
      <c r="H76" s="15" t="s">
        <v>65</v>
      </c>
      <c r="I76" s="22" t="s">
        <v>44</v>
      </c>
      <c r="J76" s="15" t="s">
        <v>65</v>
      </c>
      <c r="K76" s="15" t="s">
        <v>44</v>
      </c>
      <c r="L76" s="16">
        <v>125</v>
      </c>
      <c r="M76" s="17">
        <v>0</v>
      </c>
      <c r="N76" s="18">
        <f t="shared" si="0"/>
        <v>0</v>
      </c>
      <c r="O76" s="19"/>
      <c r="P76" s="16"/>
      <c r="Q76" s="20">
        <f t="shared" si="1"/>
        <v>0</v>
      </c>
      <c r="R76" s="16"/>
      <c r="S76" s="20">
        <f t="shared" si="2"/>
        <v>0</v>
      </c>
      <c r="T76" s="16"/>
      <c r="U76" s="20">
        <f t="shared" si="3"/>
        <v>0</v>
      </c>
      <c r="V76" s="16">
        <v>125</v>
      </c>
      <c r="W76" s="20">
        <f t="shared" si="4"/>
        <v>25</v>
      </c>
      <c r="X76" s="16"/>
      <c r="Y76" s="20">
        <f t="shared" si="5"/>
        <v>0</v>
      </c>
      <c r="Z76" s="16"/>
      <c r="AA76" s="20">
        <f t="shared" si="6"/>
        <v>0</v>
      </c>
      <c r="AB76" s="54"/>
      <c r="AC76" s="98"/>
      <c r="AD76" s="51" t="s">
        <v>110</v>
      </c>
      <c r="AE76" s="47"/>
      <c r="AF76" s="36"/>
      <c r="AG76" s="123"/>
      <c r="AH76" s="32"/>
      <c r="AI76" s="40">
        <f t="shared" si="7"/>
        <v>0</v>
      </c>
    </row>
    <row r="77" spans="1:35" s="21" customFormat="1" ht="12" x14ac:dyDescent="0.25">
      <c r="A77" s="63">
        <v>69</v>
      </c>
      <c r="B77" s="15" t="s">
        <v>41</v>
      </c>
      <c r="C77" s="14" t="s">
        <v>17</v>
      </c>
      <c r="D77" s="14">
        <v>43217</v>
      </c>
      <c r="E77" s="15" t="s">
        <v>47</v>
      </c>
      <c r="F77" s="15" t="s">
        <v>52</v>
      </c>
      <c r="G77" s="15" t="s">
        <v>38</v>
      </c>
      <c r="H77" s="15" t="s">
        <v>65</v>
      </c>
      <c r="I77" s="15" t="s">
        <v>44</v>
      </c>
      <c r="J77" s="15" t="s">
        <v>65</v>
      </c>
      <c r="K77" s="15" t="s">
        <v>44</v>
      </c>
      <c r="L77" s="16">
        <v>125</v>
      </c>
      <c r="M77" s="17">
        <v>0</v>
      </c>
      <c r="N77" s="18">
        <f t="shared" si="0"/>
        <v>0</v>
      </c>
      <c r="O77" s="19"/>
      <c r="P77" s="16"/>
      <c r="Q77" s="20">
        <f t="shared" si="1"/>
        <v>0</v>
      </c>
      <c r="R77" s="16"/>
      <c r="S77" s="20">
        <f t="shared" si="2"/>
        <v>0</v>
      </c>
      <c r="T77" s="16"/>
      <c r="U77" s="20">
        <f t="shared" si="3"/>
        <v>0</v>
      </c>
      <c r="V77" s="16">
        <v>125</v>
      </c>
      <c r="W77" s="20">
        <f t="shared" si="4"/>
        <v>25</v>
      </c>
      <c r="X77" s="16"/>
      <c r="Y77" s="20">
        <f t="shared" si="5"/>
        <v>0</v>
      </c>
      <c r="Z77" s="16"/>
      <c r="AA77" s="20">
        <f t="shared" si="6"/>
        <v>0</v>
      </c>
      <c r="AB77" s="54"/>
      <c r="AC77" s="98"/>
      <c r="AD77" s="51" t="s">
        <v>110</v>
      </c>
      <c r="AE77" s="47"/>
      <c r="AF77" s="36"/>
      <c r="AG77" s="123"/>
      <c r="AH77" s="32"/>
      <c r="AI77" s="40">
        <f t="shared" si="7"/>
        <v>0</v>
      </c>
    </row>
    <row r="78" spans="1:35" s="21" customFormat="1" ht="12" x14ac:dyDescent="0.25">
      <c r="A78" s="63">
        <v>70</v>
      </c>
      <c r="B78" s="15" t="s">
        <v>41</v>
      </c>
      <c r="C78" s="14" t="s">
        <v>17</v>
      </c>
      <c r="D78" s="14">
        <v>43218</v>
      </c>
      <c r="E78" s="15" t="s">
        <v>47</v>
      </c>
      <c r="F78" s="15" t="s">
        <v>52</v>
      </c>
      <c r="G78" s="15" t="s">
        <v>38</v>
      </c>
      <c r="H78" s="15" t="s">
        <v>65</v>
      </c>
      <c r="I78" s="22" t="s">
        <v>44</v>
      </c>
      <c r="J78" s="15" t="s">
        <v>65</v>
      </c>
      <c r="K78" s="15" t="s">
        <v>44</v>
      </c>
      <c r="L78" s="16">
        <v>125</v>
      </c>
      <c r="M78" s="17">
        <v>0</v>
      </c>
      <c r="N78" s="18">
        <f t="shared" si="0"/>
        <v>0</v>
      </c>
      <c r="O78" s="19"/>
      <c r="P78" s="16"/>
      <c r="Q78" s="20">
        <f t="shared" si="1"/>
        <v>0</v>
      </c>
      <c r="R78" s="16"/>
      <c r="S78" s="20">
        <f t="shared" si="2"/>
        <v>0</v>
      </c>
      <c r="T78" s="16"/>
      <c r="U78" s="20">
        <f t="shared" si="3"/>
        <v>0</v>
      </c>
      <c r="V78" s="16">
        <v>125</v>
      </c>
      <c r="W78" s="20">
        <f t="shared" si="4"/>
        <v>25</v>
      </c>
      <c r="X78" s="16"/>
      <c r="Y78" s="20">
        <f t="shared" si="5"/>
        <v>0</v>
      </c>
      <c r="Z78" s="16"/>
      <c r="AA78" s="20">
        <f t="shared" si="6"/>
        <v>0</v>
      </c>
      <c r="AB78" s="54"/>
      <c r="AC78" s="98"/>
      <c r="AD78" s="51" t="s">
        <v>110</v>
      </c>
      <c r="AE78" s="47"/>
      <c r="AF78" s="36"/>
      <c r="AG78" s="123"/>
      <c r="AH78" s="32"/>
      <c r="AI78" s="40">
        <f t="shared" si="7"/>
        <v>0</v>
      </c>
    </row>
    <row r="79" spans="1:35" s="21" customFormat="1" ht="12" x14ac:dyDescent="0.25">
      <c r="A79" s="63">
        <v>71</v>
      </c>
      <c r="B79" s="15" t="s">
        <v>31</v>
      </c>
      <c r="C79" s="14" t="s">
        <v>35</v>
      </c>
      <c r="D79" s="14">
        <v>43219</v>
      </c>
      <c r="E79" s="15" t="s">
        <v>655</v>
      </c>
      <c r="F79" s="15" t="s">
        <v>40</v>
      </c>
      <c r="G79" s="15" t="s">
        <v>32</v>
      </c>
      <c r="H79" s="15" t="s">
        <v>156</v>
      </c>
      <c r="I79" s="22" t="s">
        <v>138</v>
      </c>
      <c r="J79" s="15" t="s">
        <v>33</v>
      </c>
      <c r="K79" s="15" t="s">
        <v>34</v>
      </c>
      <c r="L79" s="16">
        <v>100</v>
      </c>
      <c r="M79" s="17">
        <v>0</v>
      </c>
      <c r="N79" s="18">
        <f t="shared" si="0"/>
        <v>0</v>
      </c>
      <c r="O79" s="19"/>
      <c r="P79" s="16"/>
      <c r="Q79" s="20">
        <f t="shared" si="1"/>
        <v>0</v>
      </c>
      <c r="R79" s="16"/>
      <c r="S79" s="20">
        <f t="shared" si="2"/>
        <v>0</v>
      </c>
      <c r="T79" s="16"/>
      <c r="U79" s="20">
        <f t="shared" si="3"/>
        <v>0</v>
      </c>
      <c r="V79" s="16"/>
      <c r="W79" s="20">
        <f t="shared" si="4"/>
        <v>0</v>
      </c>
      <c r="X79" s="16"/>
      <c r="Y79" s="20">
        <f t="shared" si="5"/>
        <v>0</v>
      </c>
      <c r="Z79" s="16"/>
      <c r="AA79" s="20">
        <f t="shared" si="6"/>
        <v>0</v>
      </c>
      <c r="AB79" s="54"/>
      <c r="AC79" s="98"/>
      <c r="AD79" s="51"/>
      <c r="AE79" s="47"/>
      <c r="AF79" s="36"/>
      <c r="AG79" s="123"/>
      <c r="AH79" s="32"/>
      <c r="AI79" s="40">
        <f t="shared" si="7"/>
        <v>0</v>
      </c>
    </row>
    <row r="80" spans="1:35" s="21" customFormat="1" ht="12" x14ac:dyDescent="0.25">
      <c r="A80" s="63">
        <v>72</v>
      </c>
      <c r="B80" s="15" t="s">
        <v>31</v>
      </c>
      <c r="C80" s="14" t="s">
        <v>50</v>
      </c>
      <c r="D80" s="14">
        <v>43220</v>
      </c>
      <c r="E80" s="15" t="s">
        <v>656</v>
      </c>
      <c r="F80" s="15" t="s">
        <v>48</v>
      </c>
      <c r="G80" s="15" t="s">
        <v>32</v>
      </c>
      <c r="H80" s="15"/>
      <c r="I80" s="15" t="s">
        <v>657</v>
      </c>
      <c r="J80" s="15" t="s">
        <v>33</v>
      </c>
      <c r="K80" s="15" t="s">
        <v>34</v>
      </c>
      <c r="L80" s="16">
        <v>300</v>
      </c>
      <c r="M80" s="17">
        <v>1</v>
      </c>
      <c r="N80" s="18">
        <f t="shared" si="0"/>
        <v>300</v>
      </c>
      <c r="O80" s="19"/>
      <c r="P80" s="16"/>
      <c r="Q80" s="20">
        <f t="shared" si="1"/>
        <v>0</v>
      </c>
      <c r="R80" s="16"/>
      <c r="S80" s="20">
        <f t="shared" si="2"/>
        <v>0</v>
      </c>
      <c r="T80" s="16">
        <v>300</v>
      </c>
      <c r="U80" s="20">
        <f t="shared" si="3"/>
        <v>60</v>
      </c>
      <c r="V80" s="16"/>
      <c r="W80" s="20">
        <f t="shared" si="4"/>
        <v>0</v>
      </c>
      <c r="X80" s="16"/>
      <c r="Y80" s="20">
        <f t="shared" si="5"/>
        <v>0</v>
      </c>
      <c r="Z80" s="16"/>
      <c r="AA80" s="20">
        <f t="shared" si="6"/>
        <v>0</v>
      </c>
      <c r="AB80" s="54"/>
      <c r="AC80" s="98"/>
      <c r="AD80" s="51"/>
      <c r="AE80" s="47"/>
      <c r="AF80" s="36"/>
      <c r="AG80" s="123"/>
      <c r="AH80" s="32"/>
      <c r="AI80" s="40">
        <f t="shared" si="7"/>
        <v>0</v>
      </c>
    </row>
    <row r="81" spans="1:35" s="21" customFormat="1" ht="12" x14ac:dyDescent="0.25">
      <c r="A81" s="63">
        <v>73</v>
      </c>
      <c r="B81" s="15" t="s">
        <v>31</v>
      </c>
      <c r="C81" s="14" t="s">
        <v>15</v>
      </c>
      <c r="D81" s="14">
        <v>43220</v>
      </c>
      <c r="E81" s="15" t="s">
        <v>656</v>
      </c>
      <c r="F81" s="15" t="s">
        <v>76</v>
      </c>
      <c r="G81" s="15" t="s">
        <v>32</v>
      </c>
      <c r="H81" s="15"/>
      <c r="I81" s="22" t="s">
        <v>504</v>
      </c>
      <c r="J81" s="15" t="s">
        <v>33</v>
      </c>
      <c r="K81" s="22" t="s">
        <v>34</v>
      </c>
      <c r="L81" s="16">
        <v>2</v>
      </c>
      <c r="M81" s="17">
        <v>25</v>
      </c>
      <c r="N81" s="18">
        <f t="shared" si="0"/>
        <v>50</v>
      </c>
      <c r="O81" s="19"/>
      <c r="P81" s="16">
        <v>3</v>
      </c>
      <c r="Q81" s="20">
        <v>30</v>
      </c>
      <c r="R81" s="16"/>
      <c r="S81" s="20">
        <f t="shared" si="2"/>
        <v>0</v>
      </c>
      <c r="T81" s="16"/>
      <c r="U81" s="20">
        <f t="shared" si="3"/>
        <v>0</v>
      </c>
      <c r="V81" s="16"/>
      <c r="W81" s="20">
        <f t="shared" si="4"/>
        <v>0</v>
      </c>
      <c r="X81" s="16"/>
      <c r="Y81" s="20">
        <f t="shared" si="5"/>
        <v>0</v>
      </c>
      <c r="Z81" s="16"/>
      <c r="AA81" s="20">
        <f t="shared" si="6"/>
        <v>0</v>
      </c>
      <c r="AB81" s="54"/>
      <c r="AC81" s="98"/>
      <c r="AD81" s="51"/>
      <c r="AE81" s="47"/>
      <c r="AF81" s="36"/>
      <c r="AG81" s="123"/>
      <c r="AH81" s="32"/>
      <c r="AI81" s="40">
        <f t="shared" si="7"/>
        <v>0</v>
      </c>
    </row>
    <row r="82" spans="1:35" s="21" customFormat="1" ht="12" x14ac:dyDescent="0.25">
      <c r="A82" s="63">
        <v>74</v>
      </c>
      <c r="B82" s="15" t="s">
        <v>69</v>
      </c>
      <c r="C82" s="14" t="s">
        <v>15</v>
      </c>
      <c r="D82" s="14">
        <v>43220</v>
      </c>
      <c r="E82" s="15" t="s">
        <v>658</v>
      </c>
      <c r="F82" s="15" t="s">
        <v>76</v>
      </c>
      <c r="G82" s="15" t="s">
        <v>38</v>
      </c>
      <c r="H82" s="15" t="s">
        <v>33</v>
      </c>
      <c r="I82" s="22" t="s">
        <v>34</v>
      </c>
      <c r="J82" s="15" t="s">
        <v>659</v>
      </c>
      <c r="K82" s="15" t="s">
        <v>660</v>
      </c>
      <c r="L82" s="16">
        <v>330</v>
      </c>
      <c r="M82" s="17">
        <v>0.7</v>
      </c>
      <c r="N82" s="18">
        <f t="shared" si="0"/>
        <v>230.99999999999997</v>
      </c>
      <c r="O82" s="19"/>
      <c r="P82" s="16">
        <v>350</v>
      </c>
      <c r="Q82" s="20">
        <f t="shared" si="1"/>
        <v>77</v>
      </c>
      <c r="R82" s="16"/>
      <c r="S82" s="20">
        <f t="shared" si="2"/>
        <v>0</v>
      </c>
      <c r="T82" s="16"/>
      <c r="U82" s="20">
        <f t="shared" si="3"/>
        <v>0</v>
      </c>
      <c r="V82" s="16"/>
      <c r="W82" s="20">
        <f t="shared" si="4"/>
        <v>0</v>
      </c>
      <c r="X82" s="16"/>
      <c r="Y82" s="20">
        <f t="shared" si="5"/>
        <v>0</v>
      </c>
      <c r="Z82" s="16"/>
      <c r="AA82" s="20">
        <f t="shared" si="6"/>
        <v>0</v>
      </c>
      <c r="AB82" s="54"/>
      <c r="AC82" s="98"/>
      <c r="AD82" s="51" t="s">
        <v>110</v>
      </c>
      <c r="AE82" s="47"/>
      <c r="AF82" s="36"/>
      <c r="AG82" s="123"/>
      <c r="AH82" s="32"/>
      <c r="AI82" s="40">
        <f t="shared" si="7"/>
        <v>0</v>
      </c>
    </row>
    <row r="83" spans="1:35" s="21" customFormat="1" ht="12" x14ac:dyDescent="0.25">
      <c r="A83" s="63">
        <v>75</v>
      </c>
      <c r="B83" s="15" t="s">
        <v>41</v>
      </c>
      <c r="C83" s="14" t="s">
        <v>17</v>
      </c>
      <c r="D83" s="14">
        <v>43220</v>
      </c>
      <c r="E83" s="15" t="s">
        <v>47</v>
      </c>
      <c r="F83" s="15" t="s">
        <v>52</v>
      </c>
      <c r="G83" s="15" t="s">
        <v>38</v>
      </c>
      <c r="H83" s="15" t="s">
        <v>65</v>
      </c>
      <c r="I83" s="15" t="s">
        <v>44</v>
      </c>
      <c r="J83" s="15" t="s">
        <v>65</v>
      </c>
      <c r="K83" s="15" t="s">
        <v>44</v>
      </c>
      <c r="L83" s="16">
        <v>125</v>
      </c>
      <c r="M83" s="17">
        <v>0</v>
      </c>
      <c r="N83" s="18">
        <f t="shared" si="0"/>
        <v>0</v>
      </c>
      <c r="O83" s="19"/>
      <c r="P83" s="16"/>
      <c r="Q83" s="20">
        <f t="shared" si="1"/>
        <v>0</v>
      </c>
      <c r="R83" s="16"/>
      <c r="S83" s="20">
        <f t="shared" si="2"/>
        <v>0</v>
      </c>
      <c r="T83" s="16"/>
      <c r="U83" s="20">
        <f t="shared" si="3"/>
        <v>0</v>
      </c>
      <c r="V83" s="16">
        <v>125</v>
      </c>
      <c r="W83" s="20">
        <f t="shared" si="4"/>
        <v>25</v>
      </c>
      <c r="X83" s="16"/>
      <c r="Y83" s="20">
        <f t="shared" si="5"/>
        <v>0</v>
      </c>
      <c r="Z83" s="16"/>
      <c r="AA83" s="20">
        <f t="shared" si="6"/>
        <v>0</v>
      </c>
      <c r="AB83" s="54"/>
      <c r="AC83" s="98"/>
      <c r="AD83" s="51" t="s">
        <v>110</v>
      </c>
      <c r="AE83" s="47"/>
      <c r="AF83" s="36"/>
      <c r="AG83" s="123"/>
      <c r="AH83" s="32"/>
      <c r="AI83" s="40">
        <f t="shared" si="7"/>
        <v>0</v>
      </c>
    </row>
    <row r="84" spans="1:35" s="21" customFormat="1" ht="12" x14ac:dyDescent="0.25">
      <c r="A84" s="11">
        <v>76</v>
      </c>
      <c r="B84" s="15"/>
      <c r="C84" s="14"/>
      <c r="D84" s="14"/>
      <c r="E84" s="15"/>
      <c r="F84" s="15"/>
      <c r="G84" s="15"/>
      <c r="H84" s="15"/>
      <c r="I84" s="22"/>
      <c r="J84" s="15"/>
      <c r="K84" s="22"/>
      <c r="L84" s="16"/>
      <c r="M84" s="17"/>
      <c r="N84" s="18">
        <f t="shared" si="0"/>
        <v>0</v>
      </c>
      <c r="O84" s="19"/>
      <c r="P84" s="16"/>
      <c r="Q84" s="20">
        <f t="shared" si="1"/>
        <v>0</v>
      </c>
      <c r="R84" s="16"/>
      <c r="S84" s="20">
        <f t="shared" si="2"/>
        <v>0</v>
      </c>
      <c r="T84" s="16"/>
      <c r="U84" s="20">
        <f t="shared" si="3"/>
        <v>0</v>
      </c>
      <c r="V84" s="16"/>
      <c r="W84" s="20">
        <f t="shared" si="4"/>
        <v>0</v>
      </c>
      <c r="X84" s="16"/>
      <c r="Y84" s="20">
        <f t="shared" si="5"/>
        <v>0</v>
      </c>
      <c r="Z84" s="16"/>
      <c r="AA84" s="20">
        <f t="shared" si="6"/>
        <v>0</v>
      </c>
      <c r="AB84" s="54"/>
      <c r="AC84" s="98"/>
      <c r="AD84" s="51"/>
      <c r="AE84" s="47"/>
      <c r="AF84" s="36"/>
      <c r="AG84" s="123"/>
      <c r="AH84" s="32"/>
      <c r="AI84" s="40">
        <f t="shared" si="7"/>
        <v>0</v>
      </c>
    </row>
    <row r="85" spans="1:35" s="21" customFormat="1" ht="12" x14ac:dyDescent="0.25">
      <c r="A85" s="11">
        <v>77</v>
      </c>
      <c r="B85" s="15"/>
      <c r="C85" s="14"/>
      <c r="D85" s="14"/>
      <c r="E85" s="15"/>
      <c r="F85" s="15"/>
      <c r="G85" s="15"/>
      <c r="H85" s="15"/>
      <c r="I85" s="22"/>
      <c r="J85" s="15"/>
      <c r="K85" s="15"/>
      <c r="L85" s="16"/>
      <c r="M85" s="17"/>
      <c r="N85" s="18">
        <f t="shared" si="0"/>
        <v>0</v>
      </c>
      <c r="O85" s="19"/>
      <c r="P85" s="16"/>
      <c r="Q85" s="20">
        <f t="shared" si="1"/>
        <v>0</v>
      </c>
      <c r="R85" s="16"/>
      <c r="S85" s="20">
        <f t="shared" si="2"/>
        <v>0</v>
      </c>
      <c r="T85" s="16"/>
      <c r="U85" s="20">
        <f t="shared" si="3"/>
        <v>0</v>
      </c>
      <c r="V85" s="16"/>
      <c r="W85" s="20">
        <f t="shared" si="4"/>
        <v>0</v>
      </c>
      <c r="X85" s="16"/>
      <c r="Y85" s="20">
        <f t="shared" si="5"/>
        <v>0</v>
      </c>
      <c r="Z85" s="16"/>
      <c r="AA85" s="20">
        <f t="shared" si="6"/>
        <v>0</v>
      </c>
      <c r="AB85" s="54"/>
      <c r="AC85" s="98"/>
      <c r="AD85" s="51"/>
      <c r="AE85" s="47"/>
      <c r="AF85" s="36"/>
      <c r="AG85" s="123"/>
      <c r="AH85" s="32"/>
      <c r="AI85" s="40">
        <f t="shared" si="7"/>
        <v>0</v>
      </c>
    </row>
    <row r="86" spans="1:35" s="21" customFormat="1" ht="12" x14ac:dyDescent="0.25">
      <c r="A86" s="11">
        <v>78</v>
      </c>
      <c r="B86" s="15"/>
      <c r="C86" s="14"/>
      <c r="D86" s="14"/>
      <c r="E86" s="15"/>
      <c r="F86" s="15"/>
      <c r="G86" s="15"/>
      <c r="H86" s="15"/>
      <c r="I86" s="15"/>
      <c r="J86" s="15"/>
      <c r="K86" s="15"/>
      <c r="L86" s="16"/>
      <c r="M86" s="17"/>
      <c r="N86" s="18">
        <f t="shared" si="0"/>
        <v>0</v>
      </c>
      <c r="O86" s="19"/>
      <c r="P86" s="16"/>
      <c r="Q86" s="20">
        <f t="shared" si="1"/>
        <v>0</v>
      </c>
      <c r="R86" s="16"/>
      <c r="S86" s="20">
        <f t="shared" si="2"/>
        <v>0</v>
      </c>
      <c r="T86" s="16"/>
      <c r="U86" s="20">
        <f t="shared" si="3"/>
        <v>0</v>
      </c>
      <c r="V86" s="16"/>
      <c r="W86" s="20">
        <f t="shared" si="4"/>
        <v>0</v>
      </c>
      <c r="X86" s="16"/>
      <c r="Y86" s="20">
        <f t="shared" si="5"/>
        <v>0</v>
      </c>
      <c r="Z86" s="16"/>
      <c r="AA86" s="20">
        <f t="shared" si="6"/>
        <v>0</v>
      </c>
      <c r="AB86" s="54"/>
      <c r="AC86" s="98"/>
      <c r="AD86" s="51"/>
      <c r="AE86" s="47"/>
      <c r="AF86" s="36"/>
      <c r="AG86" s="123"/>
      <c r="AH86" s="32"/>
      <c r="AI86" s="40">
        <f t="shared" si="7"/>
        <v>0</v>
      </c>
    </row>
    <row r="87" spans="1:35" s="21" customFormat="1" ht="12" x14ac:dyDescent="0.25">
      <c r="A87" s="11">
        <v>79</v>
      </c>
      <c r="B87" s="15"/>
      <c r="C87" s="14"/>
      <c r="D87" s="14"/>
      <c r="E87" s="15"/>
      <c r="F87" s="15"/>
      <c r="G87" s="15"/>
      <c r="H87" s="15"/>
      <c r="I87" s="15"/>
      <c r="J87" s="15"/>
      <c r="K87" s="15"/>
      <c r="L87" s="16"/>
      <c r="M87" s="17"/>
      <c r="N87" s="18">
        <f t="shared" si="0"/>
        <v>0</v>
      </c>
      <c r="O87" s="19"/>
      <c r="P87" s="16"/>
      <c r="Q87" s="20">
        <f t="shared" si="1"/>
        <v>0</v>
      </c>
      <c r="R87" s="16"/>
      <c r="S87" s="20">
        <f t="shared" si="2"/>
        <v>0</v>
      </c>
      <c r="T87" s="16"/>
      <c r="U87" s="20">
        <f t="shared" si="3"/>
        <v>0</v>
      </c>
      <c r="V87" s="16"/>
      <c r="W87" s="20">
        <f t="shared" si="4"/>
        <v>0</v>
      </c>
      <c r="X87" s="16"/>
      <c r="Y87" s="20">
        <f t="shared" si="5"/>
        <v>0</v>
      </c>
      <c r="Z87" s="16"/>
      <c r="AA87" s="20">
        <f t="shared" si="6"/>
        <v>0</v>
      </c>
      <c r="AB87" s="54"/>
      <c r="AC87" s="98"/>
      <c r="AD87" s="51"/>
      <c r="AE87" s="47"/>
      <c r="AF87" s="36"/>
      <c r="AG87" s="123"/>
      <c r="AH87" s="32"/>
      <c r="AI87" s="40">
        <f t="shared" si="7"/>
        <v>0</v>
      </c>
    </row>
    <row r="88" spans="1:35" s="21" customFormat="1" x14ac:dyDescent="0.25">
      <c r="C88" s="24"/>
      <c r="F88" s="24"/>
      <c r="G88" s="24"/>
      <c r="N88" s="25"/>
      <c r="O88" s="25"/>
      <c r="P88" s="26"/>
      <c r="Q88" s="25"/>
      <c r="R88" s="26"/>
      <c r="S88" s="25"/>
      <c r="T88" s="26"/>
      <c r="U88" s="25"/>
      <c r="V88" s="26"/>
      <c r="W88" s="25"/>
      <c r="X88" s="26"/>
      <c r="Y88" s="25"/>
      <c r="Z88" s="26"/>
      <c r="AA88" s="25"/>
      <c r="AB88" s="27"/>
      <c r="AC88" s="1"/>
      <c r="AF88" s="35"/>
      <c r="AG88" s="24"/>
    </row>
    <row r="89" spans="1:35" s="21" customFormat="1" x14ac:dyDescent="0.25">
      <c r="C89" s="24"/>
      <c r="F89" s="24"/>
      <c r="G89" s="24"/>
      <c r="K89" s="28" t="s">
        <v>45</v>
      </c>
      <c r="L89" s="29">
        <f>SUM(L2:L87)</f>
        <v>19068</v>
      </c>
      <c r="M89" s="29"/>
      <c r="N89" s="58">
        <f t="shared" ref="N89:Y89" si="9">SUM(N2:N87)</f>
        <v>12316.3</v>
      </c>
      <c r="O89" s="58">
        <f t="shared" si="9"/>
        <v>1094.4000000000001</v>
      </c>
      <c r="P89" s="26">
        <f t="shared" si="9"/>
        <v>4426</v>
      </c>
      <c r="Q89" s="58">
        <f t="shared" si="9"/>
        <v>1032.4000000000001</v>
      </c>
      <c r="R89" s="26">
        <f t="shared" si="9"/>
        <v>2705</v>
      </c>
      <c r="S89" s="58">
        <f t="shared" si="9"/>
        <v>541</v>
      </c>
      <c r="T89" s="26">
        <f t="shared" si="9"/>
        <v>4096</v>
      </c>
      <c r="U89" s="58">
        <f t="shared" si="9"/>
        <v>883</v>
      </c>
      <c r="V89" s="26">
        <f t="shared" si="9"/>
        <v>2685</v>
      </c>
      <c r="W89" s="58">
        <f t="shared" si="9"/>
        <v>537</v>
      </c>
      <c r="X89" s="26">
        <f t="shared" si="9"/>
        <v>450</v>
      </c>
      <c r="Y89" s="58">
        <f t="shared" si="9"/>
        <v>90</v>
      </c>
      <c r="Z89" s="26">
        <f>SUM(Z2:Z87)</f>
        <v>1250</v>
      </c>
      <c r="AA89" s="58">
        <f>SUM(AA2:AA87)</f>
        <v>250</v>
      </c>
      <c r="AB89" s="44" t="s">
        <v>46</v>
      </c>
      <c r="AC89" s="1"/>
      <c r="AD89" s="30"/>
      <c r="AE89" s="27"/>
      <c r="AF89" s="58">
        <f>SUM(AF7:AF87)</f>
        <v>0</v>
      </c>
      <c r="AG89" s="125">
        <f>SUM(AG7:AG87)</f>
        <v>1345</v>
      </c>
      <c r="AH89" s="30"/>
      <c r="AI89" s="58">
        <f>SUM(AI7:AI87)</f>
        <v>975</v>
      </c>
    </row>
    <row r="90" spans="1:35" x14ac:dyDescent="0.25">
      <c r="K90" s="57"/>
      <c r="L90" s="31"/>
      <c r="M90" s="31"/>
      <c r="N90" s="58"/>
      <c r="O90" s="58"/>
      <c r="Q90" s="58"/>
      <c r="S90" s="58"/>
      <c r="U90" s="58"/>
      <c r="W90" s="58">
        <v>-58.61</v>
      </c>
      <c r="Y90" s="58"/>
      <c r="AA90" s="58"/>
      <c r="AB90" s="68" t="s">
        <v>661</v>
      </c>
      <c r="AE90" s="3"/>
      <c r="AF90" s="58"/>
      <c r="AI90" s="58"/>
    </row>
    <row r="91" spans="1:35" x14ac:dyDescent="0.25">
      <c r="K91" s="57"/>
      <c r="L91" s="31"/>
      <c r="M91" s="31"/>
      <c r="N91" s="58"/>
      <c r="O91" s="58"/>
      <c r="Q91" s="58">
        <v>-28.8</v>
      </c>
      <c r="S91" s="58"/>
      <c r="U91" s="58"/>
      <c r="W91" s="58"/>
      <c r="Y91" s="58"/>
      <c r="AA91" s="58"/>
      <c r="AB91" s="68" t="s">
        <v>662</v>
      </c>
      <c r="AE91" s="3"/>
      <c r="AF91" s="58"/>
      <c r="AI91" s="58"/>
    </row>
    <row r="92" spans="1:35" x14ac:dyDescent="0.25">
      <c r="L92" s="31"/>
      <c r="M92" s="31"/>
      <c r="N92" s="58"/>
      <c r="O92" s="58"/>
      <c r="Q92" s="58"/>
      <c r="S92" s="58"/>
      <c r="U92" s="58"/>
      <c r="W92" s="58"/>
      <c r="Y92" s="58"/>
      <c r="AA92" s="58"/>
      <c r="AB92" s="44"/>
      <c r="AE92" s="3"/>
      <c r="AF92" s="58"/>
      <c r="AI92" s="58"/>
    </row>
    <row r="93" spans="1:35" s="163" customFormat="1" x14ac:dyDescent="0.25">
      <c r="C93" s="164"/>
      <c r="F93" s="164"/>
      <c r="G93" s="164"/>
      <c r="N93" s="165"/>
      <c r="O93" s="165"/>
      <c r="P93" s="166"/>
      <c r="Q93" s="167" t="s">
        <v>15</v>
      </c>
      <c r="R93" s="166"/>
      <c r="S93" s="167" t="s">
        <v>16</v>
      </c>
      <c r="T93" s="166"/>
      <c r="U93" s="167" t="s">
        <v>50</v>
      </c>
      <c r="V93" s="166"/>
      <c r="W93" s="167" t="s">
        <v>17</v>
      </c>
      <c r="X93" s="166"/>
      <c r="Y93" s="167" t="s">
        <v>51</v>
      </c>
      <c r="Z93" s="166"/>
      <c r="AA93" s="167" t="s">
        <v>18</v>
      </c>
      <c r="AB93" s="168" t="s">
        <v>663</v>
      </c>
      <c r="AF93" s="165"/>
      <c r="AG93" s="164"/>
      <c r="AI93" s="165"/>
    </row>
    <row r="94" spans="1:35" x14ac:dyDescent="0.25">
      <c r="N94" s="58"/>
      <c r="O94" s="58"/>
      <c r="Q94" s="58"/>
      <c r="S94" s="58"/>
      <c r="U94" s="58"/>
      <c r="W94" s="58"/>
      <c r="Y94" s="58"/>
      <c r="AA94" s="58"/>
      <c r="AB94" s="44"/>
      <c r="AF94" s="58"/>
      <c r="AI94" s="58"/>
    </row>
    <row r="95" spans="1:35" x14ac:dyDescent="0.25">
      <c r="N95" s="58"/>
      <c r="O95" s="58"/>
      <c r="Q95" s="58"/>
      <c r="S95" s="58"/>
      <c r="U95" s="58"/>
      <c r="W95" s="58"/>
      <c r="Y95" s="58"/>
      <c r="AA95" s="58"/>
      <c r="AB95" s="44"/>
      <c r="AF95" s="58"/>
      <c r="AI95" s="58"/>
    </row>
    <row r="96" spans="1:35" x14ac:dyDescent="0.25">
      <c r="N96" s="58"/>
      <c r="O96" s="58"/>
      <c r="Q96" s="58"/>
      <c r="S96" s="58"/>
      <c r="U96" s="58"/>
      <c r="W96" s="58"/>
      <c r="Y96" s="58"/>
      <c r="AA96" s="58"/>
      <c r="AB96" s="44"/>
      <c r="AF96" s="58"/>
      <c r="AI96" s="58"/>
    </row>
    <row r="97" spans="14:35" x14ac:dyDescent="0.25">
      <c r="N97" s="58"/>
      <c r="O97" s="58"/>
      <c r="Q97" s="58"/>
      <c r="S97" s="58"/>
      <c r="U97" s="58"/>
      <c r="W97" s="58"/>
      <c r="Y97" s="58"/>
      <c r="AA97" s="58"/>
      <c r="AB97" s="44"/>
      <c r="AF97" s="58"/>
      <c r="AI97" s="58"/>
    </row>
    <row r="98" spans="14:35" x14ac:dyDescent="0.25">
      <c r="N98" s="58"/>
      <c r="O98" s="58"/>
      <c r="Q98" s="58"/>
      <c r="S98" s="58"/>
      <c r="U98" s="58"/>
      <c r="W98" s="58"/>
      <c r="Y98" s="58"/>
      <c r="AA98" s="58"/>
      <c r="AB98" s="44"/>
      <c r="AF98" s="58"/>
      <c r="AI98" s="58"/>
    </row>
    <row r="99" spans="14:35" x14ac:dyDescent="0.25">
      <c r="N99" s="58"/>
      <c r="O99" s="58"/>
      <c r="Q99" s="58"/>
      <c r="S99" s="58"/>
      <c r="U99" s="58"/>
      <c r="W99" s="58"/>
      <c r="Y99" s="58"/>
      <c r="AA99" s="58"/>
      <c r="AB99" s="44"/>
      <c r="AF99" s="58"/>
      <c r="AI99" s="58"/>
    </row>
    <row r="100" spans="14:35" x14ac:dyDescent="0.25">
      <c r="N100" s="58"/>
      <c r="O100" s="58"/>
      <c r="Q100" s="58"/>
      <c r="S100" s="58"/>
      <c r="U100" s="58"/>
      <c r="W100" s="58"/>
      <c r="Y100" s="58"/>
      <c r="AA100" s="58"/>
      <c r="AB100" s="44"/>
      <c r="AF100" s="58"/>
      <c r="AI100" s="58"/>
    </row>
    <row r="101" spans="14:35" x14ac:dyDescent="0.25">
      <c r="N101" s="58"/>
      <c r="O101" s="58"/>
      <c r="Q101" s="58"/>
      <c r="S101" s="58"/>
      <c r="U101" s="58"/>
      <c r="W101" s="58"/>
      <c r="Y101" s="58"/>
      <c r="AA101" s="58"/>
      <c r="AB101" s="44"/>
      <c r="AF101" s="58"/>
      <c r="AI101" s="58"/>
    </row>
    <row r="102" spans="14:35" x14ac:dyDescent="0.25">
      <c r="N102" s="58"/>
      <c r="O102" s="58"/>
      <c r="Q102" s="58"/>
      <c r="S102" s="58"/>
      <c r="U102" s="58"/>
      <c r="W102" s="58"/>
      <c r="Y102" s="58"/>
      <c r="AA102" s="58"/>
      <c r="AB102" s="44"/>
      <c r="AF102" s="58"/>
      <c r="AI102" s="58"/>
    </row>
    <row r="103" spans="14:35" x14ac:dyDescent="0.25">
      <c r="N103" s="58"/>
      <c r="O103" s="58"/>
      <c r="Q103" s="58"/>
      <c r="S103" s="58"/>
      <c r="U103" s="58"/>
      <c r="W103" s="58"/>
      <c r="Y103" s="58"/>
      <c r="AA103" s="58"/>
      <c r="AB103" s="44"/>
      <c r="AF103" s="58"/>
      <c r="AI103" s="58"/>
    </row>
    <row r="104" spans="14:35" x14ac:dyDescent="0.25">
      <c r="N104" s="58"/>
      <c r="O104" s="58"/>
      <c r="Q104" s="58"/>
      <c r="S104" s="58"/>
      <c r="U104" s="58"/>
      <c r="W104" s="58"/>
      <c r="Y104" s="58"/>
      <c r="AA104" s="58"/>
      <c r="AB104" s="44"/>
      <c r="AF104" s="58"/>
      <c r="AI104" s="58"/>
    </row>
    <row r="105" spans="14:35" x14ac:dyDescent="0.25">
      <c r="N105" s="58"/>
      <c r="O105" s="58"/>
      <c r="Q105" s="58"/>
      <c r="S105" s="58"/>
      <c r="U105" s="58"/>
      <c r="W105" s="58"/>
      <c r="Y105" s="58"/>
      <c r="AA105" s="58"/>
      <c r="AB105" s="44"/>
      <c r="AF105" s="58"/>
      <c r="AI105" s="58"/>
    </row>
    <row r="106" spans="14:35" x14ac:dyDescent="0.25">
      <c r="N106" s="58"/>
      <c r="O106" s="58"/>
      <c r="Q106" s="58"/>
      <c r="S106" s="58"/>
      <c r="U106" s="58"/>
      <c r="W106" s="58"/>
      <c r="Y106" s="58"/>
      <c r="AA106" s="58"/>
      <c r="AB106" s="44"/>
      <c r="AF106" s="58"/>
      <c r="AI106" s="58"/>
    </row>
    <row r="107" spans="14:35" x14ac:dyDescent="0.25">
      <c r="N107" s="58"/>
      <c r="O107" s="58"/>
      <c r="Q107" s="58"/>
      <c r="S107" s="58"/>
      <c r="U107" s="58"/>
      <c r="W107" s="58"/>
      <c r="Y107" s="58"/>
      <c r="AA107" s="58"/>
      <c r="AB107" s="44"/>
      <c r="AF107" s="58"/>
      <c r="AI107" s="58"/>
    </row>
    <row r="108" spans="14:35" x14ac:dyDescent="0.25">
      <c r="N108" s="58"/>
      <c r="O108" s="58"/>
      <c r="Q108" s="58"/>
      <c r="S108" s="58"/>
      <c r="U108" s="58"/>
      <c r="W108" s="58"/>
      <c r="Y108" s="58"/>
      <c r="AA108" s="58"/>
      <c r="AB108" s="44"/>
      <c r="AF108" s="58"/>
      <c r="AI108" s="58"/>
    </row>
    <row r="109" spans="14:35" x14ac:dyDescent="0.25">
      <c r="N109" s="58"/>
      <c r="O109" s="58"/>
      <c r="Q109" s="58"/>
      <c r="S109" s="58"/>
      <c r="U109" s="58"/>
      <c r="W109" s="58"/>
      <c r="Y109" s="58"/>
      <c r="AA109" s="58"/>
      <c r="AB109" s="44"/>
      <c r="AF109" s="58"/>
      <c r="AI109" s="58"/>
    </row>
    <row r="110" spans="14:35" x14ac:dyDescent="0.25">
      <c r="N110" s="58"/>
      <c r="O110" s="58"/>
      <c r="Q110" s="58"/>
      <c r="S110" s="58"/>
      <c r="U110" s="58"/>
      <c r="W110" s="58"/>
      <c r="Y110" s="58"/>
      <c r="AA110" s="58"/>
      <c r="AB110" s="44"/>
      <c r="AF110" s="58"/>
      <c r="AI110" s="58"/>
    </row>
    <row r="111" spans="14:35" x14ac:dyDescent="0.25">
      <c r="N111" s="58"/>
      <c r="O111" s="58"/>
      <c r="Q111" s="58"/>
      <c r="S111" s="58"/>
      <c r="U111" s="58"/>
      <c r="W111" s="58"/>
      <c r="Y111" s="58"/>
      <c r="AA111" s="58"/>
      <c r="AB111" s="44"/>
      <c r="AF111" s="58"/>
      <c r="AI111" s="58"/>
    </row>
    <row r="112" spans="14:35" x14ac:dyDescent="0.25">
      <c r="N112" s="58"/>
      <c r="O112" s="58"/>
      <c r="Q112" s="58"/>
      <c r="S112" s="58"/>
      <c r="U112" s="58"/>
      <c r="W112" s="58"/>
      <c r="Y112" s="58"/>
      <c r="AA112" s="58"/>
      <c r="AB112" s="44"/>
      <c r="AF112" s="58"/>
      <c r="AI112" s="58"/>
    </row>
    <row r="113" spans="14:35" x14ac:dyDescent="0.25">
      <c r="N113" s="58"/>
      <c r="O113" s="58"/>
      <c r="Q113" s="58"/>
      <c r="S113" s="58"/>
      <c r="U113" s="58"/>
      <c r="W113" s="58"/>
      <c r="Y113" s="58"/>
      <c r="AA113" s="58"/>
      <c r="AB113" s="44"/>
      <c r="AF113" s="58"/>
      <c r="AI113" s="58"/>
    </row>
    <row r="114" spans="14:35" x14ac:dyDescent="0.25">
      <c r="N114" s="58"/>
      <c r="O114" s="58"/>
      <c r="Q114" s="58"/>
      <c r="S114" s="58"/>
      <c r="U114" s="58"/>
      <c r="W114" s="58"/>
      <c r="Y114" s="58"/>
      <c r="AA114" s="58"/>
      <c r="AB114" s="44"/>
      <c r="AF114" s="58"/>
      <c r="AI114" s="58"/>
    </row>
    <row r="115" spans="14:35" x14ac:dyDescent="0.25">
      <c r="N115" s="58"/>
      <c r="O115" s="58"/>
      <c r="Q115" s="58"/>
      <c r="S115" s="58"/>
      <c r="U115" s="58"/>
      <c r="W115" s="58"/>
      <c r="Y115" s="58"/>
      <c r="AA115" s="58"/>
      <c r="AB115" s="44"/>
      <c r="AF115" s="58"/>
      <c r="AI115" s="58"/>
    </row>
    <row r="116" spans="14:35" x14ac:dyDescent="0.25">
      <c r="N116" s="58"/>
      <c r="O116" s="58"/>
      <c r="Q116" s="58"/>
      <c r="S116" s="58"/>
      <c r="U116" s="58"/>
      <c r="W116" s="58"/>
      <c r="Y116" s="58"/>
      <c r="AA116" s="58"/>
      <c r="AB116" s="44"/>
      <c r="AF116" s="58"/>
      <c r="AI116" s="58"/>
    </row>
    <row r="117" spans="14:35" x14ac:dyDescent="0.25">
      <c r="N117" s="58"/>
      <c r="O117" s="58"/>
      <c r="Q117" s="58"/>
      <c r="S117" s="58"/>
      <c r="U117" s="58"/>
      <c r="W117" s="58"/>
      <c r="Y117" s="58"/>
      <c r="AA117" s="58"/>
      <c r="AB117" s="44"/>
      <c r="AF117" s="58"/>
      <c r="AI117" s="58"/>
    </row>
    <row r="118" spans="14:35" x14ac:dyDescent="0.25">
      <c r="N118" s="58"/>
      <c r="O118" s="58"/>
      <c r="Q118" s="58"/>
      <c r="S118" s="58"/>
      <c r="U118" s="58"/>
      <c r="W118" s="58"/>
      <c r="Y118" s="58"/>
      <c r="AA118" s="58"/>
      <c r="AB118" s="44"/>
      <c r="AF118" s="58"/>
      <c r="AI118" s="58"/>
    </row>
    <row r="119" spans="14:35" x14ac:dyDescent="0.25">
      <c r="N119" s="58"/>
      <c r="O119" s="58"/>
      <c r="Q119" s="58"/>
      <c r="S119" s="58"/>
      <c r="U119" s="58"/>
      <c r="W119" s="58"/>
      <c r="Y119" s="58"/>
      <c r="AA119" s="58"/>
      <c r="AB119" s="44"/>
      <c r="AF119" s="58"/>
      <c r="AI119" s="58"/>
    </row>
    <row r="120" spans="14:35" x14ac:dyDescent="0.25">
      <c r="O120" s="58"/>
      <c r="Q120" s="58"/>
      <c r="S120" s="58"/>
      <c r="U120" s="58"/>
      <c r="W120" s="58"/>
      <c r="Y120" s="58"/>
      <c r="AA120" s="58"/>
      <c r="AB120" s="44"/>
      <c r="AF120" s="58"/>
      <c r="AI120" s="58"/>
    </row>
    <row r="121" spans="14:35" x14ac:dyDescent="0.25">
      <c r="O121" s="58"/>
      <c r="Q121" s="58"/>
      <c r="S121" s="58"/>
      <c r="U121" s="58"/>
      <c r="W121" s="58"/>
      <c r="Y121" s="58"/>
      <c r="AA121" s="58"/>
      <c r="AB121" s="44"/>
      <c r="AF121" s="58"/>
      <c r="AI121" s="58"/>
    </row>
    <row r="122" spans="14:35" x14ac:dyDescent="0.25">
      <c r="AB122" s="44"/>
    </row>
    <row r="123" spans="14:35" x14ac:dyDescent="0.25">
      <c r="AB123" s="44"/>
    </row>
    <row r="124" spans="14:35" x14ac:dyDescent="0.25">
      <c r="AB124" s="44"/>
    </row>
    <row r="125" spans="14:35" x14ac:dyDescent="0.25">
      <c r="AB125" s="44"/>
    </row>
    <row r="126" spans="14:35" x14ac:dyDescent="0.25">
      <c r="AB126" s="44"/>
    </row>
    <row r="127" spans="14:35" x14ac:dyDescent="0.25">
      <c r="AB127" s="44"/>
    </row>
    <row r="128" spans="14:35" x14ac:dyDescent="0.25">
      <c r="AB128" s="44"/>
    </row>
    <row r="129" spans="28:28" x14ac:dyDescent="0.25">
      <c r="AB129" s="44"/>
    </row>
    <row r="130" spans="28:28" x14ac:dyDescent="0.25">
      <c r="AB130" s="44"/>
    </row>
    <row r="131" spans="28:28" x14ac:dyDescent="0.25">
      <c r="AB131" s="44"/>
    </row>
    <row r="132" spans="28:28" x14ac:dyDescent="0.25">
      <c r="AB132" s="44"/>
    </row>
    <row r="133" spans="28:28" x14ac:dyDescent="0.25">
      <c r="AB133" s="44"/>
    </row>
    <row r="134" spans="28:28" x14ac:dyDescent="0.25">
      <c r="AB134" s="44"/>
    </row>
    <row r="135" spans="28:28" x14ac:dyDescent="0.25">
      <c r="AB135" s="44"/>
    </row>
    <row r="136" spans="28:28" x14ac:dyDescent="0.25">
      <c r="AB136" s="44"/>
    </row>
    <row r="137" spans="28:28" x14ac:dyDescent="0.25">
      <c r="AB137" s="44"/>
    </row>
    <row r="138" spans="28:28" x14ac:dyDescent="0.25">
      <c r="AB138" s="44"/>
    </row>
    <row r="139" spans="28:28" x14ac:dyDescent="0.25">
      <c r="AB139" s="44"/>
    </row>
    <row r="140" spans="28:28" x14ac:dyDescent="0.25">
      <c r="AB140" s="44"/>
    </row>
    <row r="141" spans="28:28" x14ac:dyDescent="0.25">
      <c r="AB141" s="44"/>
    </row>
    <row r="142" spans="28:28" x14ac:dyDescent="0.25">
      <c r="AB142" s="44"/>
    </row>
    <row r="143" spans="28:28" x14ac:dyDescent="0.25">
      <c r="AB143" s="44"/>
    </row>
    <row r="144" spans="28:28" x14ac:dyDescent="0.25">
      <c r="AB144" s="44"/>
    </row>
    <row r="145" spans="28:28" x14ac:dyDescent="0.25">
      <c r="AB145" s="44"/>
    </row>
    <row r="146" spans="28:28" x14ac:dyDescent="0.25">
      <c r="AB146" s="44"/>
    </row>
    <row r="147" spans="28:28" x14ac:dyDescent="0.25">
      <c r="AB147" s="44"/>
    </row>
    <row r="148" spans="28:28" x14ac:dyDescent="0.25">
      <c r="AB148" s="44"/>
    </row>
    <row r="149" spans="28:28" x14ac:dyDescent="0.25">
      <c r="AB149" s="44"/>
    </row>
    <row r="150" spans="28:28" x14ac:dyDescent="0.25">
      <c r="AB150" s="44"/>
    </row>
    <row r="151" spans="28:28" x14ac:dyDescent="0.25">
      <c r="AB151" s="44"/>
    </row>
    <row r="152" spans="28:28" x14ac:dyDescent="0.25">
      <c r="AB152" s="44"/>
    </row>
    <row r="153" spans="28:28" x14ac:dyDescent="0.25">
      <c r="AB153" s="44"/>
    </row>
    <row r="154" spans="28:28" x14ac:dyDescent="0.25">
      <c r="AB154" s="44"/>
    </row>
    <row r="155" spans="28:28" x14ac:dyDescent="0.25">
      <c r="AB155" s="44"/>
    </row>
    <row r="156" spans="28:28" x14ac:dyDescent="0.25">
      <c r="AB156" s="44"/>
    </row>
    <row r="157" spans="28:28" x14ac:dyDescent="0.25">
      <c r="AB157" s="44"/>
    </row>
    <row r="158" spans="28:28" x14ac:dyDescent="0.25">
      <c r="AB158" s="44"/>
    </row>
    <row r="159" spans="28:28" x14ac:dyDescent="0.25">
      <c r="AB159" s="44"/>
    </row>
    <row r="160" spans="28:28" x14ac:dyDescent="0.25">
      <c r="AB160" s="44"/>
    </row>
    <row r="161" spans="28:28" x14ac:dyDescent="0.25">
      <c r="AB161" s="44"/>
    </row>
    <row r="162" spans="28:28" x14ac:dyDescent="0.25">
      <c r="AB162" s="44"/>
    </row>
    <row r="163" spans="28:28" x14ac:dyDescent="0.25">
      <c r="AB163" s="44"/>
    </row>
    <row r="164" spans="28:28" x14ac:dyDescent="0.25">
      <c r="AB164" s="44"/>
    </row>
    <row r="165" spans="28:28" x14ac:dyDescent="0.25">
      <c r="AB165" s="44"/>
    </row>
    <row r="166" spans="28:28" x14ac:dyDescent="0.25">
      <c r="AB166" s="44"/>
    </row>
    <row r="167" spans="28:28" x14ac:dyDescent="0.25">
      <c r="AB167" s="44"/>
    </row>
    <row r="168" spans="28:28" x14ac:dyDescent="0.25">
      <c r="AB168" s="44"/>
    </row>
    <row r="169" spans="28:28" x14ac:dyDescent="0.25">
      <c r="AB169" s="44"/>
    </row>
    <row r="170" spans="28:28" x14ac:dyDescent="0.25">
      <c r="AB170" s="44"/>
    </row>
    <row r="171" spans="28:28" x14ac:dyDescent="0.25">
      <c r="AB171" s="44"/>
    </row>
    <row r="172" spans="28:28" x14ac:dyDescent="0.25">
      <c r="AB172" s="44"/>
    </row>
  </sheetData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D5:AD6"/>
    <mergeCell ref="AE5:AF5"/>
    <mergeCell ref="AG5:AI5"/>
    <mergeCell ref="AB5:AC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0C73-120C-4CAB-8EDD-701F0ED51095}">
  <dimension ref="A1:AI152"/>
  <sheetViews>
    <sheetView topLeftCell="H46" zoomScale="85" zoomScaleNormal="85" workbookViewId="0">
      <selection activeCell="AB80" sqref="AB80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93" customWidth="1"/>
    <col min="4" max="4" width="11.28515625" style="1" customWidth="1"/>
    <col min="5" max="5" width="12.42578125" style="111" customWidth="1"/>
    <col min="6" max="6" width="11.42578125" style="93"/>
    <col min="7" max="7" width="8.7109375" style="93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28515625" style="57" customWidth="1"/>
    <col min="17" max="17" width="12.7109375" style="1" customWidth="1"/>
    <col min="18" max="18" width="9.28515625" style="57" customWidth="1"/>
    <col min="19" max="19" width="12.7109375" style="1" customWidth="1"/>
    <col min="20" max="20" width="9.28515625" style="57" customWidth="1"/>
    <col min="21" max="21" width="12.7109375" style="1" customWidth="1"/>
    <col min="22" max="22" width="9.28515625" style="57" customWidth="1"/>
    <col min="23" max="23" width="12.28515625" style="1" customWidth="1"/>
    <col min="24" max="24" width="9.28515625" style="57" customWidth="1"/>
    <col min="25" max="25" width="12.28515625" style="1" customWidth="1"/>
    <col min="26" max="26" width="9.28515625" style="57" customWidth="1"/>
    <col min="27" max="27" width="12.28515625" style="1" customWidth="1"/>
    <col min="28" max="28" width="20.85546875" style="3" customWidth="1"/>
    <col min="29" max="29" width="12" style="1" customWidth="1"/>
    <col min="30" max="30" width="4.28515625" style="1" customWidth="1"/>
    <col min="31" max="31" width="11.28515625" style="1" customWidth="1"/>
    <col min="32" max="32" width="8.5703125" style="1" customWidth="1"/>
    <col min="33" max="33" width="8.7109375" style="1" customWidth="1"/>
    <col min="34" max="34" width="8.42578125" style="1" customWidth="1"/>
    <col min="35" max="16384" width="11.42578125" style="1"/>
  </cols>
  <sheetData>
    <row r="1" spans="1:35" ht="43.5" customHeight="1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3" spans="1:35" ht="15.75" x14ac:dyDescent="0.25">
      <c r="B3" s="4" t="s">
        <v>0</v>
      </c>
      <c r="C3" s="94" t="s">
        <v>443</v>
      </c>
      <c r="D3" s="94">
        <v>2018</v>
      </c>
      <c r="E3" s="110"/>
      <c r="F3" s="5"/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</row>
    <row r="4" spans="1:35" ht="15.75" thickBot="1" x14ac:dyDescent="0.3"/>
    <row r="5" spans="1:35" s="8" customFormat="1" ht="16.5" customHeight="1" x14ac:dyDescent="0.25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6"/>
      <c r="AB5" s="157" t="s">
        <v>19</v>
      </c>
      <c r="AC5" s="158"/>
      <c r="AD5" s="159" t="s">
        <v>20</v>
      </c>
      <c r="AE5" s="129" t="s">
        <v>21</v>
      </c>
      <c r="AF5" s="130"/>
      <c r="AG5" s="131" t="s">
        <v>22</v>
      </c>
      <c r="AH5" s="132"/>
      <c r="AI5" s="133"/>
    </row>
    <row r="6" spans="1:35" s="8" customFormat="1" ht="17.25" customHeight="1" thickBot="1" x14ac:dyDescent="0.3">
      <c r="A6" s="142"/>
      <c r="B6" s="144"/>
      <c r="C6" s="144"/>
      <c r="D6" s="144"/>
      <c r="E6" s="144"/>
      <c r="F6" s="96" t="s">
        <v>23</v>
      </c>
      <c r="G6" s="96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95" t="s">
        <v>28</v>
      </c>
      <c r="Q6" s="10" t="s">
        <v>13</v>
      </c>
      <c r="R6" s="95" t="s">
        <v>28</v>
      </c>
      <c r="S6" s="10" t="s">
        <v>13</v>
      </c>
      <c r="T6" s="95" t="s">
        <v>28</v>
      </c>
      <c r="U6" s="10" t="s">
        <v>13</v>
      </c>
      <c r="V6" s="95" t="s">
        <v>28</v>
      </c>
      <c r="W6" s="10" t="s">
        <v>13</v>
      </c>
      <c r="X6" s="95" t="s">
        <v>28</v>
      </c>
      <c r="Y6" s="10" t="s">
        <v>13</v>
      </c>
      <c r="Z6" s="95" t="s">
        <v>28</v>
      </c>
      <c r="AA6" s="10" t="s">
        <v>13</v>
      </c>
      <c r="AB6" s="112" t="s">
        <v>334</v>
      </c>
      <c r="AC6" s="113" t="s">
        <v>13</v>
      </c>
      <c r="AD6" s="160"/>
      <c r="AE6" s="45" t="s">
        <v>29</v>
      </c>
      <c r="AF6" s="42" t="s">
        <v>13</v>
      </c>
      <c r="AG6" s="38" t="s">
        <v>28</v>
      </c>
      <c r="AH6" s="33" t="s">
        <v>30</v>
      </c>
      <c r="AI6" s="34" t="s">
        <v>13</v>
      </c>
    </row>
    <row r="7" spans="1:35" s="21" customFormat="1" ht="12" x14ac:dyDescent="0.25">
      <c r="A7" s="63">
        <v>1</v>
      </c>
      <c r="B7" s="15" t="s">
        <v>82</v>
      </c>
      <c r="C7" s="14" t="s">
        <v>15</v>
      </c>
      <c r="D7" s="13">
        <v>43222</v>
      </c>
      <c r="E7" s="114"/>
      <c r="F7" s="15" t="s">
        <v>76</v>
      </c>
      <c r="G7" s="15" t="s">
        <v>38</v>
      </c>
      <c r="H7" s="15" t="s">
        <v>92</v>
      </c>
      <c r="I7" s="15" t="s">
        <v>83</v>
      </c>
      <c r="J7" s="15" t="s">
        <v>93</v>
      </c>
      <c r="K7" s="15" t="s">
        <v>85</v>
      </c>
      <c r="L7" s="16">
        <v>180</v>
      </c>
      <c r="M7" s="17">
        <v>0.62</v>
      </c>
      <c r="N7" s="18">
        <f>L7*M7</f>
        <v>111.6</v>
      </c>
      <c r="O7" s="19"/>
      <c r="P7" s="16">
        <v>200</v>
      </c>
      <c r="Q7" s="20">
        <f>P7*0.22</f>
        <v>44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97"/>
      <c r="AD7" s="50"/>
      <c r="AE7" s="46"/>
      <c r="AF7" s="37"/>
      <c r="AG7" s="46"/>
      <c r="AH7" s="20"/>
      <c r="AI7" s="39">
        <f>AG7*AH7</f>
        <v>0</v>
      </c>
    </row>
    <row r="8" spans="1:35" s="21" customFormat="1" ht="12" x14ac:dyDescent="0.25">
      <c r="A8" s="63">
        <v>2</v>
      </c>
      <c r="B8" s="12" t="s">
        <v>66</v>
      </c>
      <c r="C8" s="14" t="s">
        <v>50</v>
      </c>
      <c r="D8" s="13">
        <v>43222</v>
      </c>
      <c r="E8" s="114" t="s">
        <v>444</v>
      </c>
      <c r="F8" s="15" t="s">
        <v>48</v>
      </c>
      <c r="G8" s="15" t="s">
        <v>36</v>
      </c>
      <c r="H8" s="15" t="s">
        <v>33</v>
      </c>
      <c r="I8" s="15" t="s">
        <v>34</v>
      </c>
      <c r="J8" s="15" t="s">
        <v>445</v>
      </c>
      <c r="K8" s="15" t="s">
        <v>446</v>
      </c>
      <c r="L8" s="16">
        <v>2</v>
      </c>
      <c r="M8" s="17">
        <v>25</v>
      </c>
      <c r="N8" s="18">
        <f t="shared" ref="N8" si="0">L8*M8</f>
        <v>50</v>
      </c>
      <c r="O8" s="19"/>
      <c r="P8" s="16"/>
      <c r="Q8" s="20">
        <f t="shared" ref="Q8" si="1">P8*0.22</f>
        <v>0</v>
      </c>
      <c r="R8" s="16"/>
      <c r="S8" s="20">
        <f t="shared" ref="S8" si="2">R8*0.2</f>
        <v>0</v>
      </c>
      <c r="T8" s="16">
        <v>3</v>
      </c>
      <c r="U8" s="20">
        <v>30</v>
      </c>
      <c r="V8" s="16"/>
      <c r="W8" s="20">
        <f t="shared" ref="W8" si="3">V8*0.2</f>
        <v>0</v>
      </c>
      <c r="X8" s="16"/>
      <c r="Y8" s="20">
        <f t="shared" ref="Y8" si="4">X8*0.2</f>
        <v>0</v>
      </c>
      <c r="Z8" s="16"/>
      <c r="AA8" s="20">
        <f t="shared" ref="AA8" si="5">Z8*0.2</f>
        <v>0</v>
      </c>
      <c r="AB8" s="54" t="s">
        <v>447</v>
      </c>
      <c r="AC8" s="115"/>
      <c r="AD8" s="51"/>
      <c r="AE8" s="47"/>
      <c r="AF8" s="36"/>
      <c r="AG8" s="47"/>
      <c r="AH8" s="32"/>
      <c r="AI8" s="40">
        <f t="shared" ref="AI8" si="6">AG8*AH8</f>
        <v>0</v>
      </c>
    </row>
    <row r="9" spans="1:35" s="21" customFormat="1" ht="12" x14ac:dyDescent="0.25">
      <c r="A9" s="63">
        <v>3</v>
      </c>
      <c r="B9" s="15" t="s">
        <v>66</v>
      </c>
      <c r="C9" s="14" t="s">
        <v>15</v>
      </c>
      <c r="D9" s="13">
        <v>43223</v>
      </c>
      <c r="E9" s="114" t="s">
        <v>448</v>
      </c>
      <c r="F9" s="15" t="s">
        <v>76</v>
      </c>
      <c r="G9" s="15" t="s">
        <v>36</v>
      </c>
      <c r="H9" s="15" t="s">
        <v>449</v>
      </c>
      <c r="I9" s="22" t="s">
        <v>266</v>
      </c>
      <c r="J9" s="23" t="s">
        <v>450</v>
      </c>
      <c r="K9" s="23" t="s">
        <v>451</v>
      </c>
      <c r="L9" s="16">
        <v>120</v>
      </c>
      <c r="M9" s="17">
        <v>0.75</v>
      </c>
      <c r="N9" s="18">
        <f>L9*M9</f>
        <v>90</v>
      </c>
      <c r="O9" s="19"/>
      <c r="P9" s="16">
        <v>150</v>
      </c>
      <c r="Q9" s="20">
        <f>P9*0.22</f>
        <v>33</v>
      </c>
      <c r="R9" s="16"/>
      <c r="S9" s="20">
        <f>R9*0.2</f>
        <v>0</v>
      </c>
      <c r="T9" s="16"/>
      <c r="U9" s="20">
        <f>T9*0.2</f>
        <v>0</v>
      </c>
      <c r="V9" s="16"/>
      <c r="W9" s="20">
        <f>V9*0.2</f>
        <v>0</v>
      </c>
      <c r="X9" s="16"/>
      <c r="Y9" s="20">
        <f>X9*0.2</f>
        <v>0</v>
      </c>
      <c r="Z9" s="16"/>
      <c r="AA9" s="20">
        <f>Z9*0.2</f>
        <v>0</v>
      </c>
      <c r="AB9" s="54"/>
      <c r="AC9" s="115"/>
      <c r="AD9" s="51"/>
      <c r="AE9" s="47"/>
      <c r="AF9" s="36"/>
      <c r="AG9" s="47"/>
      <c r="AH9" s="32"/>
      <c r="AI9" s="40">
        <f>AG9*AH9</f>
        <v>0</v>
      </c>
    </row>
    <row r="10" spans="1:35" s="21" customFormat="1" ht="12" x14ac:dyDescent="0.25">
      <c r="A10" s="63">
        <v>4</v>
      </c>
      <c r="B10" s="12" t="s">
        <v>439</v>
      </c>
      <c r="C10" s="14" t="s">
        <v>35</v>
      </c>
      <c r="D10" s="13">
        <v>43223</v>
      </c>
      <c r="E10" s="114"/>
      <c r="F10" s="15" t="s">
        <v>40</v>
      </c>
      <c r="G10" s="15" t="s">
        <v>32</v>
      </c>
      <c r="H10" s="15" t="s">
        <v>452</v>
      </c>
      <c r="I10" s="22" t="s">
        <v>453</v>
      </c>
      <c r="J10" s="15" t="s">
        <v>454</v>
      </c>
      <c r="K10" s="22" t="s">
        <v>455</v>
      </c>
      <c r="L10" s="16">
        <v>800</v>
      </c>
      <c r="M10" s="17">
        <v>0.6</v>
      </c>
      <c r="N10" s="18">
        <f t="shared" ref="N10:N67" si="7">L10*M10</f>
        <v>480</v>
      </c>
      <c r="O10" s="19">
        <v>97.95</v>
      </c>
      <c r="P10" s="16"/>
      <c r="Q10" s="20">
        <f t="shared" ref="Q10:Q67" si="8">P10*0.22</f>
        <v>0</v>
      </c>
      <c r="R10" s="16"/>
      <c r="S10" s="20">
        <f t="shared" ref="S10:S67" si="9">R10*0.2</f>
        <v>0</v>
      </c>
      <c r="T10" s="16"/>
      <c r="U10" s="20">
        <f t="shared" ref="U10:U67" si="10">T10*0.2</f>
        <v>0</v>
      </c>
      <c r="V10" s="16"/>
      <c r="W10" s="20">
        <f t="shared" ref="W10:W67" si="11">V10*0.2</f>
        <v>0</v>
      </c>
      <c r="X10" s="16"/>
      <c r="Y10" s="20">
        <f t="shared" ref="Y10:Y67" si="12">X10*0.2</f>
        <v>0</v>
      </c>
      <c r="Z10" s="16"/>
      <c r="AA10" s="20">
        <f t="shared" ref="AA10:AA67" si="13">Z10*0.2</f>
        <v>0</v>
      </c>
      <c r="AB10" s="54"/>
      <c r="AC10" s="115"/>
      <c r="AD10" s="51"/>
      <c r="AE10" s="48"/>
      <c r="AF10" s="43"/>
      <c r="AG10" s="47"/>
      <c r="AH10" s="32"/>
      <c r="AI10" s="40">
        <f t="shared" ref="AI10:AI67" si="14">AG10*AH10</f>
        <v>0</v>
      </c>
    </row>
    <row r="11" spans="1:35" s="21" customFormat="1" ht="12" x14ac:dyDescent="0.25">
      <c r="A11" s="63">
        <v>5</v>
      </c>
      <c r="B11" s="15" t="s">
        <v>41</v>
      </c>
      <c r="C11" s="14" t="s">
        <v>17</v>
      </c>
      <c r="D11" s="13">
        <v>43222</v>
      </c>
      <c r="E11" s="77" t="s">
        <v>47</v>
      </c>
      <c r="F11" s="15" t="s">
        <v>52</v>
      </c>
      <c r="G11" s="15" t="s">
        <v>38</v>
      </c>
      <c r="H11" s="15" t="s">
        <v>65</v>
      </c>
      <c r="I11" s="15" t="s">
        <v>44</v>
      </c>
      <c r="J11" s="15" t="s">
        <v>65</v>
      </c>
      <c r="K11" s="15" t="s">
        <v>44</v>
      </c>
      <c r="L11" s="16">
        <v>0</v>
      </c>
      <c r="M11" s="17">
        <v>0</v>
      </c>
      <c r="N11" s="18">
        <v>0</v>
      </c>
      <c r="O11" s="19"/>
      <c r="P11" s="16"/>
      <c r="Q11" s="20">
        <f t="shared" si="8"/>
        <v>0</v>
      </c>
      <c r="R11" s="16"/>
      <c r="S11" s="20">
        <f t="shared" si="9"/>
        <v>0</v>
      </c>
      <c r="T11" s="16"/>
      <c r="U11" s="20">
        <f t="shared" si="10"/>
        <v>0</v>
      </c>
      <c r="V11" s="16">
        <v>0</v>
      </c>
      <c r="W11" s="20">
        <v>0</v>
      </c>
      <c r="X11" s="16"/>
      <c r="Y11" s="20">
        <f t="shared" si="12"/>
        <v>0</v>
      </c>
      <c r="Z11" s="16"/>
      <c r="AA11" s="20">
        <f t="shared" si="13"/>
        <v>0</v>
      </c>
      <c r="AB11" s="54" t="s">
        <v>456</v>
      </c>
      <c r="AC11" s="115"/>
      <c r="AD11" s="51"/>
      <c r="AE11" s="47"/>
      <c r="AF11" s="36"/>
      <c r="AG11" s="47"/>
      <c r="AH11" s="32"/>
      <c r="AI11" s="40">
        <f t="shared" si="14"/>
        <v>0</v>
      </c>
    </row>
    <row r="12" spans="1:35" s="21" customFormat="1" ht="12" x14ac:dyDescent="0.25">
      <c r="A12" s="63">
        <v>6</v>
      </c>
      <c r="B12" s="15" t="s">
        <v>41</v>
      </c>
      <c r="C12" s="14" t="s">
        <v>17</v>
      </c>
      <c r="D12" s="13">
        <v>43223</v>
      </c>
      <c r="E12" s="77" t="s">
        <v>47</v>
      </c>
      <c r="F12" s="15" t="s">
        <v>52</v>
      </c>
      <c r="G12" s="15" t="s">
        <v>38</v>
      </c>
      <c r="H12" s="15" t="s">
        <v>65</v>
      </c>
      <c r="I12" s="15" t="s">
        <v>44</v>
      </c>
      <c r="J12" s="15" t="s">
        <v>65</v>
      </c>
      <c r="K12" s="15" t="s">
        <v>44</v>
      </c>
      <c r="L12" s="16">
        <v>110</v>
      </c>
      <c r="M12" s="17">
        <v>0.85</v>
      </c>
      <c r="N12" s="18">
        <v>95</v>
      </c>
      <c r="O12" s="19"/>
      <c r="P12" s="16"/>
      <c r="Q12" s="20">
        <f t="shared" si="8"/>
        <v>0</v>
      </c>
      <c r="R12" s="16"/>
      <c r="S12" s="20">
        <f t="shared" si="9"/>
        <v>0</v>
      </c>
      <c r="T12" s="16"/>
      <c r="U12" s="20">
        <f t="shared" si="10"/>
        <v>0</v>
      </c>
      <c r="V12" s="16">
        <v>110</v>
      </c>
      <c r="W12" s="20">
        <v>35</v>
      </c>
      <c r="X12" s="16"/>
      <c r="Y12" s="20">
        <f t="shared" si="12"/>
        <v>0</v>
      </c>
      <c r="Z12" s="16"/>
      <c r="AA12" s="20">
        <f t="shared" si="13"/>
        <v>0</v>
      </c>
      <c r="AB12" s="54"/>
      <c r="AC12" s="115"/>
      <c r="AD12" s="51"/>
      <c r="AE12" s="47"/>
      <c r="AF12" s="36"/>
      <c r="AG12" s="47"/>
      <c r="AH12" s="32"/>
      <c r="AI12" s="40">
        <f t="shared" si="14"/>
        <v>0</v>
      </c>
    </row>
    <row r="13" spans="1:35" s="21" customFormat="1" ht="12" x14ac:dyDescent="0.25">
      <c r="A13" s="63">
        <v>7</v>
      </c>
      <c r="B13" s="15" t="s">
        <v>41</v>
      </c>
      <c r="C13" s="14" t="s">
        <v>17</v>
      </c>
      <c r="D13" s="13">
        <v>43224</v>
      </c>
      <c r="E13" s="77" t="s">
        <v>47</v>
      </c>
      <c r="F13" s="15" t="s">
        <v>52</v>
      </c>
      <c r="G13" s="15" t="s">
        <v>38</v>
      </c>
      <c r="H13" s="15" t="s">
        <v>65</v>
      </c>
      <c r="I13" s="15" t="s">
        <v>44</v>
      </c>
      <c r="J13" s="15" t="s">
        <v>65</v>
      </c>
      <c r="K13" s="15" t="s">
        <v>44</v>
      </c>
      <c r="L13" s="16">
        <v>110</v>
      </c>
      <c r="M13" s="17">
        <v>0.85</v>
      </c>
      <c r="N13" s="18">
        <v>95</v>
      </c>
      <c r="O13" s="19"/>
      <c r="P13" s="16"/>
      <c r="Q13" s="20">
        <f t="shared" si="8"/>
        <v>0</v>
      </c>
      <c r="R13" s="16"/>
      <c r="S13" s="20">
        <f t="shared" si="9"/>
        <v>0</v>
      </c>
      <c r="T13" s="16"/>
      <c r="U13" s="20">
        <f t="shared" si="10"/>
        <v>0</v>
      </c>
      <c r="V13" s="16">
        <v>110</v>
      </c>
      <c r="W13" s="20">
        <v>35</v>
      </c>
      <c r="X13" s="16"/>
      <c r="Y13" s="20">
        <f t="shared" si="12"/>
        <v>0</v>
      </c>
      <c r="Z13" s="16"/>
      <c r="AA13" s="20">
        <f t="shared" si="13"/>
        <v>0</v>
      </c>
      <c r="AB13" s="54"/>
      <c r="AC13" s="115"/>
      <c r="AD13" s="51"/>
      <c r="AE13" s="47"/>
      <c r="AF13" s="36"/>
      <c r="AG13" s="47"/>
      <c r="AH13" s="32"/>
      <c r="AI13" s="40">
        <f t="shared" si="14"/>
        <v>0</v>
      </c>
    </row>
    <row r="14" spans="1:35" s="21" customFormat="1" ht="12" x14ac:dyDescent="0.25">
      <c r="A14" s="63">
        <v>8</v>
      </c>
      <c r="B14" s="15" t="s">
        <v>66</v>
      </c>
      <c r="C14" s="14" t="s">
        <v>50</v>
      </c>
      <c r="D14" s="13">
        <v>43224</v>
      </c>
      <c r="E14" s="77" t="s">
        <v>457</v>
      </c>
      <c r="F14" s="15" t="s">
        <v>48</v>
      </c>
      <c r="G14" s="15" t="s">
        <v>36</v>
      </c>
      <c r="H14" s="15" t="s">
        <v>296</v>
      </c>
      <c r="I14" s="22" t="s">
        <v>266</v>
      </c>
      <c r="J14" s="23" t="s">
        <v>33</v>
      </c>
      <c r="K14" s="23" t="s">
        <v>34</v>
      </c>
      <c r="L14" s="16">
        <v>50</v>
      </c>
      <c r="M14" s="17">
        <v>0.75</v>
      </c>
      <c r="N14" s="18">
        <f t="shared" ref="N14" si="15">L14*M14</f>
        <v>37.5</v>
      </c>
      <c r="O14" s="19"/>
      <c r="P14" s="16"/>
      <c r="Q14" s="20">
        <f t="shared" si="8"/>
        <v>0</v>
      </c>
      <c r="R14" s="16"/>
      <c r="S14" s="20">
        <f t="shared" si="9"/>
        <v>0</v>
      </c>
      <c r="T14" s="16">
        <v>100</v>
      </c>
      <c r="U14" s="20">
        <f t="shared" si="10"/>
        <v>20</v>
      </c>
      <c r="V14" s="16"/>
      <c r="W14" s="20">
        <f t="shared" ref="W14:W15" si="16">V14*0.2</f>
        <v>0</v>
      </c>
      <c r="X14" s="16"/>
      <c r="Y14" s="20">
        <f t="shared" si="12"/>
        <v>0</v>
      </c>
      <c r="Z14" s="16"/>
      <c r="AA14" s="20">
        <f t="shared" si="13"/>
        <v>0</v>
      </c>
      <c r="AB14" s="54"/>
      <c r="AC14" s="115"/>
      <c r="AD14" s="51"/>
      <c r="AE14" s="47"/>
      <c r="AF14" s="36"/>
      <c r="AG14" s="47"/>
      <c r="AH14" s="32"/>
      <c r="AI14" s="40">
        <f t="shared" si="14"/>
        <v>0</v>
      </c>
    </row>
    <row r="15" spans="1:35" s="21" customFormat="1" ht="36" x14ac:dyDescent="0.25">
      <c r="A15" s="63">
        <v>9</v>
      </c>
      <c r="B15" s="15" t="s">
        <v>434</v>
      </c>
      <c r="C15" s="14" t="s">
        <v>15</v>
      </c>
      <c r="D15" s="14">
        <v>43224</v>
      </c>
      <c r="E15" s="77" t="s">
        <v>458</v>
      </c>
      <c r="F15" s="15" t="s">
        <v>76</v>
      </c>
      <c r="G15" s="15" t="s">
        <v>36</v>
      </c>
      <c r="H15" s="15" t="s">
        <v>437</v>
      </c>
      <c r="I15" s="22" t="s">
        <v>438</v>
      </c>
      <c r="J15" s="15" t="s">
        <v>382</v>
      </c>
      <c r="K15" s="15" t="s">
        <v>383</v>
      </c>
      <c r="L15" s="16">
        <v>196</v>
      </c>
      <c r="M15" s="17">
        <v>0.85</v>
      </c>
      <c r="N15" s="18">
        <v>140</v>
      </c>
      <c r="O15" s="19">
        <v>54.75</v>
      </c>
      <c r="P15" s="16">
        <v>250</v>
      </c>
      <c r="Q15" s="20">
        <f t="shared" si="8"/>
        <v>55</v>
      </c>
      <c r="R15" s="16"/>
      <c r="S15" s="20">
        <f t="shared" si="9"/>
        <v>0</v>
      </c>
      <c r="T15" s="16"/>
      <c r="U15" s="20">
        <f t="shared" si="10"/>
        <v>0</v>
      </c>
      <c r="V15" s="16"/>
      <c r="W15" s="20">
        <f t="shared" si="16"/>
        <v>0</v>
      </c>
      <c r="X15" s="16"/>
      <c r="Y15" s="20">
        <f t="shared" si="12"/>
        <v>0</v>
      </c>
      <c r="Z15" s="16"/>
      <c r="AA15" s="20">
        <f t="shared" si="13"/>
        <v>0</v>
      </c>
      <c r="AB15" s="54" t="s">
        <v>459</v>
      </c>
      <c r="AC15" s="115">
        <v>15</v>
      </c>
      <c r="AD15" s="51"/>
      <c r="AE15" s="47"/>
      <c r="AF15" s="36"/>
      <c r="AG15" s="47"/>
      <c r="AH15" s="32"/>
      <c r="AI15" s="40">
        <f t="shared" si="14"/>
        <v>0</v>
      </c>
    </row>
    <row r="16" spans="1:35" s="21" customFormat="1" ht="12" x14ac:dyDescent="0.25">
      <c r="A16" s="63">
        <v>10</v>
      </c>
      <c r="B16" s="15" t="s">
        <v>41</v>
      </c>
      <c r="C16" s="14" t="s">
        <v>17</v>
      </c>
      <c r="D16" s="13">
        <v>43225</v>
      </c>
      <c r="E16" s="77" t="s">
        <v>47</v>
      </c>
      <c r="F16" s="15" t="s">
        <v>52</v>
      </c>
      <c r="G16" s="15" t="s">
        <v>38</v>
      </c>
      <c r="H16" s="15" t="s">
        <v>65</v>
      </c>
      <c r="I16" s="15" t="s">
        <v>44</v>
      </c>
      <c r="J16" s="15" t="s">
        <v>65</v>
      </c>
      <c r="K16" s="15" t="s">
        <v>44</v>
      </c>
      <c r="L16" s="16">
        <v>110</v>
      </c>
      <c r="M16" s="17">
        <v>0.85</v>
      </c>
      <c r="N16" s="18">
        <v>95</v>
      </c>
      <c r="O16" s="19">
        <v>25</v>
      </c>
      <c r="P16" s="16"/>
      <c r="Q16" s="20">
        <f>P16*0.22</f>
        <v>0</v>
      </c>
      <c r="R16" s="16"/>
      <c r="S16" s="20">
        <f>R16*0.2</f>
        <v>0</v>
      </c>
      <c r="T16" s="16"/>
      <c r="U16" s="20">
        <f>T16*0.2</f>
        <v>0</v>
      </c>
      <c r="V16" s="16">
        <v>110</v>
      </c>
      <c r="W16" s="20">
        <v>35</v>
      </c>
      <c r="X16" s="16"/>
      <c r="Y16" s="20">
        <f>X16*0.2</f>
        <v>0</v>
      </c>
      <c r="Z16" s="16"/>
      <c r="AA16" s="20">
        <f>Z16*0.2</f>
        <v>0</v>
      </c>
      <c r="AB16" s="54" t="s">
        <v>339</v>
      </c>
      <c r="AC16" s="115">
        <v>15</v>
      </c>
      <c r="AD16" s="51"/>
      <c r="AE16" s="47"/>
      <c r="AF16" s="36"/>
      <c r="AG16" s="47"/>
      <c r="AH16" s="32"/>
      <c r="AI16" s="40">
        <f>AG16*AH16</f>
        <v>0</v>
      </c>
    </row>
    <row r="17" spans="1:35" s="21" customFormat="1" ht="24" x14ac:dyDescent="0.25">
      <c r="A17" s="63">
        <v>11</v>
      </c>
      <c r="B17" s="15" t="s">
        <v>69</v>
      </c>
      <c r="C17" s="14" t="s">
        <v>35</v>
      </c>
      <c r="D17" s="14">
        <v>43227</v>
      </c>
      <c r="E17" s="77" t="s">
        <v>460</v>
      </c>
      <c r="F17" s="15" t="s">
        <v>40</v>
      </c>
      <c r="G17" s="15" t="s">
        <v>38</v>
      </c>
      <c r="H17" s="15" t="s">
        <v>152</v>
      </c>
      <c r="I17" s="22" t="s">
        <v>39</v>
      </c>
      <c r="J17" s="15" t="s">
        <v>461</v>
      </c>
      <c r="K17" s="15" t="s">
        <v>104</v>
      </c>
      <c r="L17" s="16">
        <v>400</v>
      </c>
      <c r="M17" s="17">
        <v>0.7</v>
      </c>
      <c r="N17" s="18">
        <f t="shared" si="7"/>
        <v>280</v>
      </c>
      <c r="O17" s="19"/>
      <c r="P17" s="16"/>
      <c r="Q17" s="20">
        <f t="shared" si="8"/>
        <v>0</v>
      </c>
      <c r="R17" s="16"/>
      <c r="S17" s="20">
        <f t="shared" si="9"/>
        <v>0</v>
      </c>
      <c r="T17" s="16"/>
      <c r="U17" s="20">
        <f t="shared" si="10"/>
        <v>0</v>
      </c>
      <c r="V17" s="16"/>
      <c r="W17" s="20">
        <f t="shared" si="11"/>
        <v>0</v>
      </c>
      <c r="X17" s="16"/>
      <c r="Y17" s="20">
        <f t="shared" si="12"/>
        <v>0</v>
      </c>
      <c r="Z17" s="16"/>
      <c r="AA17" s="20">
        <f t="shared" si="13"/>
        <v>0</v>
      </c>
      <c r="AB17" s="54"/>
      <c r="AC17" s="115"/>
      <c r="AD17" s="51"/>
      <c r="AE17" s="47"/>
      <c r="AF17" s="36"/>
      <c r="AG17" s="47"/>
      <c r="AH17" s="32"/>
      <c r="AI17" s="40">
        <f t="shared" si="14"/>
        <v>0</v>
      </c>
    </row>
    <row r="18" spans="1:35" s="21" customFormat="1" ht="12" x14ac:dyDescent="0.25">
      <c r="A18" s="63">
        <v>12</v>
      </c>
      <c r="B18" s="15" t="s">
        <v>41</v>
      </c>
      <c r="C18" s="14" t="s">
        <v>17</v>
      </c>
      <c r="D18" s="14">
        <v>43227</v>
      </c>
      <c r="E18" s="77" t="s">
        <v>47</v>
      </c>
      <c r="F18" s="15" t="s">
        <v>52</v>
      </c>
      <c r="G18" s="15" t="s">
        <v>38</v>
      </c>
      <c r="H18" s="15" t="s">
        <v>65</v>
      </c>
      <c r="I18" s="15" t="s">
        <v>44</v>
      </c>
      <c r="J18" s="15" t="s">
        <v>65</v>
      </c>
      <c r="K18" s="15" t="s">
        <v>44</v>
      </c>
      <c r="L18" s="16">
        <v>110</v>
      </c>
      <c r="M18" s="17">
        <v>0.85</v>
      </c>
      <c r="N18" s="18">
        <v>95</v>
      </c>
      <c r="O18" s="19"/>
      <c r="P18" s="16"/>
      <c r="Q18" s="20">
        <f t="shared" si="8"/>
        <v>0</v>
      </c>
      <c r="R18" s="16"/>
      <c r="S18" s="20">
        <f t="shared" si="9"/>
        <v>0</v>
      </c>
      <c r="T18" s="16"/>
      <c r="U18" s="20">
        <f t="shared" si="10"/>
        <v>0</v>
      </c>
      <c r="V18" s="16">
        <v>110</v>
      </c>
      <c r="W18" s="20">
        <v>35</v>
      </c>
      <c r="X18" s="16"/>
      <c r="Y18" s="20">
        <f t="shared" si="12"/>
        <v>0</v>
      </c>
      <c r="Z18" s="16"/>
      <c r="AA18" s="20">
        <f t="shared" si="13"/>
        <v>0</v>
      </c>
      <c r="AB18" s="54"/>
      <c r="AC18" s="115"/>
      <c r="AD18" s="51"/>
      <c r="AE18" s="47"/>
      <c r="AF18" s="36"/>
      <c r="AG18" s="47"/>
      <c r="AH18" s="32"/>
      <c r="AI18" s="40">
        <f t="shared" si="14"/>
        <v>0</v>
      </c>
    </row>
    <row r="19" spans="1:35" s="21" customFormat="1" ht="24" x14ac:dyDescent="0.25">
      <c r="A19" s="63">
        <v>13</v>
      </c>
      <c r="B19" s="15" t="s">
        <v>66</v>
      </c>
      <c r="C19" s="14" t="s">
        <v>50</v>
      </c>
      <c r="D19" s="14">
        <v>43227</v>
      </c>
      <c r="E19" s="77" t="s">
        <v>462</v>
      </c>
      <c r="F19" s="15" t="s">
        <v>48</v>
      </c>
      <c r="G19" s="15" t="s">
        <v>38</v>
      </c>
      <c r="H19" s="15" t="s">
        <v>33</v>
      </c>
      <c r="I19" s="15" t="s">
        <v>34</v>
      </c>
      <c r="J19" s="15" t="s">
        <v>296</v>
      </c>
      <c r="K19" s="15" t="s">
        <v>266</v>
      </c>
      <c r="L19" s="16">
        <v>2</v>
      </c>
      <c r="M19" s="17">
        <v>25</v>
      </c>
      <c r="N19" s="18">
        <f t="shared" si="7"/>
        <v>50</v>
      </c>
      <c r="O19" s="19">
        <v>20</v>
      </c>
      <c r="P19" s="16"/>
      <c r="Q19" s="20">
        <f t="shared" si="8"/>
        <v>0</v>
      </c>
      <c r="R19" s="16"/>
      <c r="S19" s="20">
        <f t="shared" si="9"/>
        <v>0</v>
      </c>
      <c r="T19" s="16">
        <v>100</v>
      </c>
      <c r="U19" s="20">
        <f t="shared" si="10"/>
        <v>20</v>
      </c>
      <c r="V19" s="16"/>
      <c r="W19" s="20">
        <f t="shared" si="11"/>
        <v>0</v>
      </c>
      <c r="X19" s="16"/>
      <c r="Y19" s="20">
        <f t="shared" si="12"/>
        <v>0</v>
      </c>
      <c r="Z19" s="16"/>
      <c r="AA19" s="20">
        <f t="shared" si="13"/>
        <v>0</v>
      </c>
      <c r="AB19" s="54" t="s">
        <v>463</v>
      </c>
      <c r="AC19" s="115">
        <v>20</v>
      </c>
      <c r="AD19" s="51"/>
      <c r="AE19" s="47"/>
      <c r="AF19" s="36"/>
      <c r="AG19" s="47"/>
      <c r="AH19" s="32"/>
      <c r="AI19" s="40">
        <f t="shared" si="14"/>
        <v>0</v>
      </c>
    </row>
    <row r="20" spans="1:35" s="21" customFormat="1" ht="12" x14ac:dyDescent="0.25">
      <c r="A20" s="63">
        <v>14</v>
      </c>
      <c r="B20" s="15" t="s">
        <v>82</v>
      </c>
      <c r="C20" s="14" t="s">
        <v>50</v>
      </c>
      <c r="D20" s="14">
        <v>43227</v>
      </c>
      <c r="E20" s="77"/>
      <c r="F20" s="15" t="s">
        <v>48</v>
      </c>
      <c r="G20" s="15" t="s">
        <v>36</v>
      </c>
      <c r="H20" s="15" t="s">
        <v>402</v>
      </c>
      <c r="I20" s="22" t="s">
        <v>403</v>
      </c>
      <c r="J20" s="15" t="s">
        <v>464</v>
      </c>
      <c r="K20" s="15" t="s">
        <v>442</v>
      </c>
      <c r="L20" s="16">
        <v>200</v>
      </c>
      <c r="M20" s="17">
        <v>0.72</v>
      </c>
      <c r="N20" s="18">
        <f t="shared" si="7"/>
        <v>144</v>
      </c>
      <c r="O20" s="19"/>
      <c r="P20" s="16"/>
      <c r="Q20" s="20">
        <f t="shared" si="8"/>
        <v>0</v>
      </c>
      <c r="R20" s="16"/>
      <c r="S20" s="20">
        <f t="shared" si="9"/>
        <v>0</v>
      </c>
      <c r="T20" s="16">
        <v>250</v>
      </c>
      <c r="U20" s="20">
        <f t="shared" si="10"/>
        <v>50</v>
      </c>
      <c r="V20" s="16"/>
      <c r="W20" s="20">
        <f t="shared" si="11"/>
        <v>0</v>
      </c>
      <c r="X20" s="16"/>
      <c r="Y20" s="20">
        <f t="shared" si="12"/>
        <v>0</v>
      </c>
      <c r="Z20" s="16"/>
      <c r="AA20" s="20">
        <f t="shared" si="13"/>
        <v>0</v>
      </c>
      <c r="AB20" s="54"/>
      <c r="AC20" s="115"/>
      <c r="AD20" s="51"/>
      <c r="AE20" s="47"/>
      <c r="AF20" s="36"/>
      <c r="AG20" s="47"/>
      <c r="AH20" s="32"/>
      <c r="AI20" s="40">
        <f t="shared" si="14"/>
        <v>0</v>
      </c>
    </row>
    <row r="21" spans="1:35" s="21" customFormat="1" ht="12" x14ac:dyDescent="0.25">
      <c r="A21" s="11">
        <v>19</v>
      </c>
      <c r="B21" s="15" t="s">
        <v>434</v>
      </c>
      <c r="C21" s="14" t="s">
        <v>465</v>
      </c>
      <c r="D21" s="14">
        <v>43227</v>
      </c>
      <c r="E21" s="77" t="s">
        <v>466</v>
      </c>
      <c r="F21" s="15" t="s">
        <v>467</v>
      </c>
      <c r="G21" s="15" t="s">
        <v>38</v>
      </c>
      <c r="H21" s="15" t="s">
        <v>435</v>
      </c>
      <c r="I21" s="22" t="s">
        <v>436</v>
      </c>
      <c r="J21" s="15" t="s">
        <v>468</v>
      </c>
      <c r="K21" s="22" t="s">
        <v>469</v>
      </c>
      <c r="L21" s="16">
        <v>90</v>
      </c>
      <c r="M21" s="17">
        <v>0.7</v>
      </c>
      <c r="N21" s="18">
        <v>55</v>
      </c>
      <c r="O21" s="19"/>
      <c r="P21" s="16"/>
      <c r="Q21" s="20">
        <f t="shared" si="8"/>
        <v>0</v>
      </c>
      <c r="R21" s="16"/>
      <c r="S21" s="20">
        <f t="shared" si="9"/>
        <v>0</v>
      </c>
      <c r="T21" s="16"/>
      <c r="U21" s="20">
        <f t="shared" si="10"/>
        <v>0</v>
      </c>
      <c r="V21" s="16"/>
      <c r="W21" s="20">
        <f t="shared" si="11"/>
        <v>0</v>
      </c>
      <c r="X21" s="16"/>
      <c r="Y21" s="20">
        <f t="shared" si="12"/>
        <v>0</v>
      </c>
      <c r="Z21" s="16"/>
      <c r="AA21" s="20">
        <f t="shared" si="13"/>
        <v>0</v>
      </c>
      <c r="AB21" s="54"/>
      <c r="AC21" s="115"/>
      <c r="AD21" s="51"/>
      <c r="AE21" s="48"/>
      <c r="AF21" s="43"/>
      <c r="AG21" s="47"/>
      <c r="AH21" s="32"/>
      <c r="AI21" s="40">
        <f t="shared" si="14"/>
        <v>0</v>
      </c>
    </row>
    <row r="22" spans="1:35" s="21" customFormat="1" ht="24" x14ac:dyDescent="0.25">
      <c r="A22" s="11">
        <v>15</v>
      </c>
      <c r="B22" s="15" t="s">
        <v>31</v>
      </c>
      <c r="C22" s="14" t="s">
        <v>50</v>
      </c>
      <c r="D22" s="14">
        <v>43228</v>
      </c>
      <c r="E22" s="77" t="s">
        <v>470</v>
      </c>
      <c r="F22" s="15" t="s">
        <v>48</v>
      </c>
      <c r="G22" s="15" t="s">
        <v>32</v>
      </c>
      <c r="H22" s="15" t="s">
        <v>156</v>
      </c>
      <c r="I22" s="22" t="s">
        <v>138</v>
      </c>
      <c r="J22" s="15" t="s">
        <v>33</v>
      </c>
      <c r="K22" s="22" t="s">
        <v>34</v>
      </c>
      <c r="L22" s="16"/>
      <c r="M22" s="17"/>
      <c r="N22" s="18">
        <f t="shared" si="7"/>
        <v>0</v>
      </c>
      <c r="O22" s="19"/>
      <c r="P22" s="16"/>
      <c r="Q22" s="20">
        <f t="shared" si="8"/>
        <v>0</v>
      </c>
      <c r="R22" s="16"/>
      <c r="S22" s="20">
        <f t="shared" si="9"/>
        <v>0</v>
      </c>
      <c r="T22" s="16">
        <v>100</v>
      </c>
      <c r="U22" s="20">
        <f t="shared" si="10"/>
        <v>20</v>
      </c>
      <c r="V22" s="16"/>
      <c r="W22" s="20">
        <f t="shared" si="11"/>
        <v>0</v>
      </c>
      <c r="X22" s="16"/>
      <c r="Y22" s="20">
        <f t="shared" si="12"/>
        <v>0</v>
      </c>
      <c r="Z22" s="16"/>
      <c r="AA22" s="20">
        <f t="shared" si="13"/>
        <v>0</v>
      </c>
      <c r="AB22" s="54"/>
      <c r="AC22" s="115"/>
      <c r="AD22" s="51"/>
      <c r="AE22" s="47"/>
      <c r="AF22" s="36"/>
      <c r="AG22" s="47"/>
      <c r="AH22" s="32"/>
      <c r="AI22" s="40">
        <f t="shared" si="14"/>
        <v>0</v>
      </c>
    </row>
    <row r="23" spans="1:35" s="21" customFormat="1" ht="24" x14ac:dyDescent="0.25">
      <c r="A23" s="11">
        <v>16</v>
      </c>
      <c r="B23" s="15" t="s">
        <v>31</v>
      </c>
      <c r="C23" s="14" t="s">
        <v>50</v>
      </c>
      <c r="D23" s="14">
        <v>43228</v>
      </c>
      <c r="E23" s="77" t="s">
        <v>471</v>
      </c>
      <c r="F23" s="15" t="s">
        <v>48</v>
      </c>
      <c r="G23" s="15" t="s">
        <v>32</v>
      </c>
      <c r="H23" s="15" t="s">
        <v>156</v>
      </c>
      <c r="I23" s="22" t="s">
        <v>138</v>
      </c>
      <c r="J23" s="15" t="s">
        <v>33</v>
      </c>
      <c r="K23" s="15" t="s">
        <v>34</v>
      </c>
      <c r="L23" s="16"/>
      <c r="M23" s="17"/>
      <c r="N23" s="18">
        <f t="shared" si="7"/>
        <v>0</v>
      </c>
      <c r="O23" s="19"/>
      <c r="P23" s="16"/>
      <c r="Q23" s="20">
        <f t="shared" si="8"/>
        <v>0</v>
      </c>
      <c r="R23" s="16"/>
      <c r="S23" s="20">
        <f t="shared" si="9"/>
        <v>0</v>
      </c>
      <c r="T23" s="16">
        <v>100</v>
      </c>
      <c r="U23" s="20">
        <f t="shared" si="10"/>
        <v>20</v>
      </c>
      <c r="V23" s="16"/>
      <c r="W23" s="20">
        <f t="shared" si="11"/>
        <v>0</v>
      </c>
      <c r="X23" s="16"/>
      <c r="Y23" s="20">
        <f t="shared" si="12"/>
        <v>0</v>
      </c>
      <c r="Z23" s="16"/>
      <c r="AA23" s="20">
        <f t="shared" si="13"/>
        <v>0</v>
      </c>
      <c r="AB23" s="55"/>
      <c r="AC23" s="115"/>
      <c r="AD23" s="51"/>
      <c r="AE23" s="47"/>
      <c r="AF23" s="36"/>
      <c r="AG23" s="47"/>
      <c r="AH23" s="32"/>
      <c r="AI23" s="40">
        <f t="shared" si="14"/>
        <v>0</v>
      </c>
    </row>
    <row r="24" spans="1:35" s="21" customFormat="1" ht="24" x14ac:dyDescent="0.25">
      <c r="A24" s="63">
        <v>17</v>
      </c>
      <c r="B24" s="15" t="s">
        <v>259</v>
      </c>
      <c r="C24" s="14" t="s">
        <v>15</v>
      </c>
      <c r="D24" s="14">
        <v>43228</v>
      </c>
      <c r="E24" s="77" t="s">
        <v>472</v>
      </c>
      <c r="F24" s="15" t="s">
        <v>76</v>
      </c>
      <c r="G24" s="15" t="s">
        <v>36</v>
      </c>
      <c r="H24" s="15" t="s">
        <v>440</v>
      </c>
      <c r="I24" s="15" t="s">
        <v>441</v>
      </c>
      <c r="J24" s="15" t="s">
        <v>271</v>
      </c>
      <c r="K24" s="15" t="s">
        <v>151</v>
      </c>
      <c r="L24" s="16">
        <v>145</v>
      </c>
      <c r="M24" s="17">
        <v>1</v>
      </c>
      <c r="N24" s="18">
        <f t="shared" si="7"/>
        <v>145</v>
      </c>
      <c r="O24" s="19"/>
      <c r="P24" s="16">
        <v>200</v>
      </c>
      <c r="Q24" s="20">
        <f t="shared" si="8"/>
        <v>44</v>
      </c>
      <c r="R24" s="16"/>
      <c r="S24" s="20">
        <f t="shared" si="9"/>
        <v>0</v>
      </c>
      <c r="T24" s="16"/>
      <c r="U24" s="20">
        <f t="shared" si="10"/>
        <v>0</v>
      </c>
      <c r="V24" s="16"/>
      <c r="W24" s="20">
        <f t="shared" si="11"/>
        <v>0</v>
      </c>
      <c r="X24" s="16"/>
      <c r="Y24" s="20">
        <f t="shared" si="12"/>
        <v>0</v>
      </c>
      <c r="Z24" s="16"/>
      <c r="AA24" s="20">
        <f t="shared" si="13"/>
        <v>0</v>
      </c>
      <c r="AB24" s="55"/>
      <c r="AC24" s="115"/>
      <c r="AD24" s="51"/>
      <c r="AE24" s="47"/>
      <c r="AF24" s="36"/>
      <c r="AG24" s="47"/>
      <c r="AH24" s="32"/>
      <c r="AI24" s="40">
        <f t="shared" si="14"/>
        <v>0</v>
      </c>
    </row>
    <row r="25" spans="1:35" s="21" customFormat="1" ht="24" x14ac:dyDescent="0.25">
      <c r="A25" s="11">
        <v>18</v>
      </c>
      <c r="B25" s="15" t="s">
        <v>31</v>
      </c>
      <c r="C25" s="14" t="s">
        <v>17</v>
      </c>
      <c r="D25" s="14">
        <v>43229</v>
      </c>
      <c r="E25" s="77" t="s">
        <v>473</v>
      </c>
      <c r="F25" s="15" t="s">
        <v>52</v>
      </c>
      <c r="G25" s="15" t="s">
        <v>32</v>
      </c>
      <c r="H25" s="15" t="s">
        <v>474</v>
      </c>
      <c r="I25" s="15" t="s">
        <v>475</v>
      </c>
      <c r="J25" s="15" t="s">
        <v>33</v>
      </c>
      <c r="K25" s="15" t="s">
        <v>34</v>
      </c>
      <c r="L25" s="16">
        <v>210</v>
      </c>
      <c r="M25" s="17">
        <v>1</v>
      </c>
      <c r="N25" s="18">
        <f t="shared" si="7"/>
        <v>210</v>
      </c>
      <c r="O25" s="19"/>
      <c r="P25" s="16"/>
      <c r="Q25" s="20">
        <f t="shared" si="8"/>
        <v>0</v>
      </c>
      <c r="R25" s="16"/>
      <c r="S25" s="20">
        <f t="shared" si="9"/>
        <v>0</v>
      </c>
      <c r="T25" s="16"/>
      <c r="U25" s="20">
        <f t="shared" si="10"/>
        <v>0</v>
      </c>
      <c r="V25" s="16">
        <v>200</v>
      </c>
      <c r="W25" s="20">
        <f t="shared" si="11"/>
        <v>40</v>
      </c>
      <c r="X25" s="16"/>
      <c r="Y25" s="20">
        <f t="shared" si="12"/>
        <v>0</v>
      </c>
      <c r="Z25" s="16"/>
      <c r="AA25" s="20">
        <f t="shared" si="13"/>
        <v>0</v>
      </c>
      <c r="AB25" s="54" t="s">
        <v>476</v>
      </c>
      <c r="AC25" s="115"/>
      <c r="AD25" s="51"/>
      <c r="AE25" s="47"/>
      <c r="AF25" s="36"/>
      <c r="AG25" s="47"/>
      <c r="AH25" s="32"/>
      <c r="AI25" s="40">
        <f t="shared" si="14"/>
        <v>0</v>
      </c>
    </row>
    <row r="26" spans="1:35" s="21" customFormat="1" ht="12" x14ac:dyDescent="0.25">
      <c r="A26" s="11">
        <v>19</v>
      </c>
      <c r="B26" s="15" t="s">
        <v>434</v>
      </c>
      <c r="C26" s="14" t="s">
        <v>50</v>
      </c>
      <c r="D26" s="14">
        <v>43229</v>
      </c>
      <c r="E26" s="77" t="s">
        <v>477</v>
      </c>
      <c r="F26" s="15" t="s">
        <v>48</v>
      </c>
      <c r="G26" s="15" t="s">
        <v>32</v>
      </c>
      <c r="H26" s="15" t="s">
        <v>478</v>
      </c>
      <c r="I26" s="15" t="s">
        <v>479</v>
      </c>
      <c r="J26" s="15" t="s">
        <v>480</v>
      </c>
      <c r="K26" s="15" t="s">
        <v>481</v>
      </c>
      <c r="L26" s="16">
        <v>220</v>
      </c>
      <c r="M26" s="17">
        <v>0.7</v>
      </c>
      <c r="N26" s="18">
        <v>155</v>
      </c>
      <c r="O26" s="19"/>
      <c r="P26" s="16"/>
      <c r="Q26" s="20">
        <f t="shared" si="8"/>
        <v>0</v>
      </c>
      <c r="R26" s="16"/>
      <c r="S26" s="20">
        <f t="shared" si="9"/>
        <v>0</v>
      </c>
      <c r="T26" s="16">
        <v>280</v>
      </c>
      <c r="U26" s="20">
        <f t="shared" si="10"/>
        <v>56</v>
      </c>
      <c r="V26" s="16"/>
      <c r="W26" s="20">
        <f t="shared" si="11"/>
        <v>0</v>
      </c>
      <c r="X26" s="16"/>
      <c r="Y26" s="20">
        <f t="shared" si="12"/>
        <v>0</v>
      </c>
      <c r="Z26" s="16"/>
      <c r="AA26" s="20">
        <f t="shared" si="13"/>
        <v>0</v>
      </c>
      <c r="AB26" s="55"/>
      <c r="AC26" s="115"/>
      <c r="AD26" s="51"/>
      <c r="AE26" s="47"/>
      <c r="AF26" s="36"/>
      <c r="AG26" s="47"/>
      <c r="AH26" s="32"/>
      <c r="AI26" s="40">
        <f t="shared" si="14"/>
        <v>0</v>
      </c>
    </row>
    <row r="27" spans="1:35" s="21" customFormat="1" ht="12" x14ac:dyDescent="0.25">
      <c r="A27" s="11">
        <v>20</v>
      </c>
      <c r="B27" s="15" t="s">
        <v>158</v>
      </c>
      <c r="C27" s="14" t="s">
        <v>50</v>
      </c>
      <c r="D27" s="14">
        <v>43229</v>
      </c>
      <c r="E27" s="77" t="s">
        <v>482</v>
      </c>
      <c r="F27" s="15" t="s">
        <v>48</v>
      </c>
      <c r="G27" s="15" t="s">
        <v>36</v>
      </c>
      <c r="H27" s="15" t="s">
        <v>101</v>
      </c>
      <c r="I27" s="22" t="s">
        <v>102</v>
      </c>
      <c r="J27" s="15" t="s">
        <v>483</v>
      </c>
      <c r="K27" s="22" t="s">
        <v>484</v>
      </c>
      <c r="L27" s="16">
        <v>486</v>
      </c>
      <c r="M27" s="17">
        <v>0.46</v>
      </c>
      <c r="N27" s="18">
        <v>225</v>
      </c>
      <c r="O27" s="19"/>
      <c r="P27" s="16"/>
      <c r="Q27" s="20">
        <f t="shared" si="8"/>
        <v>0</v>
      </c>
      <c r="R27" s="16"/>
      <c r="S27" s="20">
        <f t="shared" si="9"/>
        <v>0</v>
      </c>
      <c r="T27" s="16">
        <v>250</v>
      </c>
      <c r="U27" s="20">
        <f t="shared" si="10"/>
        <v>50</v>
      </c>
      <c r="V27" s="16"/>
      <c r="W27" s="20">
        <f t="shared" si="11"/>
        <v>0</v>
      </c>
      <c r="X27" s="16"/>
      <c r="Y27" s="20">
        <f t="shared" si="12"/>
        <v>0</v>
      </c>
      <c r="Z27" s="16"/>
      <c r="AA27" s="20">
        <f t="shared" si="13"/>
        <v>0</v>
      </c>
      <c r="AB27" s="54"/>
      <c r="AC27" s="115"/>
      <c r="AD27" s="51"/>
      <c r="AE27" s="48"/>
      <c r="AF27" s="43"/>
      <c r="AG27" s="47"/>
      <c r="AH27" s="32"/>
      <c r="AI27" s="40">
        <f t="shared" si="14"/>
        <v>0</v>
      </c>
    </row>
    <row r="28" spans="1:35" s="21" customFormat="1" ht="12" x14ac:dyDescent="0.25">
      <c r="A28" s="11">
        <v>21</v>
      </c>
      <c r="B28" s="15" t="s">
        <v>158</v>
      </c>
      <c r="C28" s="14" t="s">
        <v>15</v>
      </c>
      <c r="D28" s="14">
        <v>43229</v>
      </c>
      <c r="E28" s="77" t="s">
        <v>485</v>
      </c>
      <c r="F28" s="15" t="s">
        <v>76</v>
      </c>
      <c r="G28" s="15" t="s">
        <v>36</v>
      </c>
      <c r="H28" s="99" t="s">
        <v>101</v>
      </c>
      <c r="I28" s="99" t="s">
        <v>102</v>
      </c>
      <c r="J28" s="15" t="s">
        <v>483</v>
      </c>
      <c r="K28" s="15" t="s">
        <v>484</v>
      </c>
      <c r="L28" s="16">
        <v>486</v>
      </c>
      <c r="M28" s="17">
        <v>0.46</v>
      </c>
      <c r="N28" s="18">
        <v>225</v>
      </c>
      <c r="O28" s="19"/>
      <c r="P28" s="16">
        <v>250</v>
      </c>
      <c r="Q28" s="20">
        <f t="shared" si="8"/>
        <v>55</v>
      </c>
      <c r="R28" s="16"/>
      <c r="S28" s="20">
        <f t="shared" si="9"/>
        <v>0</v>
      </c>
      <c r="T28" s="16"/>
      <c r="U28" s="20">
        <f t="shared" si="10"/>
        <v>0</v>
      </c>
      <c r="V28" s="16"/>
      <c r="W28" s="20">
        <f t="shared" si="11"/>
        <v>0</v>
      </c>
      <c r="X28" s="16"/>
      <c r="Y28" s="20">
        <f t="shared" si="12"/>
        <v>0</v>
      </c>
      <c r="Z28" s="16"/>
      <c r="AA28" s="20">
        <f t="shared" si="13"/>
        <v>0</v>
      </c>
      <c r="AB28" s="54"/>
      <c r="AC28" s="115"/>
      <c r="AD28" s="51"/>
      <c r="AE28" s="47"/>
      <c r="AF28" s="36"/>
      <c r="AG28" s="47"/>
      <c r="AH28" s="32"/>
      <c r="AI28" s="40">
        <f t="shared" si="14"/>
        <v>0</v>
      </c>
    </row>
    <row r="29" spans="1:35" s="21" customFormat="1" ht="24" x14ac:dyDescent="0.25">
      <c r="A29" s="78">
        <v>22</v>
      </c>
      <c r="B29" s="15" t="s">
        <v>31</v>
      </c>
      <c r="C29" s="14" t="s">
        <v>15</v>
      </c>
      <c r="D29" s="14">
        <v>43230</v>
      </c>
      <c r="E29" s="77" t="s">
        <v>486</v>
      </c>
      <c r="F29" s="15" t="s">
        <v>76</v>
      </c>
      <c r="G29" s="15" t="s">
        <v>32</v>
      </c>
      <c r="H29" s="15" t="s">
        <v>487</v>
      </c>
      <c r="I29" s="15" t="s">
        <v>488</v>
      </c>
      <c r="J29" s="15" t="s">
        <v>489</v>
      </c>
      <c r="K29" s="15" t="s">
        <v>490</v>
      </c>
      <c r="L29" s="16">
        <v>400</v>
      </c>
      <c r="M29" s="17">
        <v>0.85</v>
      </c>
      <c r="N29" s="18">
        <f t="shared" si="7"/>
        <v>340</v>
      </c>
      <c r="O29" s="19"/>
      <c r="P29" s="16">
        <v>450</v>
      </c>
      <c r="Q29" s="20">
        <f t="shared" si="8"/>
        <v>99</v>
      </c>
      <c r="R29" s="16"/>
      <c r="S29" s="20">
        <f t="shared" si="9"/>
        <v>0</v>
      </c>
      <c r="T29" s="16"/>
      <c r="U29" s="20">
        <f t="shared" si="10"/>
        <v>0</v>
      </c>
      <c r="V29" s="16"/>
      <c r="W29" s="20">
        <f t="shared" si="11"/>
        <v>0</v>
      </c>
      <c r="X29" s="16"/>
      <c r="Y29" s="20">
        <f t="shared" si="12"/>
        <v>0</v>
      </c>
      <c r="Z29" s="16"/>
      <c r="AA29" s="20">
        <f t="shared" si="13"/>
        <v>0</v>
      </c>
      <c r="AB29" s="54" t="s">
        <v>491</v>
      </c>
      <c r="AC29" s="115"/>
      <c r="AD29" s="51"/>
      <c r="AE29" s="47"/>
      <c r="AF29" s="36"/>
      <c r="AG29" s="47"/>
      <c r="AH29" s="32"/>
      <c r="AI29" s="40">
        <f t="shared" si="14"/>
        <v>0</v>
      </c>
    </row>
    <row r="30" spans="1:35" s="21" customFormat="1" ht="12" x14ac:dyDescent="0.25">
      <c r="A30" s="78">
        <v>23</v>
      </c>
      <c r="B30" s="15" t="s">
        <v>37</v>
      </c>
      <c r="C30" s="14" t="s">
        <v>16</v>
      </c>
      <c r="D30" s="14">
        <v>43231</v>
      </c>
      <c r="E30" s="77"/>
      <c r="F30" s="15" t="s">
        <v>49</v>
      </c>
      <c r="G30" s="15" t="s">
        <v>32</v>
      </c>
      <c r="H30" s="15" t="s">
        <v>492</v>
      </c>
      <c r="I30" s="22" t="s">
        <v>493</v>
      </c>
      <c r="J30" s="15" t="s">
        <v>33</v>
      </c>
      <c r="K30" s="15" t="s">
        <v>34</v>
      </c>
      <c r="L30" s="16">
        <v>230</v>
      </c>
      <c r="M30" s="17">
        <v>0.65</v>
      </c>
      <c r="N30" s="18">
        <f t="shared" si="7"/>
        <v>149.5</v>
      </c>
      <c r="O30" s="19">
        <v>20</v>
      </c>
      <c r="P30" s="16"/>
      <c r="Q30" s="20">
        <f t="shared" si="8"/>
        <v>0</v>
      </c>
      <c r="R30" s="16">
        <v>250</v>
      </c>
      <c r="S30" s="20">
        <f t="shared" si="9"/>
        <v>50</v>
      </c>
      <c r="T30" s="16"/>
      <c r="U30" s="20">
        <f t="shared" si="10"/>
        <v>0</v>
      </c>
      <c r="V30" s="16"/>
      <c r="W30" s="20">
        <f t="shared" si="11"/>
        <v>0</v>
      </c>
      <c r="X30" s="16"/>
      <c r="Y30" s="20">
        <f t="shared" si="12"/>
        <v>0</v>
      </c>
      <c r="Z30" s="16"/>
      <c r="AA30" s="20">
        <f t="shared" si="13"/>
        <v>0</v>
      </c>
      <c r="AB30" s="54" t="s">
        <v>494</v>
      </c>
      <c r="AC30" s="115">
        <v>10</v>
      </c>
      <c r="AD30" s="51"/>
      <c r="AE30" s="47"/>
      <c r="AF30" s="36"/>
      <c r="AG30" s="47"/>
      <c r="AH30" s="32"/>
      <c r="AI30" s="40">
        <f t="shared" si="14"/>
        <v>0</v>
      </c>
    </row>
    <row r="31" spans="1:35" s="21" customFormat="1" ht="24" x14ac:dyDescent="0.25">
      <c r="A31" s="11">
        <v>24</v>
      </c>
      <c r="B31" s="15" t="s">
        <v>31</v>
      </c>
      <c r="C31" s="14" t="s">
        <v>50</v>
      </c>
      <c r="D31" s="14">
        <v>43232</v>
      </c>
      <c r="E31" s="77" t="s">
        <v>495</v>
      </c>
      <c r="F31" s="15" t="s">
        <v>40</v>
      </c>
      <c r="G31" s="15" t="s">
        <v>32</v>
      </c>
      <c r="H31" s="15" t="s">
        <v>496</v>
      </c>
      <c r="I31" s="22" t="s">
        <v>497</v>
      </c>
      <c r="J31" s="15" t="s">
        <v>498</v>
      </c>
      <c r="K31" s="22" t="s">
        <v>499</v>
      </c>
      <c r="L31" s="16">
        <v>450</v>
      </c>
      <c r="M31" s="17"/>
      <c r="N31" s="18">
        <f t="shared" si="7"/>
        <v>0</v>
      </c>
      <c r="O31" s="19"/>
      <c r="P31" s="16"/>
      <c r="Q31" s="20">
        <f t="shared" si="8"/>
        <v>0</v>
      </c>
      <c r="R31" s="16"/>
      <c r="S31" s="20">
        <f t="shared" si="9"/>
        <v>0</v>
      </c>
      <c r="T31" s="16">
        <v>250</v>
      </c>
      <c r="U31" s="20">
        <f t="shared" si="10"/>
        <v>50</v>
      </c>
      <c r="V31" s="16"/>
      <c r="W31" s="20">
        <f t="shared" si="11"/>
        <v>0</v>
      </c>
      <c r="X31" s="16"/>
      <c r="Y31" s="20">
        <f t="shared" si="12"/>
        <v>0</v>
      </c>
      <c r="Z31" s="16"/>
      <c r="AA31" s="20">
        <f t="shared" si="13"/>
        <v>0</v>
      </c>
      <c r="AB31" s="54" t="s">
        <v>500</v>
      </c>
      <c r="AC31" s="115">
        <v>10</v>
      </c>
      <c r="AD31" s="51"/>
      <c r="AE31" s="48"/>
      <c r="AF31" s="43"/>
      <c r="AG31" s="47"/>
      <c r="AH31" s="32"/>
      <c r="AI31" s="40">
        <f t="shared" si="14"/>
        <v>0</v>
      </c>
    </row>
    <row r="32" spans="1:35" s="21" customFormat="1" ht="12" x14ac:dyDescent="0.25">
      <c r="A32" s="11">
        <v>25</v>
      </c>
      <c r="B32" s="15" t="s">
        <v>41</v>
      </c>
      <c r="C32" s="14" t="s">
        <v>50</v>
      </c>
      <c r="D32" s="14">
        <v>43232</v>
      </c>
      <c r="E32" s="77" t="s">
        <v>47</v>
      </c>
      <c r="F32" s="15" t="s">
        <v>40</v>
      </c>
      <c r="G32" s="15" t="s">
        <v>38</v>
      </c>
      <c r="H32" s="15" t="s">
        <v>65</v>
      </c>
      <c r="I32" s="15" t="s">
        <v>44</v>
      </c>
      <c r="J32" s="15" t="s">
        <v>65</v>
      </c>
      <c r="K32" s="15" t="s">
        <v>44</v>
      </c>
      <c r="L32" s="16">
        <v>110</v>
      </c>
      <c r="M32" s="17">
        <v>0.85</v>
      </c>
      <c r="N32" s="18">
        <v>95</v>
      </c>
      <c r="O32" s="19">
        <v>25</v>
      </c>
      <c r="P32" s="16"/>
      <c r="Q32" s="20">
        <f t="shared" si="8"/>
        <v>0</v>
      </c>
      <c r="R32" s="16"/>
      <c r="S32" s="20">
        <f t="shared" si="9"/>
        <v>0</v>
      </c>
      <c r="T32" s="16">
        <v>125</v>
      </c>
      <c r="U32" s="20">
        <f t="shared" si="10"/>
        <v>25</v>
      </c>
      <c r="V32" s="16"/>
      <c r="W32" s="20">
        <f t="shared" si="11"/>
        <v>0</v>
      </c>
      <c r="X32" s="16"/>
      <c r="Y32" s="20">
        <f t="shared" si="12"/>
        <v>0</v>
      </c>
      <c r="Z32" s="16"/>
      <c r="AA32" s="20">
        <f t="shared" si="13"/>
        <v>0</v>
      </c>
      <c r="AB32" s="54" t="s">
        <v>501</v>
      </c>
      <c r="AC32" s="115">
        <v>20</v>
      </c>
      <c r="AD32" s="51"/>
      <c r="AE32" s="47"/>
      <c r="AF32" s="36"/>
      <c r="AG32" s="48"/>
      <c r="AH32" s="32"/>
      <c r="AI32" s="40">
        <f t="shared" si="14"/>
        <v>0</v>
      </c>
    </row>
    <row r="33" spans="1:35" s="21" customFormat="1" ht="12" x14ac:dyDescent="0.25">
      <c r="A33" s="11">
        <v>26</v>
      </c>
      <c r="B33" s="15" t="s">
        <v>41</v>
      </c>
      <c r="C33" s="14" t="s">
        <v>17</v>
      </c>
      <c r="D33" s="14">
        <v>43234</v>
      </c>
      <c r="E33" s="77" t="s">
        <v>47</v>
      </c>
      <c r="F33" s="15" t="s">
        <v>52</v>
      </c>
      <c r="G33" s="15" t="s">
        <v>38</v>
      </c>
      <c r="H33" s="15" t="s">
        <v>65</v>
      </c>
      <c r="I33" s="22" t="s">
        <v>44</v>
      </c>
      <c r="J33" s="15" t="s">
        <v>65</v>
      </c>
      <c r="K33" s="15" t="s">
        <v>44</v>
      </c>
      <c r="L33" s="16">
        <v>110</v>
      </c>
      <c r="M33" s="17">
        <v>0.85</v>
      </c>
      <c r="N33" s="18">
        <v>95</v>
      </c>
      <c r="O33" s="19"/>
      <c r="P33" s="16"/>
      <c r="Q33" s="20">
        <f t="shared" si="8"/>
        <v>0</v>
      </c>
      <c r="R33" s="16"/>
      <c r="S33" s="20">
        <f t="shared" si="9"/>
        <v>0</v>
      </c>
      <c r="T33" s="16"/>
      <c r="U33" s="20">
        <f t="shared" si="10"/>
        <v>0</v>
      </c>
      <c r="V33" s="16">
        <v>110</v>
      </c>
      <c r="W33" s="20">
        <v>35</v>
      </c>
      <c r="X33" s="16"/>
      <c r="Y33" s="20">
        <f t="shared" si="12"/>
        <v>0</v>
      </c>
      <c r="Z33" s="16"/>
      <c r="AA33" s="20">
        <f t="shared" si="13"/>
        <v>0</v>
      </c>
      <c r="AB33" s="54"/>
      <c r="AC33" s="115"/>
      <c r="AD33" s="51"/>
      <c r="AE33" s="47"/>
      <c r="AF33" s="36"/>
      <c r="AG33" s="47"/>
      <c r="AH33" s="32"/>
      <c r="AI33" s="40">
        <f t="shared" si="14"/>
        <v>0</v>
      </c>
    </row>
    <row r="34" spans="1:35" s="21" customFormat="1" ht="24" x14ac:dyDescent="0.25">
      <c r="A34" s="11">
        <v>27</v>
      </c>
      <c r="B34" s="15" t="s">
        <v>31</v>
      </c>
      <c r="C34" s="14" t="s">
        <v>15</v>
      </c>
      <c r="D34" s="14">
        <v>43234</v>
      </c>
      <c r="E34" s="77" t="s">
        <v>502</v>
      </c>
      <c r="F34" s="15" t="s">
        <v>76</v>
      </c>
      <c r="G34" s="15" t="s">
        <v>32</v>
      </c>
      <c r="H34" s="15" t="s">
        <v>503</v>
      </c>
      <c r="I34" s="22" t="s">
        <v>504</v>
      </c>
      <c r="J34" s="15" t="s">
        <v>487</v>
      </c>
      <c r="K34" s="15" t="s">
        <v>488</v>
      </c>
      <c r="L34" s="16">
        <v>230</v>
      </c>
      <c r="M34" s="17">
        <v>0.85</v>
      </c>
      <c r="N34" s="18">
        <f t="shared" si="7"/>
        <v>195.5</v>
      </c>
      <c r="O34" s="19"/>
      <c r="P34" s="16">
        <v>250</v>
      </c>
      <c r="Q34" s="20">
        <f t="shared" si="8"/>
        <v>55</v>
      </c>
      <c r="R34" s="16"/>
      <c r="S34" s="20">
        <f t="shared" si="9"/>
        <v>0</v>
      </c>
      <c r="T34" s="16"/>
      <c r="U34" s="20">
        <f t="shared" si="10"/>
        <v>0</v>
      </c>
      <c r="V34" s="16"/>
      <c r="W34" s="20">
        <f t="shared" si="11"/>
        <v>0</v>
      </c>
      <c r="X34" s="16"/>
      <c r="Y34" s="20">
        <f t="shared" si="12"/>
        <v>0</v>
      </c>
      <c r="Z34" s="16"/>
      <c r="AA34" s="20">
        <f t="shared" si="13"/>
        <v>0</v>
      </c>
      <c r="AB34" s="54"/>
      <c r="AC34" s="115"/>
      <c r="AD34" s="51"/>
      <c r="AE34" s="47"/>
      <c r="AF34" s="36"/>
      <c r="AG34" s="47"/>
      <c r="AH34" s="32"/>
      <c r="AI34" s="40">
        <f t="shared" si="14"/>
        <v>0</v>
      </c>
    </row>
    <row r="35" spans="1:35" s="21" customFormat="1" ht="12" x14ac:dyDescent="0.25">
      <c r="A35" s="78">
        <v>28</v>
      </c>
      <c r="B35" s="15" t="s">
        <v>37</v>
      </c>
      <c r="C35" s="14" t="s">
        <v>50</v>
      </c>
      <c r="D35" s="14">
        <v>43234</v>
      </c>
      <c r="E35" s="77"/>
      <c r="F35" s="15" t="s">
        <v>48</v>
      </c>
      <c r="G35" s="15" t="s">
        <v>36</v>
      </c>
      <c r="H35" s="15" t="s">
        <v>33</v>
      </c>
      <c r="I35" s="22" t="s">
        <v>34</v>
      </c>
      <c r="J35" s="15" t="s">
        <v>111</v>
      </c>
      <c r="K35" s="15" t="s">
        <v>100</v>
      </c>
      <c r="L35" s="16">
        <v>210</v>
      </c>
      <c r="M35" s="17">
        <v>0.72</v>
      </c>
      <c r="N35" s="18">
        <f t="shared" si="7"/>
        <v>151.19999999999999</v>
      </c>
      <c r="O35" s="19"/>
      <c r="P35" s="16"/>
      <c r="Q35" s="20">
        <f t="shared" si="8"/>
        <v>0</v>
      </c>
      <c r="R35" s="16"/>
      <c r="S35" s="20">
        <f t="shared" si="9"/>
        <v>0</v>
      </c>
      <c r="T35" s="16">
        <v>220</v>
      </c>
      <c r="U35" s="20">
        <f t="shared" si="10"/>
        <v>44</v>
      </c>
      <c r="V35" s="16"/>
      <c r="W35" s="20">
        <f t="shared" si="11"/>
        <v>0</v>
      </c>
      <c r="X35" s="16"/>
      <c r="Y35" s="20">
        <f t="shared" si="12"/>
        <v>0</v>
      </c>
      <c r="Z35" s="16"/>
      <c r="AA35" s="20">
        <f t="shared" si="13"/>
        <v>0</v>
      </c>
      <c r="AB35" s="54"/>
      <c r="AC35" s="115"/>
      <c r="AD35" s="51"/>
      <c r="AE35" s="47"/>
      <c r="AF35" s="36"/>
      <c r="AG35" s="47"/>
      <c r="AH35" s="32"/>
      <c r="AI35" s="40">
        <f t="shared" si="14"/>
        <v>0</v>
      </c>
    </row>
    <row r="36" spans="1:35" s="21" customFormat="1" ht="60" x14ac:dyDescent="0.25">
      <c r="A36" s="63">
        <v>29</v>
      </c>
      <c r="B36" s="15" t="s">
        <v>147</v>
      </c>
      <c r="C36" s="14" t="s">
        <v>50</v>
      </c>
      <c r="D36" s="14">
        <v>43234</v>
      </c>
      <c r="E36" s="77" t="s">
        <v>505</v>
      </c>
      <c r="F36" s="15" t="s">
        <v>48</v>
      </c>
      <c r="G36" s="15" t="s">
        <v>36</v>
      </c>
      <c r="H36" s="15" t="s">
        <v>33</v>
      </c>
      <c r="I36" s="15" t="s">
        <v>34</v>
      </c>
      <c r="J36" s="15" t="s">
        <v>145</v>
      </c>
      <c r="K36" s="15" t="s">
        <v>399</v>
      </c>
      <c r="L36" s="16">
        <v>710</v>
      </c>
      <c r="M36" s="17">
        <v>0.75</v>
      </c>
      <c r="N36" s="18">
        <f t="shared" si="7"/>
        <v>532.5</v>
      </c>
      <c r="O36" s="19">
        <v>143.30000000000001</v>
      </c>
      <c r="P36" s="16"/>
      <c r="Q36" s="20">
        <f t="shared" si="8"/>
        <v>0</v>
      </c>
      <c r="R36" s="16"/>
      <c r="S36" s="20">
        <f t="shared" si="9"/>
        <v>0</v>
      </c>
      <c r="T36" s="16">
        <v>750</v>
      </c>
      <c r="U36" s="20">
        <f t="shared" si="10"/>
        <v>150</v>
      </c>
      <c r="V36" s="16"/>
      <c r="W36" s="20">
        <f t="shared" si="11"/>
        <v>0</v>
      </c>
      <c r="X36" s="16"/>
      <c r="Y36" s="20">
        <f t="shared" si="12"/>
        <v>0</v>
      </c>
      <c r="Z36" s="16"/>
      <c r="AA36" s="20">
        <f t="shared" si="13"/>
        <v>0</v>
      </c>
      <c r="AB36" s="54" t="s">
        <v>506</v>
      </c>
      <c r="AC36" s="115">
        <v>50</v>
      </c>
      <c r="AD36" s="51"/>
      <c r="AE36" s="47"/>
      <c r="AF36" s="36"/>
      <c r="AG36" s="48"/>
      <c r="AH36" s="32"/>
      <c r="AI36" s="40">
        <f t="shared" si="14"/>
        <v>0</v>
      </c>
    </row>
    <row r="37" spans="1:35" s="21" customFormat="1" ht="24" x14ac:dyDescent="0.25">
      <c r="A37" s="63">
        <v>30</v>
      </c>
      <c r="B37" s="15" t="s">
        <v>147</v>
      </c>
      <c r="C37" s="14" t="s">
        <v>15</v>
      </c>
      <c r="D37" s="14">
        <v>43235</v>
      </c>
      <c r="E37" s="77" t="s">
        <v>507</v>
      </c>
      <c r="F37" s="15" t="s">
        <v>76</v>
      </c>
      <c r="G37" s="15"/>
      <c r="H37" s="15" t="s">
        <v>33</v>
      </c>
      <c r="I37" s="15" t="s">
        <v>34</v>
      </c>
      <c r="J37" s="15" t="s">
        <v>364</v>
      </c>
      <c r="K37" s="15" t="s">
        <v>365</v>
      </c>
      <c r="L37" s="16">
        <v>870</v>
      </c>
      <c r="M37" s="17">
        <v>0.75</v>
      </c>
      <c r="N37" s="18">
        <f t="shared" si="7"/>
        <v>652.5</v>
      </c>
      <c r="O37" s="19">
        <v>83.9</v>
      </c>
      <c r="P37" s="16">
        <v>870</v>
      </c>
      <c r="Q37" s="20">
        <f t="shared" si="8"/>
        <v>191.4</v>
      </c>
      <c r="R37" s="16"/>
      <c r="S37" s="20">
        <f t="shared" si="9"/>
        <v>0</v>
      </c>
      <c r="T37" s="16"/>
      <c r="U37" s="20">
        <f t="shared" si="10"/>
        <v>0</v>
      </c>
      <c r="V37" s="16"/>
      <c r="W37" s="20">
        <f t="shared" si="11"/>
        <v>0</v>
      </c>
      <c r="X37" s="16"/>
      <c r="Y37" s="20">
        <f t="shared" si="12"/>
        <v>0</v>
      </c>
      <c r="Z37" s="16"/>
      <c r="AA37" s="20">
        <f t="shared" si="13"/>
        <v>0</v>
      </c>
      <c r="AB37" s="54" t="s">
        <v>508</v>
      </c>
      <c r="AC37" s="115"/>
      <c r="AD37" s="51"/>
      <c r="AE37" s="47"/>
      <c r="AF37" s="36"/>
      <c r="AG37" s="47"/>
      <c r="AH37" s="32"/>
      <c r="AI37" s="40">
        <f t="shared" si="14"/>
        <v>0</v>
      </c>
    </row>
    <row r="38" spans="1:35" s="21" customFormat="1" ht="24" x14ac:dyDescent="0.25">
      <c r="A38" s="63">
        <v>31</v>
      </c>
      <c r="B38" s="15" t="s">
        <v>147</v>
      </c>
      <c r="C38" s="14" t="s">
        <v>35</v>
      </c>
      <c r="D38" s="14">
        <v>43235</v>
      </c>
      <c r="E38" s="77" t="s">
        <v>509</v>
      </c>
      <c r="F38" s="15" t="s">
        <v>49</v>
      </c>
      <c r="G38" s="15"/>
      <c r="H38" s="15" t="s">
        <v>33</v>
      </c>
      <c r="I38" s="15" t="s">
        <v>34</v>
      </c>
      <c r="J38" s="15" t="s">
        <v>364</v>
      </c>
      <c r="K38" s="15" t="s">
        <v>365</v>
      </c>
      <c r="L38" s="16">
        <v>870</v>
      </c>
      <c r="M38" s="17">
        <v>0.75</v>
      </c>
      <c r="N38" s="18">
        <f t="shared" si="7"/>
        <v>652.5</v>
      </c>
      <c r="O38" s="19">
        <v>83.9</v>
      </c>
      <c r="P38" s="16"/>
      <c r="Q38" s="20">
        <f t="shared" si="8"/>
        <v>0</v>
      </c>
      <c r="R38" s="16"/>
      <c r="S38" s="20">
        <f t="shared" si="9"/>
        <v>0</v>
      </c>
      <c r="T38" s="16"/>
      <c r="U38" s="20">
        <f t="shared" si="10"/>
        <v>0</v>
      </c>
      <c r="V38" s="16"/>
      <c r="W38" s="20">
        <f t="shared" si="11"/>
        <v>0</v>
      </c>
      <c r="X38" s="16"/>
      <c r="Y38" s="20">
        <f t="shared" si="12"/>
        <v>0</v>
      </c>
      <c r="Z38" s="16"/>
      <c r="AA38" s="20">
        <f t="shared" si="13"/>
        <v>0</v>
      </c>
      <c r="AB38" s="54" t="s">
        <v>510</v>
      </c>
      <c r="AC38" s="115"/>
      <c r="AD38" s="51"/>
      <c r="AE38" s="47"/>
      <c r="AF38" s="36"/>
      <c r="AG38" s="47"/>
      <c r="AH38" s="32"/>
      <c r="AI38" s="40">
        <f t="shared" si="14"/>
        <v>0</v>
      </c>
    </row>
    <row r="39" spans="1:35" s="21" customFormat="1" ht="12" x14ac:dyDescent="0.25">
      <c r="A39" s="63">
        <v>32</v>
      </c>
      <c r="B39" s="15" t="s">
        <v>147</v>
      </c>
      <c r="C39" s="14" t="s">
        <v>16</v>
      </c>
      <c r="D39" s="14">
        <v>43235</v>
      </c>
      <c r="E39" s="77"/>
      <c r="F39" s="15" t="s">
        <v>40</v>
      </c>
      <c r="G39" s="15" t="s">
        <v>32</v>
      </c>
      <c r="H39" s="15" t="s">
        <v>33</v>
      </c>
      <c r="I39" s="15" t="s">
        <v>34</v>
      </c>
      <c r="J39" s="15" t="s">
        <v>33</v>
      </c>
      <c r="K39" s="15" t="s">
        <v>34</v>
      </c>
      <c r="L39" s="16">
        <v>2</v>
      </c>
      <c r="M39" s="17">
        <v>25</v>
      </c>
      <c r="N39" s="18">
        <f t="shared" si="7"/>
        <v>50</v>
      </c>
      <c r="O39" s="19"/>
      <c r="P39" s="16"/>
      <c r="Q39" s="20">
        <f t="shared" si="8"/>
        <v>0</v>
      </c>
      <c r="R39" s="16">
        <v>3</v>
      </c>
      <c r="S39" s="20">
        <v>30</v>
      </c>
      <c r="T39" s="16"/>
      <c r="U39" s="20">
        <f t="shared" si="10"/>
        <v>0</v>
      </c>
      <c r="V39" s="16"/>
      <c r="W39" s="20">
        <f t="shared" si="11"/>
        <v>0</v>
      </c>
      <c r="X39" s="16"/>
      <c r="Y39" s="20">
        <f t="shared" si="12"/>
        <v>0</v>
      </c>
      <c r="Z39" s="16"/>
      <c r="AA39" s="20">
        <f t="shared" si="13"/>
        <v>0</v>
      </c>
      <c r="AB39" s="54"/>
      <c r="AC39" s="115"/>
      <c r="AD39" s="51"/>
      <c r="AE39" s="47"/>
      <c r="AF39" s="36"/>
      <c r="AG39" s="47"/>
      <c r="AH39" s="32"/>
      <c r="AI39" s="40">
        <f t="shared" si="14"/>
        <v>0</v>
      </c>
    </row>
    <row r="40" spans="1:35" s="21" customFormat="1" ht="12" x14ac:dyDescent="0.25">
      <c r="A40" s="11">
        <v>33</v>
      </c>
      <c r="B40" s="15" t="s">
        <v>41</v>
      </c>
      <c r="C40" s="14" t="s">
        <v>16</v>
      </c>
      <c r="D40" s="14">
        <v>43235</v>
      </c>
      <c r="E40" s="77" t="s">
        <v>47</v>
      </c>
      <c r="F40" s="15" t="s">
        <v>49</v>
      </c>
      <c r="G40" s="15" t="s">
        <v>38</v>
      </c>
      <c r="H40" s="15" t="s">
        <v>65</v>
      </c>
      <c r="I40" s="15" t="s">
        <v>44</v>
      </c>
      <c r="J40" s="15" t="s">
        <v>65</v>
      </c>
      <c r="K40" s="15" t="s">
        <v>44</v>
      </c>
      <c r="L40" s="16">
        <v>110</v>
      </c>
      <c r="M40" s="17">
        <v>0.85</v>
      </c>
      <c r="N40" s="18">
        <v>95</v>
      </c>
      <c r="O40" s="19"/>
      <c r="P40" s="16"/>
      <c r="Q40" s="20">
        <f t="shared" si="8"/>
        <v>0</v>
      </c>
      <c r="R40" s="16">
        <v>125</v>
      </c>
      <c r="S40" s="20">
        <f t="shared" ref="S40:S57" si="17">R40*0.2</f>
        <v>25</v>
      </c>
      <c r="T40" s="16"/>
      <c r="U40" s="20">
        <f t="shared" si="10"/>
        <v>0</v>
      </c>
      <c r="V40" s="16"/>
      <c r="W40" s="20">
        <f t="shared" si="11"/>
        <v>0</v>
      </c>
      <c r="X40" s="16"/>
      <c r="Y40" s="20">
        <f t="shared" si="12"/>
        <v>0</v>
      </c>
      <c r="Z40" s="16"/>
      <c r="AA40" s="20">
        <f t="shared" si="13"/>
        <v>0</v>
      </c>
      <c r="AB40" s="54"/>
      <c r="AC40" s="115"/>
      <c r="AD40" s="51"/>
      <c r="AE40" s="47"/>
      <c r="AF40" s="36"/>
      <c r="AG40" s="47"/>
      <c r="AH40" s="32"/>
      <c r="AI40" s="40">
        <f t="shared" si="14"/>
        <v>0</v>
      </c>
    </row>
    <row r="41" spans="1:35" s="21" customFormat="1" ht="24" x14ac:dyDescent="0.25">
      <c r="A41" s="11">
        <v>34</v>
      </c>
      <c r="B41" s="15" t="s">
        <v>31</v>
      </c>
      <c r="C41" s="14" t="s">
        <v>18</v>
      </c>
      <c r="D41" s="14">
        <v>43235</v>
      </c>
      <c r="E41" s="77" t="s">
        <v>511</v>
      </c>
      <c r="F41" s="15" t="s">
        <v>106</v>
      </c>
      <c r="G41" s="15" t="s">
        <v>32</v>
      </c>
      <c r="H41" s="15" t="s">
        <v>474</v>
      </c>
      <c r="I41" s="15" t="s">
        <v>475</v>
      </c>
      <c r="J41" s="15" t="s">
        <v>33</v>
      </c>
      <c r="K41" s="15" t="s">
        <v>34</v>
      </c>
      <c r="L41" s="16">
        <v>210</v>
      </c>
      <c r="M41" s="17">
        <v>1</v>
      </c>
      <c r="N41" s="18">
        <f t="shared" ref="N41:N46" si="18">L41*M41</f>
        <v>210</v>
      </c>
      <c r="O41" s="19"/>
      <c r="P41" s="16"/>
      <c r="Q41" s="20">
        <f t="shared" si="8"/>
        <v>0</v>
      </c>
      <c r="R41" s="16"/>
      <c r="S41" s="20">
        <f t="shared" si="17"/>
        <v>0</v>
      </c>
      <c r="T41" s="16"/>
      <c r="U41" s="20">
        <f t="shared" si="10"/>
        <v>0</v>
      </c>
      <c r="V41" s="16"/>
      <c r="W41" s="20">
        <f t="shared" si="11"/>
        <v>0</v>
      </c>
      <c r="X41" s="16"/>
      <c r="Y41" s="20">
        <f t="shared" si="12"/>
        <v>0</v>
      </c>
      <c r="Z41" s="16">
        <v>210</v>
      </c>
      <c r="AA41" s="20">
        <f t="shared" si="13"/>
        <v>42</v>
      </c>
      <c r="AB41" s="54" t="s">
        <v>512</v>
      </c>
      <c r="AC41" s="115"/>
      <c r="AD41" s="51"/>
      <c r="AE41" s="47"/>
      <c r="AF41" s="36"/>
      <c r="AG41" s="47"/>
      <c r="AH41" s="32"/>
      <c r="AI41" s="40">
        <f t="shared" si="14"/>
        <v>0</v>
      </c>
    </row>
    <row r="42" spans="1:35" s="21" customFormat="1" ht="24" x14ac:dyDescent="0.25">
      <c r="A42" s="63">
        <v>35</v>
      </c>
      <c r="B42" s="15" t="s">
        <v>69</v>
      </c>
      <c r="C42" s="14" t="s">
        <v>18</v>
      </c>
      <c r="D42" s="14">
        <v>43236</v>
      </c>
      <c r="E42" s="77" t="s">
        <v>513</v>
      </c>
      <c r="F42" s="15" t="s">
        <v>106</v>
      </c>
      <c r="G42" s="15" t="s">
        <v>38</v>
      </c>
      <c r="H42" s="15" t="s">
        <v>135</v>
      </c>
      <c r="I42" s="15" t="s">
        <v>39</v>
      </c>
      <c r="J42" s="15" t="s">
        <v>514</v>
      </c>
      <c r="K42" s="15" t="s">
        <v>442</v>
      </c>
      <c r="L42" s="16">
        <v>190</v>
      </c>
      <c r="M42" s="17">
        <v>0.75</v>
      </c>
      <c r="N42" s="18">
        <f t="shared" si="18"/>
        <v>142.5</v>
      </c>
      <c r="O42" s="19"/>
      <c r="P42" s="16"/>
      <c r="Q42" s="20">
        <f t="shared" si="8"/>
        <v>0</v>
      </c>
      <c r="R42" s="16"/>
      <c r="S42" s="20">
        <f t="shared" si="17"/>
        <v>0</v>
      </c>
      <c r="T42" s="16"/>
      <c r="U42" s="20">
        <f t="shared" si="10"/>
        <v>0</v>
      </c>
      <c r="V42" s="16"/>
      <c r="W42" s="20">
        <f t="shared" si="11"/>
        <v>0</v>
      </c>
      <c r="X42" s="16"/>
      <c r="Y42" s="20">
        <f t="shared" si="12"/>
        <v>0</v>
      </c>
      <c r="Z42" s="16">
        <v>200</v>
      </c>
      <c r="AA42" s="20">
        <f t="shared" si="13"/>
        <v>40</v>
      </c>
      <c r="AB42" s="54"/>
      <c r="AC42" s="115"/>
      <c r="AD42" s="51"/>
      <c r="AE42" s="47"/>
      <c r="AF42" s="36"/>
      <c r="AG42" s="47"/>
      <c r="AH42" s="32"/>
      <c r="AI42" s="40">
        <f t="shared" si="14"/>
        <v>0</v>
      </c>
    </row>
    <row r="43" spans="1:35" s="21" customFormat="1" ht="12" x14ac:dyDescent="0.25">
      <c r="A43" s="11">
        <v>36</v>
      </c>
      <c r="B43" s="15" t="s">
        <v>31</v>
      </c>
      <c r="C43" s="14" t="s">
        <v>50</v>
      </c>
      <c r="D43" s="14">
        <v>43236</v>
      </c>
      <c r="E43" s="77"/>
      <c r="F43" s="15" t="s">
        <v>48</v>
      </c>
      <c r="G43" s="15" t="s">
        <v>36</v>
      </c>
      <c r="H43" s="15"/>
      <c r="I43" s="15" t="s">
        <v>39</v>
      </c>
      <c r="J43" s="15"/>
      <c r="K43" s="15" t="s">
        <v>151</v>
      </c>
      <c r="L43" s="16">
        <v>0</v>
      </c>
      <c r="M43" s="17">
        <v>0</v>
      </c>
      <c r="N43" s="18">
        <f t="shared" si="18"/>
        <v>0</v>
      </c>
      <c r="O43" s="19"/>
      <c r="P43" s="16"/>
      <c r="Q43" s="20">
        <f t="shared" si="8"/>
        <v>0</v>
      </c>
      <c r="R43" s="16"/>
      <c r="S43" s="20">
        <f t="shared" si="17"/>
        <v>0</v>
      </c>
      <c r="T43" s="16">
        <v>3</v>
      </c>
      <c r="U43" s="20">
        <v>30</v>
      </c>
      <c r="V43" s="16"/>
      <c r="W43" s="20">
        <f t="shared" si="11"/>
        <v>0</v>
      </c>
      <c r="X43" s="16"/>
      <c r="Y43" s="20">
        <f t="shared" si="12"/>
        <v>0</v>
      </c>
      <c r="Z43" s="16"/>
      <c r="AA43" s="20">
        <f t="shared" si="13"/>
        <v>0</v>
      </c>
      <c r="AB43" s="54"/>
      <c r="AC43" s="115"/>
      <c r="AD43" s="51"/>
      <c r="AE43" s="47"/>
      <c r="AF43" s="36"/>
      <c r="AG43" s="47"/>
      <c r="AH43" s="32"/>
      <c r="AI43" s="40">
        <f t="shared" si="14"/>
        <v>0</v>
      </c>
    </row>
    <row r="44" spans="1:35" s="21" customFormat="1" ht="24" x14ac:dyDescent="0.25">
      <c r="A44" s="78">
        <v>37</v>
      </c>
      <c r="B44" s="15" t="s">
        <v>147</v>
      </c>
      <c r="C44" s="14" t="s">
        <v>50</v>
      </c>
      <c r="D44" s="14">
        <v>43236</v>
      </c>
      <c r="E44" s="77" t="s">
        <v>515</v>
      </c>
      <c r="F44" s="15" t="s">
        <v>48</v>
      </c>
      <c r="G44" s="15" t="s">
        <v>36</v>
      </c>
      <c r="H44" s="15" t="s">
        <v>33</v>
      </c>
      <c r="I44" s="15" t="s">
        <v>34</v>
      </c>
      <c r="J44" s="15" t="s">
        <v>364</v>
      </c>
      <c r="K44" s="15" t="s">
        <v>365</v>
      </c>
      <c r="L44" s="16">
        <v>870</v>
      </c>
      <c r="M44" s="17">
        <v>0.75</v>
      </c>
      <c r="N44" s="18">
        <f t="shared" si="18"/>
        <v>652.5</v>
      </c>
      <c r="O44" s="19">
        <v>53.6</v>
      </c>
      <c r="P44" s="16"/>
      <c r="Q44" s="20">
        <f t="shared" si="8"/>
        <v>0</v>
      </c>
      <c r="R44" s="16"/>
      <c r="S44" s="20">
        <f t="shared" si="17"/>
        <v>0</v>
      </c>
      <c r="T44" s="16">
        <v>860</v>
      </c>
      <c r="U44" s="20">
        <f t="shared" si="10"/>
        <v>172</v>
      </c>
      <c r="V44" s="16"/>
      <c r="W44" s="20">
        <f t="shared" si="11"/>
        <v>0</v>
      </c>
      <c r="X44" s="16"/>
      <c r="Y44" s="20">
        <f t="shared" si="12"/>
        <v>0</v>
      </c>
      <c r="Z44" s="16"/>
      <c r="AA44" s="20">
        <f t="shared" si="13"/>
        <v>0</v>
      </c>
      <c r="AB44" s="54" t="s">
        <v>99</v>
      </c>
      <c r="AC44" s="115">
        <v>86</v>
      </c>
      <c r="AD44" s="51"/>
      <c r="AE44" s="47"/>
      <c r="AF44" s="36"/>
      <c r="AG44" s="47"/>
      <c r="AH44" s="32"/>
      <c r="AI44" s="40">
        <f t="shared" si="14"/>
        <v>0</v>
      </c>
    </row>
    <row r="45" spans="1:35" s="21" customFormat="1" ht="24" x14ac:dyDescent="0.25">
      <c r="A45" s="11">
        <v>38</v>
      </c>
      <c r="B45" s="15" t="s">
        <v>147</v>
      </c>
      <c r="C45" s="14" t="s">
        <v>18</v>
      </c>
      <c r="D45" s="14">
        <v>43236</v>
      </c>
      <c r="E45" s="77" t="s">
        <v>515</v>
      </c>
      <c r="F45" s="15" t="s">
        <v>49</v>
      </c>
      <c r="G45" s="15" t="s">
        <v>36</v>
      </c>
      <c r="H45" s="15" t="s">
        <v>33</v>
      </c>
      <c r="I45" s="22" t="s">
        <v>34</v>
      </c>
      <c r="J45" s="15" t="s">
        <v>364</v>
      </c>
      <c r="K45" s="22" t="s">
        <v>365</v>
      </c>
      <c r="L45" s="16">
        <v>870</v>
      </c>
      <c r="M45" s="17">
        <v>0.75</v>
      </c>
      <c r="N45" s="18">
        <f t="shared" si="18"/>
        <v>652.5</v>
      </c>
      <c r="O45" s="19">
        <v>53.6</v>
      </c>
      <c r="P45" s="16"/>
      <c r="Q45" s="20">
        <f t="shared" si="8"/>
        <v>0</v>
      </c>
      <c r="R45" s="16"/>
      <c r="S45" s="20">
        <f t="shared" si="17"/>
        <v>0</v>
      </c>
      <c r="T45" s="16"/>
      <c r="U45" s="20">
        <f t="shared" si="10"/>
        <v>0</v>
      </c>
      <c r="V45" s="16"/>
      <c r="W45" s="20">
        <f t="shared" si="11"/>
        <v>0</v>
      </c>
      <c r="X45" s="16"/>
      <c r="Y45" s="20">
        <f t="shared" si="12"/>
        <v>0</v>
      </c>
      <c r="Z45" s="16">
        <v>100</v>
      </c>
      <c r="AA45" s="20">
        <f t="shared" si="13"/>
        <v>20</v>
      </c>
      <c r="AB45" s="54" t="s">
        <v>99</v>
      </c>
      <c r="AC45" s="115"/>
      <c r="AD45" s="51"/>
      <c r="AE45" s="47"/>
      <c r="AF45" s="36"/>
      <c r="AG45" s="47"/>
      <c r="AH45" s="32"/>
      <c r="AI45" s="40">
        <f t="shared" si="14"/>
        <v>0</v>
      </c>
    </row>
    <row r="46" spans="1:35" s="21" customFormat="1" ht="24" x14ac:dyDescent="0.25">
      <c r="A46" s="78">
        <v>39</v>
      </c>
      <c r="B46" s="15" t="s">
        <v>147</v>
      </c>
      <c r="C46" s="14" t="s">
        <v>439</v>
      </c>
      <c r="D46" s="14">
        <v>43236</v>
      </c>
      <c r="E46" s="77" t="s">
        <v>515</v>
      </c>
      <c r="F46" s="15" t="s">
        <v>516</v>
      </c>
      <c r="G46" s="15" t="s">
        <v>36</v>
      </c>
      <c r="H46" s="15" t="s">
        <v>33</v>
      </c>
      <c r="I46" s="22" t="s">
        <v>34</v>
      </c>
      <c r="J46" s="15" t="s">
        <v>364</v>
      </c>
      <c r="K46" s="15" t="s">
        <v>365</v>
      </c>
      <c r="L46" s="16">
        <v>870</v>
      </c>
      <c r="M46" s="17">
        <v>0.75</v>
      </c>
      <c r="N46" s="18">
        <f t="shared" si="18"/>
        <v>652.5</v>
      </c>
      <c r="O46" s="19">
        <v>53.6</v>
      </c>
      <c r="P46" s="16"/>
      <c r="Q46" s="20">
        <f t="shared" si="8"/>
        <v>0</v>
      </c>
      <c r="R46" s="16"/>
      <c r="S46" s="20">
        <f t="shared" si="17"/>
        <v>0</v>
      </c>
      <c r="T46" s="16"/>
      <c r="U46" s="20">
        <f t="shared" si="10"/>
        <v>0</v>
      </c>
      <c r="V46" s="16"/>
      <c r="W46" s="20">
        <f t="shared" si="11"/>
        <v>0</v>
      </c>
      <c r="X46" s="16"/>
      <c r="Y46" s="20">
        <f t="shared" si="12"/>
        <v>0</v>
      </c>
      <c r="Z46" s="16"/>
      <c r="AA46" s="20">
        <f t="shared" si="13"/>
        <v>0</v>
      </c>
      <c r="AB46" s="54" t="s">
        <v>99</v>
      </c>
      <c r="AC46" s="115"/>
      <c r="AD46" s="51"/>
      <c r="AE46" s="47"/>
      <c r="AF46" s="36"/>
      <c r="AG46" s="47">
        <v>860</v>
      </c>
      <c r="AH46" s="32">
        <v>1.05</v>
      </c>
      <c r="AI46" s="40">
        <v>950</v>
      </c>
    </row>
    <row r="47" spans="1:35" s="21" customFormat="1" ht="12" x14ac:dyDescent="0.25">
      <c r="A47" s="11">
        <v>40</v>
      </c>
      <c r="B47" s="15" t="s">
        <v>41</v>
      </c>
      <c r="C47" s="14" t="s">
        <v>17</v>
      </c>
      <c r="D47" s="14">
        <v>43237</v>
      </c>
      <c r="E47" s="77" t="s">
        <v>47</v>
      </c>
      <c r="F47" s="15" t="s">
        <v>52</v>
      </c>
      <c r="G47" s="15" t="s">
        <v>38</v>
      </c>
      <c r="H47" s="15" t="s">
        <v>65</v>
      </c>
      <c r="I47" s="22" t="s">
        <v>44</v>
      </c>
      <c r="J47" s="15" t="s">
        <v>65</v>
      </c>
      <c r="K47" s="15" t="s">
        <v>44</v>
      </c>
      <c r="L47" s="16">
        <v>110</v>
      </c>
      <c r="M47" s="17">
        <v>0.85</v>
      </c>
      <c r="N47" s="18">
        <v>95</v>
      </c>
      <c r="O47" s="19"/>
      <c r="P47" s="16"/>
      <c r="Q47" s="20">
        <f t="shared" si="8"/>
        <v>0</v>
      </c>
      <c r="R47" s="16"/>
      <c r="S47" s="20">
        <f t="shared" si="17"/>
        <v>0</v>
      </c>
      <c r="T47" s="16"/>
      <c r="U47" s="20">
        <f t="shared" si="10"/>
        <v>0</v>
      </c>
      <c r="V47" s="16">
        <v>110</v>
      </c>
      <c r="W47" s="20">
        <v>35</v>
      </c>
      <c r="X47" s="16"/>
      <c r="Y47" s="20">
        <f t="shared" si="12"/>
        <v>0</v>
      </c>
      <c r="Z47" s="16"/>
      <c r="AA47" s="20">
        <f t="shared" si="13"/>
        <v>0</v>
      </c>
      <c r="AB47" s="54"/>
      <c r="AC47" s="115"/>
      <c r="AD47" s="51"/>
      <c r="AE47" s="47"/>
      <c r="AF47" s="36"/>
      <c r="AG47" s="47"/>
      <c r="AH47" s="32"/>
      <c r="AI47" s="40">
        <f t="shared" si="14"/>
        <v>0</v>
      </c>
    </row>
    <row r="48" spans="1:35" s="21" customFormat="1" ht="12" x14ac:dyDescent="0.25">
      <c r="A48" s="11">
        <v>41</v>
      </c>
      <c r="B48" s="15" t="s">
        <v>434</v>
      </c>
      <c r="C48" s="14" t="s">
        <v>18</v>
      </c>
      <c r="D48" s="14">
        <v>43237</v>
      </c>
      <c r="E48" s="77" t="s">
        <v>517</v>
      </c>
      <c r="F48" s="15" t="s">
        <v>106</v>
      </c>
      <c r="G48" s="15" t="s">
        <v>36</v>
      </c>
      <c r="H48" s="15" t="s">
        <v>437</v>
      </c>
      <c r="I48" s="15" t="s">
        <v>438</v>
      </c>
      <c r="J48" s="15" t="s">
        <v>518</v>
      </c>
      <c r="K48" s="15" t="s">
        <v>519</v>
      </c>
      <c r="L48" s="16">
        <v>580</v>
      </c>
      <c r="M48" s="17">
        <v>0.7</v>
      </c>
      <c r="N48" s="18">
        <v>400</v>
      </c>
      <c r="O48" s="19"/>
      <c r="P48" s="16"/>
      <c r="Q48" s="20">
        <f t="shared" si="8"/>
        <v>0</v>
      </c>
      <c r="R48" s="16"/>
      <c r="S48" s="20">
        <f t="shared" si="17"/>
        <v>0</v>
      </c>
      <c r="T48" s="16"/>
      <c r="U48" s="20">
        <f t="shared" si="10"/>
        <v>0</v>
      </c>
      <c r="V48" s="16"/>
      <c r="W48" s="20">
        <f t="shared" si="11"/>
        <v>0</v>
      </c>
      <c r="X48" s="16"/>
      <c r="Y48" s="20">
        <f t="shared" si="12"/>
        <v>0</v>
      </c>
      <c r="Z48" s="16">
        <v>100</v>
      </c>
      <c r="AA48" s="20">
        <f t="shared" si="13"/>
        <v>20</v>
      </c>
      <c r="AB48" s="54" t="s">
        <v>520</v>
      </c>
      <c r="AC48" s="115"/>
      <c r="AD48" s="51"/>
      <c r="AE48" s="47"/>
      <c r="AF48" s="36"/>
      <c r="AG48" s="47"/>
      <c r="AH48" s="32"/>
      <c r="AI48" s="40">
        <f t="shared" si="14"/>
        <v>0</v>
      </c>
    </row>
    <row r="49" spans="1:35" s="21" customFormat="1" ht="24" x14ac:dyDescent="0.25">
      <c r="A49" s="11">
        <v>42</v>
      </c>
      <c r="B49" s="15" t="s">
        <v>147</v>
      </c>
      <c r="C49" s="14" t="s">
        <v>18</v>
      </c>
      <c r="D49" s="14">
        <v>43237</v>
      </c>
      <c r="E49" s="77" t="s">
        <v>521</v>
      </c>
      <c r="F49" s="15" t="s">
        <v>106</v>
      </c>
      <c r="G49" s="15" t="s">
        <v>36</v>
      </c>
      <c r="H49" s="15" t="s">
        <v>33</v>
      </c>
      <c r="I49" s="15" t="s">
        <v>34</v>
      </c>
      <c r="J49" s="15" t="s">
        <v>522</v>
      </c>
      <c r="K49" s="15" t="s">
        <v>523</v>
      </c>
      <c r="L49" s="16">
        <v>100</v>
      </c>
      <c r="M49" s="17">
        <v>0.85</v>
      </c>
      <c r="N49" s="18">
        <f t="shared" ref="N49:N57" si="19">L49*M49</f>
        <v>85</v>
      </c>
      <c r="O49" s="19"/>
      <c r="P49" s="16"/>
      <c r="Q49" s="20">
        <f t="shared" si="8"/>
        <v>0</v>
      </c>
      <c r="R49" s="16"/>
      <c r="S49" s="20">
        <f t="shared" si="17"/>
        <v>0</v>
      </c>
      <c r="T49" s="16"/>
      <c r="U49" s="20">
        <f t="shared" si="10"/>
        <v>0</v>
      </c>
      <c r="V49" s="16"/>
      <c r="W49" s="20">
        <f t="shared" si="11"/>
        <v>0</v>
      </c>
      <c r="X49" s="16"/>
      <c r="Y49" s="20">
        <f t="shared" si="12"/>
        <v>0</v>
      </c>
      <c r="Z49" s="16">
        <v>125</v>
      </c>
      <c r="AA49" s="20">
        <f t="shared" si="13"/>
        <v>25</v>
      </c>
      <c r="AB49" s="54"/>
      <c r="AC49" s="115"/>
      <c r="AD49" s="51"/>
      <c r="AE49" s="47"/>
      <c r="AF49" s="36"/>
      <c r="AG49" s="47"/>
      <c r="AH49" s="32"/>
      <c r="AI49" s="40">
        <f t="shared" si="14"/>
        <v>0</v>
      </c>
    </row>
    <row r="50" spans="1:35" s="21" customFormat="1" ht="12" x14ac:dyDescent="0.25">
      <c r="A50" s="11">
        <v>43</v>
      </c>
      <c r="B50" s="15" t="s">
        <v>434</v>
      </c>
      <c r="C50" s="14" t="s">
        <v>18</v>
      </c>
      <c r="D50" s="14">
        <v>43238</v>
      </c>
      <c r="E50" s="77" t="s">
        <v>524</v>
      </c>
      <c r="F50" s="15" t="s">
        <v>106</v>
      </c>
      <c r="G50" s="15" t="s">
        <v>36</v>
      </c>
      <c r="H50" s="15" t="s">
        <v>525</v>
      </c>
      <c r="I50" s="15" t="s">
        <v>155</v>
      </c>
      <c r="J50" s="15" t="s">
        <v>526</v>
      </c>
      <c r="K50" s="15" t="s">
        <v>266</v>
      </c>
      <c r="L50" s="16">
        <v>100</v>
      </c>
      <c r="M50" s="17">
        <v>1</v>
      </c>
      <c r="N50" s="18">
        <f t="shared" si="19"/>
        <v>100</v>
      </c>
      <c r="O50" s="19"/>
      <c r="P50" s="16"/>
      <c r="Q50" s="20">
        <f t="shared" si="8"/>
        <v>0</v>
      </c>
      <c r="R50" s="16"/>
      <c r="S50" s="20">
        <f t="shared" si="17"/>
        <v>0</v>
      </c>
      <c r="T50" s="16"/>
      <c r="U50" s="20">
        <f t="shared" si="10"/>
        <v>0</v>
      </c>
      <c r="V50" s="16"/>
      <c r="W50" s="20">
        <f t="shared" si="11"/>
        <v>0</v>
      </c>
      <c r="X50" s="16"/>
      <c r="Y50" s="20">
        <f t="shared" si="12"/>
        <v>0</v>
      </c>
      <c r="Z50" s="16">
        <v>125</v>
      </c>
      <c r="AA50" s="20">
        <f t="shared" si="13"/>
        <v>25</v>
      </c>
      <c r="AB50" s="54"/>
      <c r="AC50" s="115"/>
      <c r="AD50" s="51"/>
      <c r="AE50" s="47"/>
      <c r="AF50" s="36"/>
      <c r="AG50" s="47"/>
      <c r="AH50" s="32"/>
      <c r="AI50" s="40">
        <f t="shared" si="14"/>
        <v>0</v>
      </c>
    </row>
    <row r="51" spans="1:35" s="21" customFormat="1" ht="12" x14ac:dyDescent="0.25">
      <c r="A51" s="11">
        <v>44</v>
      </c>
      <c r="B51" s="15" t="s">
        <v>117</v>
      </c>
      <c r="C51" s="14" t="s">
        <v>15</v>
      </c>
      <c r="D51" s="14">
        <v>43238</v>
      </c>
      <c r="E51" s="77"/>
      <c r="F51" s="15" t="s">
        <v>76</v>
      </c>
      <c r="G51" s="15" t="s">
        <v>36</v>
      </c>
      <c r="H51" s="15"/>
      <c r="I51" s="15" t="s">
        <v>527</v>
      </c>
      <c r="J51" s="15"/>
      <c r="K51" s="15" t="s">
        <v>114</v>
      </c>
      <c r="L51" s="16"/>
      <c r="M51" s="17"/>
      <c r="N51" s="18">
        <f t="shared" si="19"/>
        <v>0</v>
      </c>
      <c r="O51" s="19"/>
      <c r="P51" s="16">
        <v>600</v>
      </c>
      <c r="Q51" s="20">
        <f t="shared" si="8"/>
        <v>132</v>
      </c>
      <c r="R51" s="16"/>
      <c r="S51" s="20">
        <f t="shared" si="17"/>
        <v>0</v>
      </c>
      <c r="T51" s="16"/>
      <c r="U51" s="20">
        <f t="shared" si="10"/>
        <v>0</v>
      </c>
      <c r="V51" s="16"/>
      <c r="W51" s="20">
        <f t="shared" si="11"/>
        <v>0</v>
      </c>
      <c r="X51" s="16"/>
      <c r="Y51" s="20">
        <f t="shared" si="12"/>
        <v>0</v>
      </c>
      <c r="Z51" s="16"/>
      <c r="AA51" s="20">
        <f t="shared" si="13"/>
        <v>0</v>
      </c>
      <c r="AB51" s="54"/>
      <c r="AC51" s="115"/>
      <c r="AD51" s="51"/>
      <c r="AE51" s="47"/>
      <c r="AF51" s="36"/>
      <c r="AG51" s="47"/>
      <c r="AH51" s="32"/>
      <c r="AI51" s="40">
        <f t="shared" si="14"/>
        <v>0</v>
      </c>
    </row>
    <row r="52" spans="1:35" s="21" customFormat="1" ht="12" x14ac:dyDescent="0.25">
      <c r="A52" s="11">
        <v>45</v>
      </c>
      <c r="B52" s="15" t="s">
        <v>66</v>
      </c>
      <c r="C52" s="14" t="s">
        <v>16</v>
      </c>
      <c r="D52" s="14">
        <v>43238</v>
      </c>
      <c r="E52" s="77"/>
      <c r="F52" s="15" t="s">
        <v>49</v>
      </c>
      <c r="G52" s="15" t="s">
        <v>36</v>
      </c>
      <c r="H52" s="15" t="s">
        <v>33</v>
      </c>
      <c r="I52" s="22" t="s">
        <v>34</v>
      </c>
      <c r="J52" s="15"/>
      <c r="K52" s="15" t="s">
        <v>528</v>
      </c>
      <c r="L52" s="16"/>
      <c r="M52" s="17"/>
      <c r="N52" s="18">
        <f t="shared" si="19"/>
        <v>0</v>
      </c>
      <c r="O52" s="19"/>
      <c r="P52" s="16"/>
      <c r="Q52" s="20">
        <f t="shared" si="8"/>
        <v>0</v>
      </c>
      <c r="R52" s="16"/>
      <c r="S52" s="20">
        <f t="shared" si="17"/>
        <v>0</v>
      </c>
      <c r="T52" s="16"/>
      <c r="U52" s="20">
        <f t="shared" si="10"/>
        <v>0</v>
      </c>
      <c r="V52" s="16"/>
      <c r="W52" s="20">
        <f t="shared" si="11"/>
        <v>0</v>
      </c>
      <c r="X52" s="16"/>
      <c r="Y52" s="20">
        <f t="shared" si="12"/>
        <v>0</v>
      </c>
      <c r="Z52" s="16"/>
      <c r="AA52" s="20">
        <f t="shared" si="13"/>
        <v>0</v>
      </c>
      <c r="AB52" s="54"/>
      <c r="AC52" s="115"/>
      <c r="AD52" s="51"/>
      <c r="AE52" s="47"/>
      <c r="AF52" s="36"/>
      <c r="AG52" s="47"/>
      <c r="AH52" s="32"/>
      <c r="AI52" s="40">
        <f t="shared" si="14"/>
        <v>0</v>
      </c>
    </row>
    <row r="53" spans="1:35" s="21" customFormat="1" ht="12" x14ac:dyDescent="0.25">
      <c r="A53" s="11">
        <v>46</v>
      </c>
      <c r="B53" s="15" t="s">
        <v>66</v>
      </c>
      <c r="C53" s="14" t="s">
        <v>50</v>
      </c>
      <c r="D53" s="14">
        <v>43239</v>
      </c>
      <c r="E53" s="77"/>
      <c r="F53" s="15" t="s">
        <v>48</v>
      </c>
      <c r="G53" s="15" t="s">
        <v>38</v>
      </c>
      <c r="H53" s="15"/>
      <c r="I53" s="15"/>
      <c r="J53" s="15" t="s">
        <v>296</v>
      </c>
      <c r="K53" s="15" t="s">
        <v>266</v>
      </c>
      <c r="L53" s="16"/>
      <c r="M53" s="17"/>
      <c r="N53" s="18">
        <f t="shared" si="19"/>
        <v>0</v>
      </c>
      <c r="O53" s="19"/>
      <c r="P53" s="16"/>
      <c r="Q53" s="20">
        <f t="shared" si="8"/>
        <v>0</v>
      </c>
      <c r="R53" s="16"/>
      <c r="S53" s="20">
        <f t="shared" si="17"/>
        <v>0</v>
      </c>
      <c r="T53" s="16"/>
      <c r="U53" s="20">
        <f t="shared" si="10"/>
        <v>0</v>
      </c>
      <c r="V53" s="16"/>
      <c r="W53" s="20">
        <f t="shared" si="11"/>
        <v>0</v>
      </c>
      <c r="X53" s="16"/>
      <c r="Y53" s="20">
        <f t="shared" si="12"/>
        <v>0</v>
      </c>
      <c r="Z53" s="16"/>
      <c r="AA53" s="20">
        <f t="shared" si="13"/>
        <v>0</v>
      </c>
      <c r="AB53" s="54"/>
      <c r="AC53" s="115"/>
      <c r="AD53" s="51"/>
      <c r="AE53" s="47"/>
      <c r="AF53" s="36"/>
      <c r="AG53" s="47"/>
      <c r="AH53" s="32"/>
      <c r="AI53" s="40">
        <f t="shared" si="14"/>
        <v>0</v>
      </c>
    </row>
    <row r="54" spans="1:35" s="21" customFormat="1" ht="12" x14ac:dyDescent="0.25">
      <c r="A54" s="11">
        <v>47</v>
      </c>
      <c r="B54" s="15" t="s">
        <v>66</v>
      </c>
      <c r="C54" s="14" t="s">
        <v>50</v>
      </c>
      <c r="D54" s="14">
        <v>43239</v>
      </c>
      <c r="E54" s="77"/>
      <c r="F54" s="15" t="s">
        <v>48</v>
      </c>
      <c r="G54" s="15" t="s">
        <v>38</v>
      </c>
      <c r="H54" s="15" t="s">
        <v>296</v>
      </c>
      <c r="I54" s="15" t="s">
        <v>266</v>
      </c>
      <c r="J54" s="15"/>
      <c r="K54" s="22" t="s">
        <v>529</v>
      </c>
      <c r="L54" s="16"/>
      <c r="M54" s="17"/>
      <c r="N54" s="18">
        <f t="shared" si="19"/>
        <v>0</v>
      </c>
      <c r="O54" s="19">
        <v>20</v>
      </c>
      <c r="P54" s="16"/>
      <c r="Q54" s="20">
        <f t="shared" si="8"/>
        <v>0</v>
      </c>
      <c r="R54" s="16"/>
      <c r="S54" s="20">
        <f t="shared" si="17"/>
        <v>0</v>
      </c>
      <c r="T54" s="16"/>
      <c r="U54" s="20">
        <f t="shared" si="10"/>
        <v>0</v>
      </c>
      <c r="V54" s="16"/>
      <c r="W54" s="20">
        <f t="shared" si="11"/>
        <v>0</v>
      </c>
      <c r="X54" s="16"/>
      <c r="Y54" s="20">
        <f t="shared" si="12"/>
        <v>0</v>
      </c>
      <c r="Z54" s="16"/>
      <c r="AA54" s="20">
        <f t="shared" si="13"/>
        <v>0</v>
      </c>
      <c r="AB54" s="54" t="s">
        <v>530</v>
      </c>
      <c r="AC54" s="115">
        <v>10</v>
      </c>
      <c r="AD54" s="51"/>
      <c r="AE54" s="47"/>
      <c r="AF54" s="36"/>
      <c r="AG54" s="47"/>
      <c r="AH54" s="32"/>
      <c r="AI54" s="40">
        <f t="shared" si="14"/>
        <v>0</v>
      </c>
    </row>
    <row r="55" spans="1:35" s="21" customFormat="1" ht="12" x14ac:dyDescent="0.25">
      <c r="A55" s="11">
        <v>48</v>
      </c>
      <c r="B55" s="15" t="s">
        <v>41</v>
      </c>
      <c r="C55" s="14" t="s">
        <v>17</v>
      </c>
      <c r="D55" s="14">
        <v>43239</v>
      </c>
      <c r="E55" s="77" t="s">
        <v>47</v>
      </c>
      <c r="F55" s="15" t="s">
        <v>52</v>
      </c>
      <c r="G55" s="15" t="s">
        <v>38</v>
      </c>
      <c r="H55" s="15" t="s">
        <v>65</v>
      </c>
      <c r="I55" s="15" t="s">
        <v>44</v>
      </c>
      <c r="J55" s="15" t="s">
        <v>65</v>
      </c>
      <c r="K55" s="15" t="s">
        <v>44</v>
      </c>
      <c r="L55" s="16">
        <v>110</v>
      </c>
      <c r="M55" s="17">
        <v>0.85</v>
      </c>
      <c r="N55" s="18">
        <v>95</v>
      </c>
      <c r="O55" s="19"/>
      <c r="P55" s="16"/>
      <c r="Q55" s="20">
        <f t="shared" si="8"/>
        <v>0</v>
      </c>
      <c r="R55" s="16"/>
      <c r="S55" s="20">
        <f t="shared" si="17"/>
        <v>0</v>
      </c>
      <c r="T55" s="16"/>
      <c r="U55" s="20">
        <f t="shared" si="10"/>
        <v>0</v>
      </c>
      <c r="V55" s="16">
        <v>125</v>
      </c>
      <c r="W55" s="20">
        <f t="shared" si="11"/>
        <v>25</v>
      </c>
      <c r="X55" s="16"/>
      <c r="Y55" s="20">
        <f t="shared" si="12"/>
        <v>0</v>
      </c>
      <c r="Z55" s="16"/>
      <c r="AA55" s="20">
        <f t="shared" si="13"/>
        <v>0</v>
      </c>
      <c r="AB55" s="54"/>
      <c r="AC55" s="115"/>
      <c r="AD55" s="51"/>
      <c r="AE55" s="47"/>
      <c r="AF55" s="36"/>
      <c r="AG55" s="47"/>
      <c r="AH55" s="32"/>
      <c r="AI55" s="40">
        <f t="shared" si="14"/>
        <v>0</v>
      </c>
    </row>
    <row r="56" spans="1:35" s="21" customFormat="1" ht="12" x14ac:dyDescent="0.25">
      <c r="A56" s="11">
        <v>49</v>
      </c>
      <c r="B56" s="15"/>
      <c r="C56" s="14"/>
      <c r="D56" s="14"/>
      <c r="E56" s="77"/>
      <c r="F56" s="15"/>
      <c r="G56" s="15"/>
      <c r="H56" s="15"/>
      <c r="I56" s="22"/>
      <c r="J56" s="15"/>
      <c r="K56" s="15"/>
      <c r="L56" s="16"/>
      <c r="M56" s="17"/>
      <c r="N56" s="18">
        <f t="shared" si="19"/>
        <v>0</v>
      </c>
      <c r="O56" s="19"/>
      <c r="P56" s="16"/>
      <c r="Q56" s="20">
        <f t="shared" si="8"/>
        <v>0</v>
      </c>
      <c r="R56" s="16"/>
      <c r="S56" s="20">
        <f t="shared" si="17"/>
        <v>0</v>
      </c>
      <c r="T56" s="16"/>
      <c r="U56" s="20">
        <f t="shared" si="10"/>
        <v>0</v>
      </c>
      <c r="V56" s="16"/>
      <c r="W56" s="20">
        <f t="shared" si="11"/>
        <v>0</v>
      </c>
      <c r="X56" s="16"/>
      <c r="Y56" s="20">
        <f t="shared" si="12"/>
        <v>0</v>
      </c>
      <c r="Z56" s="16"/>
      <c r="AA56" s="20">
        <f t="shared" si="13"/>
        <v>0</v>
      </c>
      <c r="AB56" s="54"/>
      <c r="AC56" s="115"/>
      <c r="AD56" s="51"/>
      <c r="AE56" s="47"/>
      <c r="AF56" s="36"/>
      <c r="AG56" s="47"/>
      <c r="AH56" s="32"/>
      <c r="AI56" s="40">
        <f t="shared" si="14"/>
        <v>0</v>
      </c>
    </row>
    <row r="57" spans="1:35" s="21" customFormat="1" ht="12" x14ac:dyDescent="0.25">
      <c r="A57" s="11">
        <v>50</v>
      </c>
      <c r="B57" s="15"/>
      <c r="C57" s="14"/>
      <c r="D57" s="14"/>
      <c r="E57" s="77"/>
      <c r="F57" s="15"/>
      <c r="G57" s="15"/>
      <c r="H57" s="15"/>
      <c r="I57" s="15"/>
      <c r="J57" s="15"/>
      <c r="K57" s="15"/>
      <c r="L57" s="16"/>
      <c r="M57" s="17"/>
      <c r="N57" s="18">
        <f t="shared" si="19"/>
        <v>0</v>
      </c>
      <c r="O57" s="19"/>
      <c r="P57" s="16"/>
      <c r="Q57" s="20">
        <f t="shared" si="8"/>
        <v>0</v>
      </c>
      <c r="R57" s="16"/>
      <c r="S57" s="20">
        <f t="shared" si="17"/>
        <v>0</v>
      </c>
      <c r="T57" s="16"/>
      <c r="U57" s="20">
        <f t="shared" si="10"/>
        <v>0</v>
      </c>
      <c r="V57" s="16"/>
      <c r="W57" s="20">
        <f t="shared" si="11"/>
        <v>0</v>
      </c>
      <c r="X57" s="16"/>
      <c r="Y57" s="20">
        <f t="shared" si="12"/>
        <v>0</v>
      </c>
      <c r="Z57" s="16"/>
      <c r="AA57" s="20">
        <f t="shared" si="13"/>
        <v>0</v>
      </c>
      <c r="AB57" s="54"/>
      <c r="AC57" s="115"/>
      <c r="AD57" s="51"/>
      <c r="AE57" s="47"/>
      <c r="AF57" s="36"/>
      <c r="AG57" s="47"/>
      <c r="AH57" s="32"/>
      <c r="AI57" s="40">
        <f t="shared" si="14"/>
        <v>0</v>
      </c>
    </row>
    <row r="58" spans="1:35" s="21" customFormat="1" ht="12" x14ac:dyDescent="0.25">
      <c r="A58" s="11">
        <v>51</v>
      </c>
      <c r="B58" s="15"/>
      <c r="C58" s="14"/>
      <c r="D58" s="14"/>
      <c r="E58" s="77"/>
      <c r="F58" s="15"/>
      <c r="G58" s="15"/>
      <c r="H58" s="15"/>
      <c r="I58" s="15"/>
      <c r="J58" s="15"/>
      <c r="K58" s="15"/>
      <c r="L58" s="16"/>
      <c r="M58" s="17"/>
      <c r="N58" s="18">
        <f t="shared" si="7"/>
        <v>0</v>
      </c>
      <c r="O58" s="19"/>
      <c r="P58" s="16"/>
      <c r="Q58" s="20">
        <f t="shared" si="8"/>
        <v>0</v>
      </c>
      <c r="R58" s="16"/>
      <c r="S58" s="20">
        <f t="shared" si="9"/>
        <v>0</v>
      </c>
      <c r="T58" s="16"/>
      <c r="U58" s="20">
        <f t="shared" si="10"/>
        <v>0</v>
      </c>
      <c r="V58" s="16"/>
      <c r="W58" s="20">
        <f t="shared" si="11"/>
        <v>0</v>
      </c>
      <c r="X58" s="16"/>
      <c r="Y58" s="20">
        <f t="shared" si="12"/>
        <v>0</v>
      </c>
      <c r="Z58" s="16"/>
      <c r="AA58" s="20">
        <f t="shared" si="13"/>
        <v>0</v>
      </c>
      <c r="AB58" s="54"/>
      <c r="AC58" s="115"/>
      <c r="AD58" s="51"/>
      <c r="AE58" s="47"/>
      <c r="AF58" s="36"/>
      <c r="AG58" s="47"/>
      <c r="AH58" s="32"/>
      <c r="AI58" s="40">
        <f t="shared" si="14"/>
        <v>0</v>
      </c>
    </row>
    <row r="59" spans="1:35" s="21" customFormat="1" ht="12" x14ac:dyDescent="0.25">
      <c r="A59" s="11">
        <v>52</v>
      </c>
      <c r="B59" s="15"/>
      <c r="C59" s="14"/>
      <c r="D59" s="14"/>
      <c r="E59" s="77"/>
      <c r="F59" s="15"/>
      <c r="G59" s="15"/>
      <c r="H59" s="15"/>
      <c r="I59" s="15"/>
      <c r="J59" s="15"/>
      <c r="K59" s="15"/>
      <c r="L59" s="16"/>
      <c r="M59" s="17"/>
      <c r="N59" s="18">
        <f t="shared" si="7"/>
        <v>0</v>
      </c>
      <c r="O59" s="19"/>
      <c r="P59" s="16"/>
      <c r="Q59" s="20">
        <f t="shared" si="8"/>
        <v>0</v>
      </c>
      <c r="R59" s="16"/>
      <c r="S59" s="20">
        <f t="shared" si="9"/>
        <v>0</v>
      </c>
      <c r="T59" s="16"/>
      <c r="U59" s="20">
        <f t="shared" si="10"/>
        <v>0</v>
      </c>
      <c r="V59" s="16"/>
      <c r="W59" s="20">
        <f t="shared" si="11"/>
        <v>0</v>
      </c>
      <c r="X59" s="16"/>
      <c r="Y59" s="20">
        <f t="shared" si="12"/>
        <v>0</v>
      </c>
      <c r="Z59" s="16"/>
      <c r="AA59" s="20">
        <f t="shared" si="13"/>
        <v>0</v>
      </c>
      <c r="AB59" s="54"/>
      <c r="AC59" s="115"/>
      <c r="AD59" s="51"/>
      <c r="AE59" s="47"/>
      <c r="AF59" s="36"/>
      <c r="AG59" s="47"/>
      <c r="AH59" s="32"/>
      <c r="AI59" s="40">
        <f t="shared" si="14"/>
        <v>0</v>
      </c>
    </row>
    <row r="60" spans="1:35" s="21" customFormat="1" ht="12" x14ac:dyDescent="0.25">
      <c r="A60" s="11">
        <v>53</v>
      </c>
      <c r="B60" s="15"/>
      <c r="C60" s="14"/>
      <c r="D60" s="14"/>
      <c r="E60" s="77"/>
      <c r="F60" s="15"/>
      <c r="G60" s="15"/>
      <c r="H60" s="15"/>
      <c r="I60" s="15"/>
      <c r="J60" s="15"/>
      <c r="K60" s="15"/>
      <c r="L60" s="16"/>
      <c r="M60" s="17"/>
      <c r="N60" s="18">
        <f t="shared" si="7"/>
        <v>0</v>
      </c>
      <c r="O60" s="19"/>
      <c r="P60" s="16"/>
      <c r="Q60" s="20">
        <f t="shared" si="8"/>
        <v>0</v>
      </c>
      <c r="R60" s="16"/>
      <c r="S60" s="20">
        <f t="shared" si="9"/>
        <v>0</v>
      </c>
      <c r="T60" s="16"/>
      <c r="U60" s="20">
        <f t="shared" si="10"/>
        <v>0</v>
      </c>
      <c r="V60" s="16"/>
      <c r="W60" s="20">
        <f t="shared" si="11"/>
        <v>0</v>
      </c>
      <c r="X60" s="16"/>
      <c r="Y60" s="20">
        <f t="shared" si="12"/>
        <v>0</v>
      </c>
      <c r="Z60" s="16"/>
      <c r="AA60" s="20">
        <f t="shared" si="13"/>
        <v>0</v>
      </c>
      <c r="AB60" s="54"/>
      <c r="AC60" s="115"/>
      <c r="AD60" s="51"/>
      <c r="AE60" s="47"/>
      <c r="AF60" s="36"/>
      <c r="AG60" s="47"/>
      <c r="AH60" s="32"/>
      <c r="AI60" s="40">
        <f t="shared" si="14"/>
        <v>0</v>
      </c>
    </row>
    <row r="61" spans="1:35" s="21" customFormat="1" ht="12" x14ac:dyDescent="0.25">
      <c r="A61" s="11">
        <v>54</v>
      </c>
      <c r="B61" s="15"/>
      <c r="C61" s="14"/>
      <c r="D61" s="14"/>
      <c r="E61" s="77"/>
      <c r="F61" s="15"/>
      <c r="G61" s="15"/>
      <c r="H61" s="15"/>
      <c r="I61" s="15"/>
      <c r="J61" s="15"/>
      <c r="K61" s="15"/>
      <c r="L61" s="16"/>
      <c r="M61" s="17"/>
      <c r="N61" s="18">
        <f t="shared" si="7"/>
        <v>0</v>
      </c>
      <c r="O61" s="19"/>
      <c r="P61" s="16"/>
      <c r="Q61" s="20">
        <f t="shared" si="8"/>
        <v>0</v>
      </c>
      <c r="R61" s="16"/>
      <c r="S61" s="20">
        <f t="shared" si="9"/>
        <v>0</v>
      </c>
      <c r="T61" s="16"/>
      <c r="U61" s="20">
        <f t="shared" si="10"/>
        <v>0</v>
      </c>
      <c r="V61" s="16"/>
      <c r="W61" s="20">
        <f t="shared" si="11"/>
        <v>0</v>
      </c>
      <c r="X61" s="16"/>
      <c r="Y61" s="20">
        <f t="shared" si="12"/>
        <v>0</v>
      </c>
      <c r="Z61" s="16"/>
      <c r="AA61" s="20">
        <f t="shared" si="13"/>
        <v>0</v>
      </c>
      <c r="AB61" s="54"/>
      <c r="AC61" s="115"/>
      <c r="AD61" s="51"/>
      <c r="AE61" s="47"/>
      <c r="AF61" s="36"/>
      <c r="AG61" s="47"/>
      <c r="AH61" s="32"/>
      <c r="AI61" s="40">
        <f t="shared" si="14"/>
        <v>0</v>
      </c>
    </row>
    <row r="62" spans="1:35" s="21" customFormat="1" ht="12" x14ac:dyDescent="0.25">
      <c r="A62" s="11">
        <v>55</v>
      </c>
      <c r="B62" s="15"/>
      <c r="C62" s="14"/>
      <c r="D62" s="14"/>
      <c r="E62" s="77"/>
      <c r="F62" s="15"/>
      <c r="G62" s="15"/>
      <c r="H62" s="15"/>
      <c r="I62" s="15"/>
      <c r="J62" s="15"/>
      <c r="K62" s="15"/>
      <c r="L62" s="16"/>
      <c r="M62" s="17"/>
      <c r="N62" s="18">
        <f t="shared" si="7"/>
        <v>0</v>
      </c>
      <c r="O62" s="19"/>
      <c r="P62" s="16"/>
      <c r="Q62" s="20">
        <f t="shared" si="8"/>
        <v>0</v>
      </c>
      <c r="R62" s="16"/>
      <c r="S62" s="20">
        <f t="shared" si="9"/>
        <v>0</v>
      </c>
      <c r="T62" s="16"/>
      <c r="U62" s="20">
        <f t="shared" si="10"/>
        <v>0</v>
      </c>
      <c r="V62" s="16"/>
      <c r="W62" s="20">
        <f t="shared" si="11"/>
        <v>0</v>
      </c>
      <c r="X62" s="16"/>
      <c r="Y62" s="20">
        <f t="shared" si="12"/>
        <v>0</v>
      </c>
      <c r="Z62" s="16"/>
      <c r="AA62" s="20">
        <f t="shared" si="13"/>
        <v>0</v>
      </c>
      <c r="AB62" s="54"/>
      <c r="AC62" s="115"/>
      <c r="AD62" s="51"/>
      <c r="AE62" s="47"/>
      <c r="AF62" s="36"/>
      <c r="AG62" s="47"/>
      <c r="AH62" s="32"/>
      <c r="AI62" s="40">
        <f t="shared" si="14"/>
        <v>0</v>
      </c>
    </row>
    <row r="63" spans="1:35" s="21" customFormat="1" ht="12" x14ac:dyDescent="0.25">
      <c r="A63" s="11">
        <v>56</v>
      </c>
      <c r="B63" s="15"/>
      <c r="C63" s="14"/>
      <c r="D63" s="14"/>
      <c r="E63" s="77"/>
      <c r="F63" s="15"/>
      <c r="G63" s="15"/>
      <c r="H63" s="15"/>
      <c r="I63" s="22"/>
      <c r="J63" s="15"/>
      <c r="K63" s="22"/>
      <c r="L63" s="16"/>
      <c r="M63" s="17"/>
      <c r="N63" s="18">
        <f t="shared" si="7"/>
        <v>0</v>
      </c>
      <c r="O63" s="19"/>
      <c r="P63" s="16"/>
      <c r="Q63" s="20">
        <f t="shared" si="8"/>
        <v>0</v>
      </c>
      <c r="R63" s="16"/>
      <c r="S63" s="20">
        <f t="shared" si="9"/>
        <v>0</v>
      </c>
      <c r="T63" s="16"/>
      <c r="U63" s="20">
        <f t="shared" si="10"/>
        <v>0</v>
      </c>
      <c r="V63" s="16"/>
      <c r="W63" s="20">
        <f t="shared" si="11"/>
        <v>0</v>
      </c>
      <c r="X63" s="16"/>
      <c r="Y63" s="20">
        <f t="shared" si="12"/>
        <v>0</v>
      </c>
      <c r="Z63" s="16"/>
      <c r="AA63" s="20">
        <f t="shared" si="13"/>
        <v>0</v>
      </c>
      <c r="AB63" s="54"/>
      <c r="AC63" s="115"/>
      <c r="AD63" s="51"/>
      <c r="AE63" s="47"/>
      <c r="AF63" s="36"/>
      <c r="AG63" s="47"/>
      <c r="AH63" s="32"/>
      <c r="AI63" s="40">
        <f t="shared" si="14"/>
        <v>0</v>
      </c>
    </row>
    <row r="64" spans="1:35" s="21" customFormat="1" ht="12" x14ac:dyDescent="0.25">
      <c r="A64" s="11">
        <v>57</v>
      </c>
      <c r="B64" s="15"/>
      <c r="C64" s="14"/>
      <c r="D64" s="14"/>
      <c r="E64" s="77"/>
      <c r="F64" s="15"/>
      <c r="G64" s="15"/>
      <c r="H64" s="15"/>
      <c r="I64" s="22"/>
      <c r="J64" s="15"/>
      <c r="K64" s="22"/>
      <c r="L64" s="16"/>
      <c r="M64" s="17"/>
      <c r="N64" s="18">
        <f t="shared" si="7"/>
        <v>0</v>
      </c>
      <c r="O64" s="19"/>
      <c r="P64" s="16"/>
      <c r="Q64" s="20">
        <f t="shared" si="8"/>
        <v>0</v>
      </c>
      <c r="R64" s="16"/>
      <c r="S64" s="20">
        <f t="shared" si="9"/>
        <v>0</v>
      </c>
      <c r="T64" s="16"/>
      <c r="U64" s="20">
        <f t="shared" si="10"/>
        <v>0</v>
      </c>
      <c r="V64" s="16"/>
      <c r="W64" s="20">
        <f t="shared" si="11"/>
        <v>0</v>
      </c>
      <c r="X64" s="16"/>
      <c r="Y64" s="20">
        <f t="shared" si="12"/>
        <v>0</v>
      </c>
      <c r="Z64" s="16"/>
      <c r="AA64" s="20">
        <f t="shared" si="13"/>
        <v>0</v>
      </c>
      <c r="AB64" s="54"/>
      <c r="AC64" s="115"/>
      <c r="AD64" s="51"/>
      <c r="AE64" s="47"/>
      <c r="AF64" s="36"/>
      <c r="AG64" s="47"/>
      <c r="AH64" s="32"/>
      <c r="AI64" s="40">
        <f t="shared" si="14"/>
        <v>0</v>
      </c>
    </row>
    <row r="65" spans="1:35" s="21" customFormat="1" ht="12" x14ac:dyDescent="0.25">
      <c r="A65" s="11">
        <v>58</v>
      </c>
      <c r="B65" s="15"/>
      <c r="C65" s="14"/>
      <c r="D65" s="14"/>
      <c r="E65" s="77"/>
      <c r="F65" s="15"/>
      <c r="G65" s="15"/>
      <c r="H65" s="15"/>
      <c r="I65" s="22"/>
      <c r="J65" s="15"/>
      <c r="K65" s="15"/>
      <c r="L65" s="16"/>
      <c r="M65" s="17"/>
      <c r="N65" s="18">
        <f t="shared" si="7"/>
        <v>0</v>
      </c>
      <c r="O65" s="19"/>
      <c r="P65" s="16"/>
      <c r="Q65" s="20">
        <f t="shared" si="8"/>
        <v>0</v>
      </c>
      <c r="R65" s="16"/>
      <c r="S65" s="20">
        <f t="shared" si="9"/>
        <v>0</v>
      </c>
      <c r="T65" s="16"/>
      <c r="U65" s="20">
        <f t="shared" si="10"/>
        <v>0</v>
      </c>
      <c r="V65" s="16"/>
      <c r="W65" s="20">
        <f t="shared" si="11"/>
        <v>0</v>
      </c>
      <c r="X65" s="16"/>
      <c r="Y65" s="20">
        <f t="shared" si="12"/>
        <v>0</v>
      </c>
      <c r="Z65" s="16"/>
      <c r="AA65" s="20">
        <f t="shared" si="13"/>
        <v>0</v>
      </c>
      <c r="AB65" s="54"/>
      <c r="AC65" s="115"/>
      <c r="AD65" s="51"/>
      <c r="AE65" s="47"/>
      <c r="AF65" s="36"/>
      <c r="AG65" s="47"/>
      <c r="AH65" s="32"/>
      <c r="AI65" s="40">
        <f t="shared" si="14"/>
        <v>0</v>
      </c>
    </row>
    <row r="66" spans="1:35" s="21" customFormat="1" ht="12" x14ac:dyDescent="0.25">
      <c r="A66" s="11">
        <v>59</v>
      </c>
      <c r="B66" s="15"/>
      <c r="C66" s="14"/>
      <c r="D66" s="14"/>
      <c r="E66" s="77"/>
      <c r="F66" s="15"/>
      <c r="G66" s="15"/>
      <c r="H66" s="15"/>
      <c r="I66" s="15"/>
      <c r="J66" s="15"/>
      <c r="K66" s="15"/>
      <c r="L66" s="16"/>
      <c r="M66" s="17"/>
      <c r="N66" s="18">
        <f t="shared" si="7"/>
        <v>0</v>
      </c>
      <c r="O66" s="19"/>
      <c r="P66" s="16"/>
      <c r="Q66" s="20">
        <f t="shared" si="8"/>
        <v>0</v>
      </c>
      <c r="R66" s="16"/>
      <c r="S66" s="20">
        <f t="shared" si="9"/>
        <v>0</v>
      </c>
      <c r="T66" s="16"/>
      <c r="U66" s="20">
        <f t="shared" si="10"/>
        <v>0</v>
      </c>
      <c r="V66" s="16"/>
      <c r="W66" s="20">
        <f t="shared" si="11"/>
        <v>0</v>
      </c>
      <c r="X66" s="16"/>
      <c r="Y66" s="20">
        <f t="shared" si="12"/>
        <v>0</v>
      </c>
      <c r="Z66" s="16"/>
      <c r="AA66" s="20">
        <f t="shared" si="13"/>
        <v>0</v>
      </c>
      <c r="AB66" s="54"/>
      <c r="AC66" s="115"/>
      <c r="AD66" s="51"/>
      <c r="AE66" s="47"/>
      <c r="AF66" s="36"/>
      <c r="AG66" s="47"/>
      <c r="AH66" s="32"/>
      <c r="AI66" s="40">
        <f t="shared" si="14"/>
        <v>0</v>
      </c>
    </row>
    <row r="67" spans="1:35" s="21" customFormat="1" ht="12" x14ac:dyDescent="0.25">
      <c r="A67" s="11">
        <v>60</v>
      </c>
      <c r="B67" s="15"/>
      <c r="C67" s="14"/>
      <c r="D67" s="14"/>
      <c r="E67" s="77"/>
      <c r="F67" s="15"/>
      <c r="G67" s="15"/>
      <c r="H67" s="15"/>
      <c r="I67" s="15"/>
      <c r="J67" s="15"/>
      <c r="K67" s="15"/>
      <c r="L67" s="16"/>
      <c r="M67" s="17"/>
      <c r="N67" s="18">
        <f t="shared" si="7"/>
        <v>0</v>
      </c>
      <c r="O67" s="19"/>
      <c r="P67" s="16"/>
      <c r="Q67" s="20">
        <f t="shared" si="8"/>
        <v>0</v>
      </c>
      <c r="R67" s="16"/>
      <c r="S67" s="20">
        <f t="shared" si="9"/>
        <v>0</v>
      </c>
      <c r="T67" s="16"/>
      <c r="U67" s="20">
        <f t="shared" si="10"/>
        <v>0</v>
      </c>
      <c r="V67" s="16"/>
      <c r="W67" s="20">
        <f t="shared" si="11"/>
        <v>0</v>
      </c>
      <c r="X67" s="16"/>
      <c r="Y67" s="20">
        <f t="shared" si="12"/>
        <v>0</v>
      </c>
      <c r="Z67" s="16"/>
      <c r="AA67" s="20">
        <f t="shared" si="13"/>
        <v>0</v>
      </c>
      <c r="AB67" s="54"/>
      <c r="AC67" s="40"/>
      <c r="AD67" s="51"/>
      <c r="AE67" s="47"/>
      <c r="AF67" s="36"/>
      <c r="AG67" s="47"/>
      <c r="AH67" s="32"/>
      <c r="AI67" s="40">
        <f t="shared" si="14"/>
        <v>0</v>
      </c>
    </row>
    <row r="68" spans="1:35" s="21" customFormat="1" ht="12" x14ac:dyDescent="0.25">
      <c r="C68" s="24"/>
      <c r="E68" s="116"/>
      <c r="F68" s="24"/>
      <c r="G68" s="24"/>
      <c r="N68" s="25"/>
      <c r="O68" s="25"/>
      <c r="P68" s="26"/>
      <c r="Q68" s="25"/>
      <c r="R68" s="26"/>
      <c r="S68" s="25"/>
      <c r="T68" s="26"/>
      <c r="U68" s="25"/>
      <c r="V68" s="26"/>
      <c r="W68" s="25"/>
      <c r="X68" s="26"/>
      <c r="Y68" s="25"/>
      <c r="Z68" s="26"/>
      <c r="AA68" s="25"/>
      <c r="AB68" s="27"/>
      <c r="AC68" s="117"/>
      <c r="AD68" s="117"/>
      <c r="AE68" s="117"/>
      <c r="AF68" s="35"/>
    </row>
    <row r="69" spans="1:35" s="21" customFormat="1" ht="12" x14ac:dyDescent="0.25">
      <c r="C69" s="24"/>
      <c r="E69" s="116"/>
      <c r="F69" s="24"/>
      <c r="G69" s="24"/>
      <c r="K69" s="28" t="s">
        <v>45</v>
      </c>
      <c r="L69" s="29">
        <f>SUM(L2:L67)</f>
        <v>12339</v>
      </c>
      <c r="M69" s="29"/>
      <c r="N69" s="58">
        <f t="shared" ref="N69:Y69" si="20">SUM(N2:N67)</f>
        <v>8871.7999999999993</v>
      </c>
      <c r="O69" s="58">
        <f t="shared" si="20"/>
        <v>734.6</v>
      </c>
      <c r="P69" s="26">
        <f t="shared" si="20"/>
        <v>3220</v>
      </c>
      <c r="Q69" s="58">
        <f t="shared" si="20"/>
        <v>708.4</v>
      </c>
      <c r="R69" s="26">
        <f t="shared" si="20"/>
        <v>378</v>
      </c>
      <c r="S69" s="58">
        <f t="shared" si="20"/>
        <v>105</v>
      </c>
      <c r="T69" s="26">
        <f t="shared" si="20"/>
        <v>3391</v>
      </c>
      <c r="U69" s="58">
        <f t="shared" si="20"/>
        <v>737</v>
      </c>
      <c r="V69" s="26">
        <f t="shared" si="20"/>
        <v>985</v>
      </c>
      <c r="W69" s="58">
        <f t="shared" si="20"/>
        <v>275</v>
      </c>
      <c r="X69" s="26">
        <f t="shared" si="20"/>
        <v>0</v>
      </c>
      <c r="Y69" s="58">
        <f t="shared" si="20"/>
        <v>0</v>
      </c>
      <c r="Z69" s="26">
        <f>SUM(Z2:Z67)</f>
        <v>860</v>
      </c>
      <c r="AA69" s="58">
        <f>SUM(AA2:AA67)</f>
        <v>172</v>
      </c>
      <c r="AB69" s="44" t="s">
        <v>46</v>
      </c>
      <c r="AC69" s="118">
        <f>SUM(AC7:AC67)</f>
        <v>236</v>
      </c>
      <c r="AD69" s="117"/>
      <c r="AE69" s="119"/>
      <c r="AF69" s="58">
        <f>SUM(AF7:AF67)</f>
        <v>0</v>
      </c>
      <c r="AG69" s="49">
        <f>SUM(AG7:AG67)</f>
        <v>860</v>
      </c>
      <c r="AH69" s="30"/>
      <c r="AI69" s="58">
        <f>SUM(AI7:AI67)</f>
        <v>950</v>
      </c>
    </row>
    <row r="70" spans="1:35" x14ac:dyDescent="0.25">
      <c r="K70" s="57"/>
      <c r="L70" s="31"/>
      <c r="M70" s="31"/>
      <c r="N70" s="58"/>
      <c r="O70" s="58"/>
      <c r="Q70" s="58">
        <v>-33.049999999999997</v>
      </c>
      <c r="S70" s="58"/>
      <c r="U70" s="58"/>
      <c r="W70" s="58"/>
      <c r="Y70" s="58"/>
      <c r="AA70" s="58"/>
      <c r="AB70" s="68" t="s">
        <v>531</v>
      </c>
      <c r="AC70" s="120"/>
      <c r="AD70" s="117"/>
      <c r="AE70" s="121"/>
      <c r="AF70" s="58"/>
      <c r="AI70" s="58"/>
    </row>
    <row r="71" spans="1:35" x14ac:dyDescent="0.25">
      <c r="K71" s="57"/>
      <c r="L71" s="31"/>
      <c r="M71" s="31"/>
      <c r="N71" s="58"/>
      <c r="O71" s="58"/>
      <c r="Q71" s="58"/>
      <c r="S71" s="58">
        <v>-408</v>
      </c>
      <c r="U71" s="58"/>
      <c r="W71" s="58"/>
      <c r="Y71" s="58"/>
      <c r="AA71" s="58"/>
      <c r="AB71" s="68" t="s">
        <v>532</v>
      </c>
      <c r="AC71" s="120"/>
      <c r="AD71" s="117"/>
      <c r="AE71" s="121"/>
      <c r="AF71" s="58"/>
      <c r="AI71" s="58"/>
    </row>
    <row r="72" spans="1:35" x14ac:dyDescent="0.25">
      <c r="L72" s="31"/>
      <c r="M72" s="31"/>
      <c r="N72" s="58"/>
      <c r="O72" s="58"/>
      <c r="Q72" s="58"/>
      <c r="S72" s="58"/>
      <c r="U72" s="58"/>
      <c r="W72" s="58"/>
      <c r="Y72" s="58"/>
      <c r="AA72" s="58"/>
      <c r="AB72" s="44"/>
      <c r="AC72" s="120"/>
      <c r="AD72" s="117"/>
      <c r="AE72" s="121"/>
      <c r="AF72" s="58"/>
      <c r="AI72" s="58"/>
    </row>
    <row r="73" spans="1:35" x14ac:dyDescent="0.25">
      <c r="N73" s="58"/>
      <c r="O73" s="58"/>
      <c r="Q73" s="58"/>
      <c r="S73" s="58"/>
      <c r="U73" s="58"/>
      <c r="W73" s="58"/>
      <c r="Y73" s="58"/>
      <c r="AA73" s="58"/>
      <c r="AB73" s="44" t="s">
        <v>663</v>
      </c>
      <c r="AC73" s="120"/>
      <c r="AD73" s="117"/>
      <c r="AE73" s="120"/>
      <c r="AF73" s="58"/>
      <c r="AI73" s="58"/>
    </row>
    <row r="74" spans="1:35" x14ac:dyDescent="0.25">
      <c r="N74" s="58"/>
      <c r="O74" s="58"/>
      <c r="Q74" s="58"/>
      <c r="S74" s="58"/>
      <c r="U74" s="58"/>
      <c r="W74" s="58"/>
      <c r="Y74" s="58"/>
      <c r="AA74" s="58"/>
      <c r="AB74" s="44"/>
      <c r="AC74" s="120"/>
      <c r="AD74" s="117"/>
      <c r="AE74" s="120"/>
      <c r="AF74" s="58"/>
      <c r="AI74" s="58"/>
    </row>
    <row r="75" spans="1:35" x14ac:dyDescent="0.25">
      <c r="N75" s="58"/>
      <c r="O75" s="58"/>
      <c r="Q75" s="58"/>
      <c r="S75" s="58"/>
      <c r="U75" s="58"/>
      <c r="W75" s="58"/>
      <c r="Y75" s="58"/>
      <c r="AA75" s="58"/>
      <c r="AB75" s="44"/>
      <c r="AC75" s="120"/>
      <c r="AD75" s="117"/>
      <c r="AE75" s="120"/>
      <c r="AF75" s="58"/>
      <c r="AI75" s="58"/>
    </row>
    <row r="76" spans="1:35" x14ac:dyDescent="0.25">
      <c r="N76" s="58"/>
      <c r="O76" s="58"/>
      <c r="Q76" s="58"/>
      <c r="S76" s="58"/>
      <c r="U76" s="58"/>
      <c r="W76" s="58"/>
      <c r="Y76" s="58"/>
      <c r="AA76" s="58"/>
      <c r="AB76" s="44"/>
      <c r="AC76" s="120"/>
      <c r="AD76" s="117"/>
      <c r="AE76" s="120"/>
      <c r="AF76" s="58"/>
      <c r="AI76" s="58"/>
    </row>
    <row r="77" spans="1:35" x14ac:dyDescent="0.25">
      <c r="N77" s="58"/>
      <c r="O77" s="58"/>
      <c r="Q77" s="58"/>
      <c r="S77" s="58"/>
      <c r="U77" s="58"/>
      <c r="W77" s="58"/>
      <c r="Y77" s="58"/>
      <c r="AA77" s="58"/>
      <c r="AB77" s="44"/>
      <c r="AC77" s="120"/>
      <c r="AD77" s="117"/>
      <c r="AE77" s="120"/>
      <c r="AF77" s="58"/>
      <c r="AI77" s="58"/>
    </row>
    <row r="78" spans="1:35" x14ac:dyDescent="0.25">
      <c r="N78" s="58"/>
      <c r="O78" s="58"/>
      <c r="Q78" s="58"/>
      <c r="S78" s="58"/>
      <c r="U78" s="58"/>
      <c r="W78" s="58"/>
      <c r="Y78" s="58"/>
      <c r="AA78" s="58"/>
      <c r="AB78" s="44"/>
      <c r="AC78" s="120"/>
      <c r="AD78" s="117"/>
      <c r="AE78" s="120"/>
      <c r="AF78" s="58"/>
      <c r="AI78" s="58"/>
    </row>
    <row r="79" spans="1:35" x14ac:dyDescent="0.25">
      <c r="N79" s="58"/>
      <c r="O79" s="58"/>
      <c r="Q79" s="58"/>
      <c r="S79" s="58"/>
      <c r="U79" s="58"/>
      <c r="W79" s="58"/>
      <c r="Y79" s="58"/>
      <c r="AA79" s="58"/>
      <c r="AB79" s="44"/>
      <c r="AC79" s="120"/>
      <c r="AD79" s="117"/>
      <c r="AE79" s="120"/>
      <c r="AF79" s="58"/>
      <c r="AI79" s="58"/>
    </row>
    <row r="80" spans="1:35" x14ac:dyDescent="0.25">
      <c r="N80" s="58"/>
      <c r="O80" s="58"/>
      <c r="Q80" s="58"/>
      <c r="S80" s="58"/>
      <c r="U80" s="58"/>
      <c r="W80" s="58"/>
      <c r="Y80" s="58"/>
      <c r="AA80" s="58"/>
      <c r="AB80" s="44"/>
      <c r="AC80" s="120"/>
      <c r="AD80" s="117"/>
      <c r="AE80" s="120"/>
      <c r="AF80" s="58"/>
      <c r="AI80" s="58"/>
    </row>
    <row r="81" spans="14:35" x14ac:dyDescent="0.25">
      <c r="N81" s="58"/>
      <c r="O81" s="58"/>
      <c r="Q81" s="58"/>
      <c r="S81" s="58"/>
      <c r="U81" s="58"/>
      <c r="W81" s="58"/>
      <c r="Y81" s="58"/>
      <c r="AA81" s="58"/>
      <c r="AB81" s="44"/>
      <c r="AC81" s="120"/>
      <c r="AD81" s="117"/>
      <c r="AE81" s="120"/>
      <c r="AF81" s="58"/>
      <c r="AI81" s="58"/>
    </row>
    <row r="82" spans="14:35" x14ac:dyDescent="0.25">
      <c r="N82" s="58"/>
      <c r="O82" s="58"/>
      <c r="Q82" s="58"/>
      <c r="S82" s="58"/>
      <c r="U82" s="58"/>
      <c r="W82" s="58"/>
      <c r="Y82" s="58"/>
      <c r="AA82" s="58"/>
      <c r="AB82" s="44"/>
      <c r="AC82" s="120"/>
      <c r="AD82" s="117"/>
      <c r="AE82" s="120"/>
      <c r="AF82" s="58"/>
      <c r="AI82" s="58"/>
    </row>
    <row r="83" spans="14:35" x14ac:dyDescent="0.25">
      <c r="N83" s="58"/>
      <c r="O83" s="58"/>
      <c r="Q83" s="58"/>
      <c r="S83" s="58"/>
      <c r="U83" s="58"/>
      <c r="W83" s="58"/>
      <c r="Y83" s="58"/>
      <c r="AA83" s="58"/>
      <c r="AB83" s="44"/>
      <c r="AC83" s="120"/>
      <c r="AD83" s="117"/>
      <c r="AE83" s="120"/>
      <c r="AF83" s="58"/>
      <c r="AI83" s="58"/>
    </row>
    <row r="84" spans="14:35" x14ac:dyDescent="0.25">
      <c r="N84" s="58"/>
      <c r="O84" s="58"/>
      <c r="Q84" s="58"/>
      <c r="S84" s="58"/>
      <c r="U84" s="58"/>
      <c r="W84" s="58"/>
      <c r="Y84" s="58"/>
      <c r="AA84" s="58"/>
      <c r="AB84" s="44"/>
      <c r="AC84" s="120"/>
      <c r="AD84" s="117"/>
      <c r="AE84" s="120"/>
      <c r="AF84" s="58"/>
      <c r="AI84" s="58"/>
    </row>
    <row r="85" spans="14:35" x14ac:dyDescent="0.25">
      <c r="N85" s="58"/>
      <c r="O85" s="58"/>
      <c r="Q85" s="58"/>
      <c r="S85" s="58"/>
      <c r="U85" s="58"/>
      <c r="W85" s="58"/>
      <c r="Y85" s="58"/>
      <c r="AA85" s="58"/>
      <c r="AB85" s="44"/>
      <c r="AC85" s="120"/>
      <c r="AD85" s="117"/>
      <c r="AE85" s="120"/>
      <c r="AF85" s="58"/>
      <c r="AI85" s="58"/>
    </row>
    <row r="86" spans="14:35" x14ac:dyDescent="0.25">
      <c r="N86" s="58"/>
      <c r="O86" s="58"/>
      <c r="Q86" s="58"/>
      <c r="S86" s="58"/>
      <c r="U86" s="58"/>
      <c r="W86" s="58"/>
      <c r="Y86" s="58"/>
      <c r="AA86" s="58"/>
      <c r="AB86" s="44"/>
      <c r="AC86" s="120"/>
      <c r="AD86" s="117"/>
      <c r="AE86" s="120"/>
      <c r="AF86" s="58"/>
      <c r="AI86" s="58"/>
    </row>
    <row r="87" spans="14:35" x14ac:dyDescent="0.25">
      <c r="N87" s="58"/>
      <c r="O87" s="58"/>
      <c r="Q87" s="58"/>
      <c r="S87" s="58"/>
      <c r="U87" s="58"/>
      <c r="W87" s="58"/>
      <c r="Y87" s="58"/>
      <c r="AA87" s="58"/>
      <c r="AB87" s="44"/>
      <c r="AC87" s="120"/>
      <c r="AD87" s="117"/>
      <c r="AE87" s="120"/>
      <c r="AF87" s="58"/>
      <c r="AI87" s="58"/>
    </row>
    <row r="88" spans="14:35" x14ac:dyDescent="0.25">
      <c r="N88" s="58"/>
      <c r="O88" s="58"/>
      <c r="Q88" s="58"/>
      <c r="S88" s="58"/>
      <c r="U88" s="58"/>
      <c r="W88" s="58"/>
      <c r="Y88" s="58"/>
      <c r="AA88" s="58"/>
      <c r="AB88" s="44"/>
      <c r="AC88" s="120"/>
      <c r="AD88" s="117"/>
      <c r="AE88" s="120"/>
      <c r="AF88" s="58"/>
      <c r="AI88" s="58"/>
    </row>
    <row r="89" spans="14:35" x14ac:dyDescent="0.25">
      <c r="N89" s="58"/>
      <c r="O89" s="58"/>
      <c r="Q89" s="58"/>
      <c r="S89" s="58"/>
      <c r="U89" s="58"/>
      <c r="W89" s="58"/>
      <c r="Y89" s="58"/>
      <c r="AA89" s="58"/>
      <c r="AB89" s="44"/>
      <c r="AC89" s="120"/>
      <c r="AD89" s="117"/>
      <c r="AE89" s="120"/>
      <c r="AF89" s="58"/>
      <c r="AI89" s="58"/>
    </row>
    <row r="90" spans="14:35" x14ac:dyDescent="0.25">
      <c r="N90" s="58"/>
      <c r="O90" s="58"/>
      <c r="Q90" s="58"/>
      <c r="S90" s="58"/>
      <c r="U90" s="58"/>
      <c r="W90" s="58"/>
      <c r="Y90" s="58"/>
      <c r="AA90" s="58"/>
      <c r="AB90" s="44"/>
      <c r="AC90" s="120"/>
      <c r="AD90" s="117"/>
      <c r="AE90" s="120"/>
      <c r="AF90" s="58"/>
      <c r="AI90" s="58"/>
    </row>
    <row r="91" spans="14:35" x14ac:dyDescent="0.25">
      <c r="N91" s="58"/>
      <c r="O91" s="58"/>
      <c r="Q91" s="58"/>
      <c r="S91" s="58"/>
      <c r="U91" s="58"/>
      <c r="W91" s="58"/>
      <c r="Y91" s="58"/>
      <c r="AA91" s="58"/>
      <c r="AB91" s="44"/>
      <c r="AC91" s="120"/>
      <c r="AD91" s="117"/>
      <c r="AE91" s="120"/>
      <c r="AF91" s="58"/>
      <c r="AI91" s="58"/>
    </row>
    <row r="92" spans="14:35" x14ac:dyDescent="0.25">
      <c r="N92" s="58"/>
      <c r="O92" s="58"/>
      <c r="Q92" s="58"/>
      <c r="S92" s="58"/>
      <c r="U92" s="58"/>
      <c r="W92" s="58"/>
      <c r="Y92" s="58"/>
      <c r="AA92" s="58"/>
      <c r="AB92" s="44"/>
      <c r="AC92" s="120"/>
      <c r="AD92" s="117"/>
      <c r="AE92" s="120"/>
      <c r="AF92" s="58"/>
      <c r="AI92" s="58"/>
    </row>
    <row r="93" spans="14:35" x14ac:dyDescent="0.25">
      <c r="N93" s="58"/>
      <c r="O93" s="58"/>
      <c r="Q93" s="58"/>
      <c r="S93" s="58"/>
      <c r="U93" s="58"/>
      <c r="W93" s="58"/>
      <c r="Y93" s="58"/>
      <c r="AA93" s="58"/>
      <c r="AB93" s="44"/>
      <c r="AC93" s="120"/>
      <c r="AD93" s="117"/>
      <c r="AE93" s="120"/>
      <c r="AF93" s="58"/>
      <c r="AI93" s="58"/>
    </row>
    <row r="94" spans="14:35" x14ac:dyDescent="0.25">
      <c r="N94" s="58"/>
      <c r="O94" s="58"/>
      <c r="Q94" s="58"/>
      <c r="S94" s="58"/>
      <c r="U94" s="58"/>
      <c r="W94" s="58"/>
      <c r="Y94" s="58"/>
      <c r="AA94" s="58"/>
      <c r="AB94" s="44"/>
      <c r="AC94" s="120"/>
      <c r="AD94" s="117"/>
      <c r="AE94" s="120"/>
      <c r="AF94" s="58"/>
      <c r="AI94" s="58"/>
    </row>
    <row r="95" spans="14:35" x14ac:dyDescent="0.25">
      <c r="N95" s="58"/>
      <c r="O95" s="58"/>
      <c r="Q95" s="58"/>
      <c r="S95" s="58"/>
      <c r="U95" s="58"/>
      <c r="W95" s="58"/>
      <c r="Y95" s="58"/>
      <c r="AA95" s="58"/>
      <c r="AB95" s="44"/>
      <c r="AC95" s="120"/>
      <c r="AD95" s="117"/>
      <c r="AE95" s="120"/>
      <c r="AF95" s="58"/>
      <c r="AI95" s="58"/>
    </row>
    <row r="96" spans="14:35" x14ac:dyDescent="0.25">
      <c r="N96" s="58"/>
      <c r="O96" s="58"/>
      <c r="Q96" s="58"/>
      <c r="S96" s="58"/>
      <c r="U96" s="58"/>
      <c r="W96" s="58"/>
      <c r="Y96" s="58"/>
      <c r="AA96" s="58"/>
      <c r="AB96" s="44"/>
      <c r="AC96" s="120"/>
      <c r="AD96" s="117"/>
      <c r="AE96" s="120"/>
      <c r="AF96" s="58"/>
      <c r="AI96" s="58"/>
    </row>
    <row r="97" spans="14:35" x14ac:dyDescent="0.25">
      <c r="N97" s="58"/>
      <c r="O97" s="58"/>
      <c r="Q97" s="58"/>
      <c r="S97" s="58"/>
      <c r="U97" s="58"/>
      <c r="W97" s="58"/>
      <c r="Y97" s="58"/>
      <c r="AA97" s="58"/>
      <c r="AB97" s="44"/>
      <c r="AC97" s="120"/>
      <c r="AD97" s="117"/>
      <c r="AE97" s="120"/>
      <c r="AF97" s="58"/>
      <c r="AI97" s="58"/>
    </row>
    <row r="98" spans="14:35" x14ac:dyDescent="0.25">
      <c r="N98" s="58"/>
      <c r="O98" s="58"/>
      <c r="Q98" s="58"/>
      <c r="S98" s="58"/>
      <c r="U98" s="58"/>
      <c r="W98" s="58"/>
      <c r="Y98" s="58"/>
      <c r="AA98" s="58"/>
      <c r="AB98" s="44"/>
      <c r="AC98" s="120"/>
      <c r="AD98" s="117"/>
      <c r="AE98" s="120"/>
      <c r="AF98" s="58"/>
      <c r="AI98" s="58"/>
    </row>
    <row r="99" spans="14:35" x14ac:dyDescent="0.25">
      <c r="N99" s="58"/>
      <c r="O99" s="58"/>
      <c r="Q99" s="58"/>
      <c r="S99" s="58"/>
      <c r="U99" s="58"/>
      <c r="W99" s="58"/>
      <c r="Y99" s="58"/>
      <c r="AA99" s="58"/>
      <c r="AB99" s="44"/>
      <c r="AC99" s="120"/>
      <c r="AD99" s="117"/>
      <c r="AE99" s="120"/>
      <c r="AF99" s="58"/>
      <c r="AI99" s="58"/>
    </row>
    <row r="100" spans="14:35" x14ac:dyDescent="0.25">
      <c r="O100" s="58"/>
      <c r="Q100" s="58"/>
      <c r="S100" s="58"/>
      <c r="U100" s="58"/>
      <c r="W100" s="58"/>
      <c r="Y100" s="58"/>
      <c r="AA100" s="58"/>
      <c r="AB100" s="44"/>
      <c r="AC100" s="120"/>
      <c r="AD100" s="117"/>
      <c r="AE100" s="120"/>
      <c r="AF100" s="58"/>
      <c r="AI100" s="58"/>
    </row>
    <row r="101" spans="14:35" x14ac:dyDescent="0.25">
      <c r="O101" s="58"/>
      <c r="Q101" s="58"/>
      <c r="S101" s="58"/>
      <c r="U101" s="58"/>
      <c r="W101" s="58"/>
      <c r="Y101" s="58"/>
      <c r="AA101" s="58"/>
      <c r="AB101" s="44"/>
      <c r="AC101" s="120"/>
      <c r="AD101" s="117"/>
      <c r="AE101" s="120"/>
      <c r="AF101" s="58"/>
      <c r="AI101" s="58"/>
    </row>
    <row r="102" spans="14:35" x14ac:dyDescent="0.25">
      <c r="AB102" s="44"/>
      <c r="AC102" s="120"/>
      <c r="AD102" s="117"/>
      <c r="AE102" s="120"/>
    </row>
    <row r="103" spans="14:35" x14ac:dyDescent="0.25">
      <c r="AB103" s="44"/>
      <c r="AC103" s="120"/>
      <c r="AD103" s="117"/>
      <c r="AE103" s="120"/>
    </row>
    <row r="104" spans="14:35" x14ac:dyDescent="0.25">
      <c r="AB104" s="44"/>
      <c r="AC104" s="120"/>
      <c r="AD104" s="117"/>
      <c r="AE104" s="120"/>
    </row>
    <row r="105" spans="14:35" x14ac:dyDescent="0.25">
      <c r="AB105" s="44"/>
      <c r="AC105" s="120"/>
      <c r="AD105" s="117"/>
      <c r="AE105" s="120"/>
    </row>
    <row r="106" spans="14:35" x14ac:dyDescent="0.25">
      <c r="AB106" s="44"/>
      <c r="AC106" s="120"/>
      <c r="AD106" s="117"/>
      <c r="AE106" s="120"/>
    </row>
    <row r="107" spans="14:35" x14ac:dyDescent="0.25">
      <c r="AB107" s="44"/>
      <c r="AC107" s="120"/>
      <c r="AD107" s="117"/>
      <c r="AE107" s="120"/>
    </row>
    <row r="108" spans="14:35" x14ac:dyDescent="0.25">
      <c r="AB108" s="44"/>
      <c r="AC108" s="120"/>
      <c r="AD108" s="117"/>
      <c r="AE108" s="120"/>
    </row>
    <row r="109" spans="14:35" x14ac:dyDescent="0.25">
      <c r="AB109" s="44"/>
      <c r="AC109" s="120"/>
      <c r="AD109" s="117"/>
      <c r="AE109" s="120"/>
    </row>
    <row r="110" spans="14:35" x14ac:dyDescent="0.25">
      <c r="AB110" s="44"/>
      <c r="AC110" s="120"/>
      <c r="AD110" s="117"/>
      <c r="AE110" s="120"/>
    </row>
    <row r="111" spans="14:35" x14ac:dyDescent="0.25">
      <c r="AB111" s="44"/>
      <c r="AC111" s="120"/>
      <c r="AD111" s="117"/>
      <c r="AE111" s="120"/>
    </row>
    <row r="112" spans="14:35" x14ac:dyDescent="0.25">
      <c r="AB112" s="44"/>
      <c r="AC112" s="120"/>
      <c r="AD112" s="118"/>
      <c r="AE112" s="120"/>
    </row>
    <row r="113" spans="28:31" x14ac:dyDescent="0.25">
      <c r="AB113" s="44"/>
      <c r="AC113" s="120"/>
      <c r="AD113" s="120"/>
      <c r="AE113" s="120"/>
    </row>
    <row r="114" spans="28:31" x14ac:dyDescent="0.25">
      <c r="AB114" s="44"/>
    </row>
    <row r="115" spans="28:31" x14ac:dyDescent="0.25">
      <c r="AB115" s="44"/>
    </row>
    <row r="116" spans="28:31" x14ac:dyDescent="0.25">
      <c r="AB116" s="44"/>
    </row>
    <row r="117" spans="28:31" x14ac:dyDescent="0.25">
      <c r="AB117" s="44"/>
    </row>
    <row r="118" spans="28:31" x14ac:dyDescent="0.25">
      <c r="AB118" s="44"/>
    </row>
    <row r="119" spans="28:31" x14ac:dyDescent="0.25">
      <c r="AB119" s="44"/>
    </row>
    <row r="120" spans="28:31" x14ac:dyDescent="0.25">
      <c r="AB120" s="44"/>
    </row>
    <row r="121" spans="28:31" x14ac:dyDescent="0.25">
      <c r="AB121" s="44"/>
    </row>
    <row r="122" spans="28:31" x14ac:dyDescent="0.25">
      <c r="AB122" s="44"/>
    </row>
    <row r="123" spans="28:31" x14ac:dyDescent="0.25">
      <c r="AB123" s="44"/>
    </row>
    <row r="124" spans="28:31" x14ac:dyDescent="0.25">
      <c r="AB124" s="44"/>
    </row>
    <row r="125" spans="28:31" x14ac:dyDescent="0.25">
      <c r="AB125" s="44"/>
    </row>
    <row r="126" spans="28:31" x14ac:dyDescent="0.25">
      <c r="AB126" s="44"/>
    </row>
    <row r="127" spans="28:31" x14ac:dyDescent="0.25">
      <c r="AB127" s="44"/>
    </row>
    <row r="128" spans="28:31" x14ac:dyDescent="0.25">
      <c r="AB128" s="44"/>
    </row>
    <row r="129" spans="28:28" x14ac:dyDescent="0.25">
      <c r="AB129" s="44"/>
    </row>
    <row r="130" spans="28:28" x14ac:dyDescent="0.25">
      <c r="AB130" s="44"/>
    </row>
    <row r="131" spans="28:28" x14ac:dyDescent="0.25">
      <c r="AB131" s="44"/>
    </row>
    <row r="132" spans="28:28" x14ac:dyDescent="0.25">
      <c r="AB132" s="44"/>
    </row>
    <row r="133" spans="28:28" x14ac:dyDescent="0.25">
      <c r="AB133" s="44"/>
    </row>
    <row r="134" spans="28:28" x14ac:dyDescent="0.25">
      <c r="AB134" s="44"/>
    </row>
    <row r="135" spans="28:28" x14ac:dyDescent="0.25">
      <c r="AB135" s="44"/>
    </row>
    <row r="136" spans="28:28" x14ac:dyDescent="0.25">
      <c r="AB136" s="44"/>
    </row>
    <row r="137" spans="28:28" x14ac:dyDescent="0.25">
      <c r="AB137" s="44"/>
    </row>
    <row r="138" spans="28:28" x14ac:dyDescent="0.25">
      <c r="AB138" s="44"/>
    </row>
    <row r="139" spans="28:28" x14ac:dyDescent="0.25">
      <c r="AB139" s="44"/>
    </row>
    <row r="140" spans="28:28" x14ac:dyDescent="0.25">
      <c r="AB140" s="44"/>
    </row>
    <row r="141" spans="28:28" x14ac:dyDescent="0.25">
      <c r="AB141" s="44"/>
    </row>
    <row r="142" spans="28:28" x14ac:dyDescent="0.25">
      <c r="AB142" s="44"/>
    </row>
    <row r="143" spans="28:28" x14ac:dyDescent="0.25">
      <c r="AB143" s="44"/>
    </row>
    <row r="144" spans="28:28" x14ac:dyDescent="0.25">
      <c r="AB144" s="44"/>
    </row>
    <row r="145" spans="28:28" x14ac:dyDescent="0.25">
      <c r="AB145" s="44"/>
    </row>
    <row r="146" spans="28:28" x14ac:dyDescent="0.25">
      <c r="AB146" s="44"/>
    </row>
    <row r="147" spans="28:28" x14ac:dyDescent="0.25">
      <c r="AB147" s="44"/>
    </row>
    <row r="148" spans="28:28" x14ac:dyDescent="0.25">
      <c r="AB148" s="44"/>
    </row>
    <row r="149" spans="28:28" x14ac:dyDescent="0.25">
      <c r="AB149" s="44"/>
    </row>
    <row r="150" spans="28:28" x14ac:dyDescent="0.25">
      <c r="AB150" s="44"/>
    </row>
    <row r="151" spans="28:28" x14ac:dyDescent="0.25">
      <c r="AB151" s="44"/>
    </row>
    <row r="152" spans="28:28" x14ac:dyDescent="0.25">
      <c r="AB152" s="44"/>
    </row>
  </sheetData>
  <autoFilter ref="A6:AI46" xr:uid="{7849EF81-5F10-4EC4-AC13-CE86CCCEC457}"/>
  <mergeCells count="29">
    <mergeCell ref="A1:AB1"/>
    <mergeCell ref="P3:Q3"/>
    <mergeCell ref="R3:S3"/>
    <mergeCell ref="T3:U3"/>
    <mergeCell ref="V3:W3"/>
    <mergeCell ref="X3:Y3"/>
    <mergeCell ref="Z3:AA3"/>
    <mergeCell ref="O5:O6"/>
    <mergeCell ref="A5:A6"/>
    <mergeCell ref="B5:B6"/>
    <mergeCell ref="C5:C6"/>
    <mergeCell ref="D5:D6"/>
    <mergeCell ref="E5:E6"/>
    <mergeCell ref="F5:G5"/>
    <mergeCell ref="H5:I5"/>
    <mergeCell ref="J5:K5"/>
    <mergeCell ref="L5:L6"/>
    <mergeCell ref="M5:M6"/>
    <mergeCell ref="N5:N6"/>
    <mergeCell ref="AB5:AC5"/>
    <mergeCell ref="AD5:AD6"/>
    <mergeCell ref="AE5:AF5"/>
    <mergeCell ref="AG5:AI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AH131"/>
  <sheetViews>
    <sheetView zoomScale="85" zoomScaleNormal="85" workbookViewId="0">
      <selection activeCell="AC1" sqref="AC1:AC1048576"/>
    </sheetView>
  </sheetViews>
  <sheetFormatPr defaultColWidth="11.42578125" defaultRowHeight="15" x14ac:dyDescent="0.25"/>
  <cols>
    <col min="1" max="1" width="4.5703125" style="1" customWidth="1"/>
    <col min="2" max="2" width="11.42578125" style="1"/>
    <col min="3" max="3" width="13" style="56" customWidth="1"/>
    <col min="4" max="4" width="11.28515625" style="1" customWidth="1"/>
    <col min="5" max="5" width="12.42578125" style="1" customWidth="1"/>
    <col min="6" max="6" width="11.42578125" style="41"/>
    <col min="7" max="7" width="8.7109375" style="41" customWidth="1"/>
    <col min="8" max="8" width="11.42578125" style="1"/>
    <col min="9" max="9" width="18" style="1" customWidth="1"/>
    <col min="10" max="10" width="11.42578125" style="1"/>
    <col min="11" max="11" width="17.5703125" style="1" customWidth="1"/>
    <col min="12" max="13" width="7.7109375" style="1" customWidth="1"/>
    <col min="14" max="14" width="12.28515625" style="1" customWidth="1"/>
    <col min="15" max="15" width="9.28515625" style="1" customWidth="1"/>
    <col min="16" max="16" width="9.28515625" style="2" customWidth="1"/>
    <col min="17" max="17" width="12.7109375" style="1" customWidth="1"/>
    <col min="18" max="18" width="9.28515625" style="57" customWidth="1"/>
    <col min="19" max="19" width="12.7109375" style="1" customWidth="1"/>
    <col min="20" max="20" width="9.28515625" style="57" customWidth="1"/>
    <col min="21" max="21" width="12.7109375" style="1" customWidth="1"/>
    <col min="22" max="22" width="9.28515625" style="57" customWidth="1"/>
    <col min="23" max="23" width="12.28515625" style="1" customWidth="1"/>
    <col min="24" max="24" width="9.28515625" style="57" customWidth="1"/>
    <col min="25" max="25" width="12.28515625" style="1" customWidth="1"/>
    <col min="26" max="26" width="9.28515625" style="2" customWidth="1"/>
    <col min="27" max="27" width="12.28515625" style="1" customWidth="1"/>
    <col min="28" max="28" width="21.7109375" style="3" customWidth="1"/>
    <col min="29" max="29" width="4.28515625" style="1" customWidth="1"/>
    <col min="30" max="30" width="11.28515625" style="1" customWidth="1"/>
    <col min="31" max="31" width="8.5703125" style="1" customWidth="1"/>
    <col min="32" max="32" width="8.7109375" style="1" customWidth="1"/>
    <col min="33" max="33" width="8.42578125" style="1" customWidth="1"/>
    <col min="34" max="16384" width="11.42578125" style="1"/>
  </cols>
  <sheetData>
    <row r="1" spans="1:34" ht="43.5" customHeight="1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3" spans="1:34" ht="15.75" x14ac:dyDescent="0.25">
      <c r="B3" s="4" t="s">
        <v>0</v>
      </c>
      <c r="C3" s="61" t="s">
        <v>1</v>
      </c>
      <c r="D3" s="61">
        <v>2018</v>
      </c>
      <c r="E3" s="4"/>
      <c r="F3" s="5" t="s">
        <v>2</v>
      </c>
      <c r="G3" s="5"/>
      <c r="H3" s="5"/>
      <c r="I3" s="6"/>
      <c r="N3" s="6"/>
      <c r="O3" s="6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7"/>
    </row>
    <row r="4" spans="1:34" ht="15.75" thickBot="1" x14ac:dyDescent="0.3">
      <c r="C4" s="60"/>
      <c r="F4" s="60"/>
      <c r="G4" s="60"/>
      <c r="P4" s="57"/>
      <c r="Z4" s="57"/>
    </row>
    <row r="5" spans="1:34" s="8" customFormat="1" ht="16.5" customHeight="1" x14ac:dyDescent="0.25">
      <c r="A5" s="141" t="s">
        <v>3</v>
      </c>
      <c r="B5" s="143" t="s">
        <v>4</v>
      </c>
      <c r="C5" s="143" t="s">
        <v>5</v>
      </c>
      <c r="D5" s="143" t="s">
        <v>6</v>
      </c>
      <c r="E5" s="143" t="s">
        <v>7</v>
      </c>
      <c r="F5" s="145" t="s">
        <v>8</v>
      </c>
      <c r="G5" s="146"/>
      <c r="H5" s="134" t="s">
        <v>9</v>
      </c>
      <c r="I5" s="135"/>
      <c r="J5" s="134" t="s">
        <v>10</v>
      </c>
      <c r="K5" s="135"/>
      <c r="L5" s="147" t="s">
        <v>11</v>
      </c>
      <c r="M5" s="147" t="s">
        <v>12</v>
      </c>
      <c r="N5" s="139" t="s">
        <v>13</v>
      </c>
      <c r="O5" s="139" t="s">
        <v>14</v>
      </c>
      <c r="P5" s="134" t="s">
        <v>15</v>
      </c>
      <c r="Q5" s="135"/>
      <c r="R5" s="134" t="s">
        <v>16</v>
      </c>
      <c r="S5" s="135"/>
      <c r="T5" s="134" t="s">
        <v>50</v>
      </c>
      <c r="U5" s="135"/>
      <c r="V5" s="134" t="s">
        <v>17</v>
      </c>
      <c r="W5" s="135"/>
      <c r="X5" s="134" t="s">
        <v>51</v>
      </c>
      <c r="Y5" s="135"/>
      <c r="Z5" s="134" t="s">
        <v>18</v>
      </c>
      <c r="AA5" s="135"/>
      <c r="AB5" s="161" t="s">
        <v>19</v>
      </c>
      <c r="AC5" s="151" t="s">
        <v>20</v>
      </c>
      <c r="AD5" s="129" t="s">
        <v>21</v>
      </c>
      <c r="AE5" s="130"/>
      <c r="AF5" s="131" t="s">
        <v>22</v>
      </c>
      <c r="AG5" s="132"/>
      <c r="AH5" s="133"/>
    </row>
    <row r="6" spans="1:34" s="8" customFormat="1" ht="17.25" customHeight="1" thickBot="1" x14ac:dyDescent="0.3">
      <c r="A6" s="142"/>
      <c r="B6" s="144"/>
      <c r="C6" s="144"/>
      <c r="D6" s="144"/>
      <c r="E6" s="144"/>
      <c r="F6" s="62" t="s">
        <v>23</v>
      </c>
      <c r="G6" s="62" t="s">
        <v>24</v>
      </c>
      <c r="H6" s="9" t="s">
        <v>25</v>
      </c>
      <c r="I6" s="9" t="s">
        <v>26</v>
      </c>
      <c r="J6" s="9" t="s">
        <v>27</v>
      </c>
      <c r="K6" s="9" t="s">
        <v>26</v>
      </c>
      <c r="L6" s="148"/>
      <c r="M6" s="148"/>
      <c r="N6" s="140"/>
      <c r="O6" s="140"/>
      <c r="P6" s="59" t="s">
        <v>28</v>
      </c>
      <c r="Q6" s="10" t="s">
        <v>13</v>
      </c>
      <c r="R6" s="59" t="s">
        <v>28</v>
      </c>
      <c r="S6" s="10" t="s">
        <v>13</v>
      </c>
      <c r="T6" s="59" t="s">
        <v>28</v>
      </c>
      <c r="U6" s="10" t="s">
        <v>13</v>
      </c>
      <c r="V6" s="59" t="s">
        <v>28</v>
      </c>
      <c r="W6" s="10" t="s">
        <v>13</v>
      </c>
      <c r="X6" s="59" t="s">
        <v>28</v>
      </c>
      <c r="Y6" s="10" t="s">
        <v>13</v>
      </c>
      <c r="Z6" s="59" t="s">
        <v>28</v>
      </c>
      <c r="AA6" s="10" t="s">
        <v>13</v>
      </c>
      <c r="AB6" s="162"/>
      <c r="AC6" s="152"/>
      <c r="AD6" s="45" t="s">
        <v>29</v>
      </c>
      <c r="AE6" s="42" t="s">
        <v>13</v>
      </c>
      <c r="AF6" s="38" t="s">
        <v>28</v>
      </c>
      <c r="AG6" s="33" t="s">
        <v>30</v>
      </c>
      <c r="AH6" s="34" t="s">
        <v>13</v>
      </c>
    </row>
    <row r="7" spans="1:34" s="21" customFormat="1" ht="12" x14ac:dyDescent="0.25">
      <c r="A7" s="65">
        <v>1</v>
      </c>
      <c r="B7" s="12"/>
      <c r="C7" s="14"/>
      <c r="D7" s="13"/>
      <c r="E7" s="12"/>
      <c r="F7" s="15"/>
      <c r="G7" s="15"/>
      <c r="H7" s="15"/>
      <c r="I7" s="15"/>
      <c r="J7" s="15"/>
      <c r="K7" s="15"/>
      <c r="L7" s="16"/>
      <c r="M7" s="17"/>
      <c r="N7" s="18">
        <f>L7*M7</f>
        <v>0</v>
      </c>
      <c r="O7" s="19"/>
      <c r="P7" s="16"/>
      <c r="Q7" s="20">
        <f>P7*0.22</f>
        <v>0</v>
      </c>
      <c r="R7" s="16"/>
      <c r="S7" s="20">
        <f>R7*0.2</f>
        <v>0</v>
      </c>
      <c r="T7" s="16"/>
      <c r="U7" s="20">
        <f>T7*0.2</f>
        <v>0</v>
      </c>
      <c r="V7" s="16"/>
      <c r="W7" s="20">
        <f>V7*0.2</f>
        <v>0</v>
      </c>
      <c r="X7" s="16"/>
      <c r="Y7" s="20">
        <f>X7*0.2</f>
        <v>0</v>
      </c>
      <c r="Z7" s="16"/>
      <c r="AA7" s="20">
        <f>Z7*0.2</f>
        <v>0</v>
      </c>
      <c r="AB7" s="53"/>
      <c r="AC7" s="50"/>
      <c r="AD7" s="46"/>
      <c r="AE7" s="37"/>
      <c r="AF7" s="46"/>
      <c r="AG7" s="20"/>
      <c r="AH7" s="39">
        <f>AF7*AG7</f>
        <v>0</v>
      </c>
    </row>
    <row r="8" spans="1:34" s="21" customFormat="1" ht="12" x14ac:dyDescent="0.25">
      <c r="A8" s="11">
        <v>2</v>
      </c>
      <c r="B8" s="12"/>
      <c r="C8" s="14"/>
      <c r="D8" s="13"/>
      <c r="E8" s="12"/>
      <c r="F8" s="15"/>
      <c r="G8" s="15"/>
      <c r="H8" s="15"/>
      <c r="I8" s="22"/>
      <c r="J8" s="23"/>
      <c r="K8" s="23"/>
      <c r="L8" s="16"/>
      <c r="M8" s="17"/>
      <c r="N8" s="18">
        <f>L8*M8</f>
        <v>0</v>
      </c>
      <c r="O8" s="19"/>
      <c r="P8" s="16"/>
      <c r="Q8" s="20">
        <f>P8*0.22</f>
        <v>0</v>
      </c>
      <c r="R8" s="16"/>
      <c r="S8" s="20">
        <f>R8*0.2</f>
        <v>0</v>
      </c>
      <c r="T8" s="16"/>
      <c r="U8" s="20">
        <f>T8*0.2</f>
        <v>0</v>
      </c>
      <c r="V8" s="16"/>
      <c r="W8" s="20">
        <f>V8*0.2</f>
        <v>0</v>
      </c>
      <c r="X8" s="16"/>
      <c r="Y8" s="20">
        <f>X8*0.2</f>
        <v>0</v>
      </c>
      <c r="Z8" s="16"/>
      <c r="AA8" s="20">
        <f>Z8*0.2</f>
        <v>0</v>
      </c>
      <c r="AB8" s="54"/>
      <c r="AC8" s="51"/>
      <c r="AD8" s="47"/>
      <c r="AE8" s="36"/>
      <c r="AF8" s="47"/>
      <c r="AG8" s="32"/>
      <c r="AH8" s="40">
        <f>AF8*AG8</f>
        <v>0</v>
      </c>
    </row>
    <row r="9" spans="1:34" s="21" customFormat="1" ht="12" x14ac:dyDescent="0.25">
      <c r="A9" s="11">
        <v>3</v>
      </c>
      <c r="B9" s="12"/>
      <c r="C9" s="14"/>
      <c r="D9" s="13"/>
      <c r="E9" s="12"/>
      <c r="F9" s="15"/>
      <c r="G9" s="15"/>
      <c r="H9" s="15"/>
      <c r="I9" s="22"/>
      <c r="J9" s="15"/>
      <c r="K9" s="22"/>
      <c r="L9" s="16"/>
      <c r="M9" s="17"/>
      <c r="N9" s="18">
        <f t="shared" ref="N9:N46" si="0">L9*M9</f>
        <v>0</v>
      </c>
      <c r="O9" s="19"/>
      <c r="P9" s="16"/>
      <c r="Q9" s="20">
        <f t="shared" ref="Q9:Q46" si="1">P9*0.22</f>
        <v>0</v>
      </c>
      <c r="R9" s="16"/>
      <c r="S9" s="20">
        <f t="shared" ref="S9:S46" si="2">R9*0.2</f>
        <v>0</v>
      </c>
      <c r="T9" s="16"/>
      <c r="U9" s="20">
        <f t="shared" ref="U9:U46" si="3">T9*0.2</f>
        <v>0</v>
      </c>
      <c r="V9" s="16"/>
      <c r="W9" s="20">
        <f t="shared" ref="W9:W46" si="4">V9*0.2</f>
        <v>0</v>
      </c>
      <c r="X9" s="16"/>
      <c r="Y9" s="20">
        <f t="shared" ref="Y9:Y46" si="5">X9*0.2</f>
        <v>0</v>
      </c>
      <c r="Z9" s="16"/>
      <c r="AA9" s="20">
        <f t="shared" ref="AA9:AA46" si="6">Z9*0.2</f>
        <v>0</v>
      </c>
      <c r="AB9" s="54"/>
      <c r="AC9" s="51"/>
      <c r="AD9" s="48"/>
      <c r="AE9" s="43"/>
      <c r="AF9" s="47"/>
      <c r="AG9" s="32"/>
      <c r="AH9" s="40">
        <f t="shared" ref="AH9:AH46" si="7">AF9*AG9</f>
        <v>0</v>
      </c>
    </row>
    <row r="10" spans="1:34" s="21" customFormat="1" ht="12" x14ac:dyDescent="0.25">
      <c r="A10" s="11">
        <v>4</v>
      </c>
      <c r="B10" s="12"/>
      <c r="C10" s="14"/>
      <c r="D10" s="13"/>
      <c r="E10" s="12"/>
      <c r="F10" s="15"/>
      <c r="G10" s="15"/>
      <c r="H10" s="15"/>
      <c r="I10" s="15"/>
      <c r="J10" s="15"/>
      <c r="K10" s="15"/>
      <c r="L10" s="16"/>
      <c r="M10" s="17"/>
      <c r="N10" s="18">
        <f t="shared" si="0"/>
        <v>0</v>
      </c>
      <c r="O10" s="19"/>
      <c r="P10" s="16"/>
      <c r="Q10" s="20">
        <f t="shared" si="1"/>
        <v>0</v>
      </c>
      <c r="R10" s="16"/>
      <c r="S10" s="20">
        <f t="shared" si="2"/>
        <v>0</v>
      </c>
      <c r="T10" s="16"/>
      <c r="U10" s="20">
        <f t="shared" si="3"/>
        <v>0</v>
      </c>
      <c r="V10" s="16"/>
      <c r="W10" s="20">
        <f t="shared" si="4"/>
        <v>0</v>
      </c>
      <c r="X10" s="16"/>
      <c r="Y10" s="20">
        <f t="shared" si="5"/>
        <v>0</v>
      </c>
      <c r="Z10" s="16"/>
      <c r="AA10" s="20">
        <f t="shared" si="6"/>
        <v>0</v>
      </c>
      <c r="AB10" s="54"/>
      <c r="AC10" s="51"/>
      <c r="AD10" s="47"/>
      <c r="AE10" s="36"/>
      <c r="AF10" s="47"/>
      <c r="AG10" s="32"/>
      <c r="AH10" s="40">
        <f t="shared" si="7"/>
        <v>0</v>
      </c>
    </row>
    <row r="11" spans="1:34" s="21" customFormat="1" ht="12" x14ac:dyDescent="0.25">
      <c r="A11" s="11">
        <v>5</v>
      </c>
      <c r="B11" s="15"/>
      <c r="C11" s="14"/>
      <c r="D11" s="13"/>
      <c r="E11" s="15"/>
      <c r="F11" s="15"/>
      <c r="G11" s="15"/>
      <c r="H11" s="15"/>
      <c r="I11" s="15"/>
      <c r="J11" s="15"/>
      <c r="K11" s="15"/>
      <c r="L11" s="16"/>
      <c r="M11" s="17"/>
      <c r="N11" s="18">
        <f t="shared" si="0"/>
        <v>0</v>
      </c>
      <c r="O11" s="19"/>
      <c r="P11" s="16"/>
      <c r="Q11" s="20">
        <f t="shared" si="1"/>
        <v>0</v>
      </c>
      <c r="R11" s="16"/>
      <c r="S11" s="20">
        <f t="shared" si="2"/>
        <v>0</v>
      </c>
      <c r="T11" s="16"/>
      <c r="U11" s="20">
        <f t="shared" si="3"/>
        <v>0</v>
      </c>
      <c r="V11" s="16"/>
      <c r="W11" s="20">
        <f t="shared" si="4"/>
        <v>0</v>
      </c>
      <c r="X11" s="16"/>
      <c r="Y11" s="20">
        <f t="shared" si="5"/>
        <v>0</v>
      </c>
      <c r="Z11" s="16"/>
      <c r="AA11" s="20">
        <f t="shared" si="6"/>
        <v>0</v>
      </c>
      <c r="AB11" s="54"/>
      <c r="AC11" s="51"/>
      <c r="AD11" s="47"/>
      <c r="AE11" s="36"/>
      <c r="AF11" s="47"/>
      <c r="AG11" s="32"/>
      <c r="AH11" s="40">
        <f t="shared" si="7"/>
        <v>0</v>
      </c>
    </row>
    <row r="12" spans="1:34" s="21" customFormat="1" ht="12" x14ac:dyDescent="0.25">
      <c r="A12" s="11">
        <v>6</v>
      </c>
      <c r="B12" s="15"/>
      <c r="C12" s="14"/>
      <c r="D12" s="13"/>
      <c r="E12" s="15"/>
      <c r="F12" s="15"/>
      <c r="G12" s="15"/>
      <c r="H12" s="15"/>
      <c r="I12" s="15"/>
      <c r="J12" s="15"/>
      <c r="K12" s="15"/>
      <c r="L12" s="16"/>
      <c r="M12" s="17"/>
      <c r="N12" s="18">
        <f t="shared" si="0"/>
        <v>0</v>
      </c>
      <c r="O12" s="19"/>
      <c r="P12" s="16"/>
      <c r="Q12" s="20">
        <f t="shared" si="1"/>
        <v>0</v>
      </c>
      <c r="R12" s="16"/>
      <c r="S12" s="20">
        <f t="shared" si="2"/>
        <v>0</v>
      </c>
      <c r="T12" s="16"/>
      <c r="U12" s="20">
        <f t="shared" si="3"/>
        <v>0</v>
      </c>
      <c r="V12" s="16"/>
      <c r="W12" s="20">
        <f t="shared" si="4"/>
        <v>0</v>
      </c>
      <c r="X12" s="16"/>
      <c r="Y12" s="20">
        <f t="shared" si="5"/>
        <v>0</v>
      </c>
      <c r="Z12" s="16"/>
      <c r="AA12" s="20">
        <f t="shared" si="6"/>
        <v>0</v>
      </c>
      <c r="AB12" s="54"/>
      <c r="AC12" s="51"/>
      <c r="AD12" s="47"/>
      <c r="AE12" s="36"/>
      <c r="AF12" s="47"/>
      <c r="AG12" s="32"/>
      <c r="AH12" s="40">
        <f t="shared" si="7"/>
        <v>0</v>
      </c>
    </row>
    <row r="13" spans="1:34" s="21" customFormat="1" ht="12" x14ac:dyDescent="0.25">
      <c r="A13" s="11">
        <v>7</v>
      </c>
      <c r="B13" s="15"/>
      <c r="C13" s="14"/>
      <c r="D13" s="13"/>
      <c r="E13" s="15"/>
      <c r="F13" s="15"/>
      <c r="G13" s="15"/>
      <c r="H13" s="15"/>
      <c r="I13" s="22"/>
      <c r="J13" s="23"/>
      <c r="K13" s="23"/>
      <c r="L13" s="16"/>
      <c r="M13" s="17"/>
      <c r="N13" s="18">
        <f t="shared" si="0"/>
        <v>0</v>
      </c>
      <c r="O13" s="19"/>
      <c r="P13" s="16"/>
      <c r="Q13" s="20">
        <f t="shared" si="1"/>
        <v>0</v>
      </c>
      <c r="R13" s="16"/>
      <c r="S13" s="20">
        <f t="shared" si="2"/>
        <v>0</v>
      </c>
      <c r="T13" s="16"/>
      <c r="U13" s="20">
        <f t="shared" si="3"/>
        <v>0</v>
      </c>
      <c r="V13" s="16"/>
      <c r="W13" s="20">
        <f t="shared" si="4"/>
        <v>0</v>
      </c>
      <c r="X13" s="16"/>
      <c r="Y13" s="20">
        <f t="shared" si="5"/>
        <v>0</v>
      </c>
      <c r="Z13" s="16"/>
      <c r="AA13" s="20">
        <f t="shared" si="6"/>
        <v>0</v>
      </c>
      <c r="AB13" s="54"/>
      <c r="AC13" s="51"/>
      <c r="AD13" s="47"/>
      <c r="AE13" s="36"/>
      <c r="AF13" s="47"/>
      <c r="AG13" s="32"/>
      <c r="AH13" s="40">
        <f t="shared" si="7"/>
        <v>0</v>
      </c>
    </row>
    <row r="14" spans="1:34" s="21" customFormat="1" ht="12" x14ac:dyDescent="0.25">
      <c r="A14" s="11">
        <v>8</v>
      </c>
      <c r="B14" s="15"/>
      <c r="C14" s="14"/>
      <c r="D14" s="14"/>
      <c r="E14" s="15"/>
      <c r="F14" s="15"/>
      <c r="G14" s="15"/>
      <c r="H14" s="15"/>
      <c r="I14" s="22"/>
      <c r="J14" s="15"/>
      <c r="K14" s="15"/>
      <c r="L14" s="16"/>
      <c r="M14" s="17"/>
      <c r="N14" s="18">
        <f t="shared" si="0"/>
        <v>0</v>
      </c>
      <c r="O14" s="19"/>
      <c r="P14" s="16"/>
      <c r="Q14" s="20">
        <f t="shared" si="1"/>
        <v>0</v>
      </c>
      <c r="R14" s="16"/>
      <c r="S14" s="20">
        <f t="shared" si="2"/>
        <v>0</v>
      </c>
      <c r="T14" s="16"/>
      <c r="U14" s="20">
        <f t="shared" si="3"/>
        <v>0</v>
      </c>
      <c r="V14" s="16"/>
      <c r="W14" s="20">
        <f t="shared" si="4"/>
        <v>0</v>
      </c>
      <c r="X14" s="16"/>
      <c r="Y14" s="20">
        <f t="shared" si="5"/>
        <v>0</v>
      </c>
      <c r="Z14" s="16"/>
      <c r="AA14" s="20">
        <f t="shared" si="6"/>
        <v>0</v>
      </c>
      <c r="AB14" s="54"/>
      <c r="AC14" s="51"/>
      <c r="AD14" s="47"/>
      <c r="AE14" s="36"/>
      <c r="AF14" s="47"/>
      <c r="AG14" s="32"/>
      <c r="AH14" s="40">
        <f t="shared" si="7"/>
        <v>0</v>
      </c>
    </row>
    <row r="15" spans="1:34" s="21" customFormat="1" ht="12" x14ac:dyDescent="0.25">
      <c r="A15" s="11">
        <v>9</v>
      </c>
      <c r="B15" s="15"/>
      <c r="C15" s="14"/>
      <c r="D15" s="14"/>
      <c r="E15" s="15"/>
      <c r="F15" s="15"/>
      <c r="G15" s="15"/>
      <c r="H15" s="22"/>
      <c r="I15" s="22"/>
      <c r="J15" s="15"/>
      <c r="K15" s="15"/>
      <c r="L15" s="16"/>
      <c r="M15" s="17"/>
      <c r="N15" s="18">
        <f t="shared" si="0"/>
        <v>0</v>
      </c>
      <c r="O15" s="19"/>
      <c r="P15" s="16"/>
      <c r="Q15" s="20">
        <f t="shared" si="1"/>
        <v>0</v>
      </c>
      <c r="R15" s="16"/>
      <c r="S15" s="20">
        <f t="shared" si="2"/>
        <v>0</v>
      </c>
      <c r="T15" s="16"/>
      <c r="U15" s="20">
        <f t="shared" si="3"/>
        <v>0</v>
      </c>
      <c r="V15" s="16"/>
      <c r="W15" s="20">
        <f t="shared" si="4"/>
        <v>0</v>
      </c>
      <c r="X15" s="16"/>
      <c r="Y15" s="20">
        <f t="shared" si="5"/>
        <v>0</v>
      </c>
      <c r="Z15" s="16"/>
      <c r="AA15" s="20">
        <f t="shared" si="6"/>
        <v>0</v>
      </c>
      <c r="AB15" s="55"/>
      <c r="AC15" s="51"/>
      <c r="AD15" s="47"/>
      <c r="AE15" s="36"/>
      <c r="AF15" s="47"/>
      <c r="AG15" s="32"/>
      <c r="AH15" s="40">
        <f t="shared" si="7"/>
        <v>0</v>
      </c>
    </row>
    <row r="16" spans="1:34" s="21" customFormat="1" ht="12" x14ac:dyDescent="0.25">
      <c r="A16" s="11">
        <v>10</v>
      </c>
      <c r="B16" s="15"/>
      <c r="C16" s="14"/>
      <c r="D16" s="14"/>
      <c r="E16" s="15"/>
      <c r="F16" s="15"/>
      <c r="G16" s="15"/>
      <c r="H16" s="15"/>
      <c r="I16" s="15"/>
      <c r="J16" s="15"/>
      <c r="K16" s="15"/>
      <c r="L16" s="16"/>
      <c r="M16" s="17"/>
      <c r="N16" s="18">
        <f t="shared" si="0"/>
        <v>0</v>
      </c>
      <c r="O16" s="19"/>
      <c r="P16" s="16"/>
      <c r="Q16" s="20">
        <f t="shared" si="1"/>
        <v>0</v>
      </c>
      <c r="R16" s="16"/>
      <c r="S16" s="20">
        <f t="shared" si="2"/>
        <v>0</v>
      </c>
      <c r="T16" s="16"/>
      <c r="U16" s="20">
        <f t="shared" si="3"/>
        <v>0</v>
      </c>
      <c r="V16" s="16"/>
      <c r="W16" s="20">
        <f t="shared" si="4"/>
        <v>0</v>
      </c>
      <c r="X16" s="16"/>
      <c r="Y16" s="20">
        <f t="shared" si="5"/>
        <v>0</v>
      </c>
      <c r="Z16" s="16"/>
      <c r="AA16" s="20">
        <f t="shared" si="6"/>
        <v>0</v>
      </c>
      <c r="AB16" s="54"/>
      <c r="AC16" s="51"/>
      <c r="AD16" s="48"/>
      <c r="AE16" s="43"/>
      <c r="AF16" s="47"/>
      <c r="AG16" s="32"/>
      <c r="AH16" s="40">
        <f t="shared" si="7"/>
        <v>0</v>
      </c>
    </row>
    <row r="17" spans="1:34" s="21" customFormat="1" ht="12" x14ac:dyDescent="0.25">
      <c r="A17" s="11">
        <v>11</v>
      </c>
      <c r="B17" s="15"/>
      <c r="C17" s="14"/>
      <c r="D17" s="14"/>
      <c r="E17" s="15"/>
      <c r="F17" s="15"/>
      <c r="G17" s="15"/>
      <c r="H17" s="15"/>
      <c r="I17" s="22"/>
      <c r="J17" s="15"/>
      <c r="K17" s="15"/>
      <c r="L17" s="16"/>
      <c r="M17" s="17"/>
      <c r="N17" s="18">
        <f t="shared" si="0"/>
        <v>0</v>
      </c>
      <c r="O17" s="19"/>
      <c r="P17" s="16"/>
      <c r="Q17" s="20">
        <f t="shared" si="1"/>
        <v>0</v>
      </c>
      <c r="R17" s="16"/>
      <c r="S17" s="20">
        <f t="shared" si="2"/>
        <v>0</v>
      </c>
      <c r="T17" s="16"/>
      <c r="U17" s="20">
        <f t="shared" si="3"/>
        <v>0</v>
      </c>
      <c r="V17" s="16"/>
      <c r="W17" s="20">
        <f t="shared" si="4"/>
        <v>0</v>
      </c>
      <c r="X17" s="16"/>
      <c r="Y17" s="20">
        <f t="shared" si="5"/>
        <v>0</v>
      </c>
      <c r="Z17" s="16"/>
      <c r="AA17" s="20">
        <f t="shared" si="6"/>
        <v>0</v>
      </c>
      <c r="AB17" s="54"/>
      <c r="AC17" s="51"/>
      <c r="AD17" s="47"/>
      <c r="AE17" s="36"/>
      <c r="AF17" s="47"/>
      <c r="AG17" s="32"/>
      <c r="AH17" s="40">
        <f t="shared" si="7"/>
        <v>0</v>
      </c>
    </row>
    <row r="18" spans="1:34" s="21" customFormat="1" ht="12" x14ac:dyDescent="0.25">
      <c r="A18" s="11">
        <v>12</v>
      </c>
      <c r="B18" s="15"/>
      <c r="C18" s="14"/>
      <c r="D18" s="14"/>
      <c r="E18" s="15"/>
      <c r="F18" s="15"/>
      <c r="G18" s="15"/>
      <c r="H18" s="15"/>
      <c r="I18" s="15"/>
      <c r="J18" s="15"/>
      <c r="K18" s="15"/>
      <c r="L18" s="16"/>
      <c r="M18" s="17"/>
      <c r="N18" s="18">
        <f t="shared" si="0"/>
        <v>0</v>
      </c>
      <c r="O18" s="19"/>
      <c r="P18" s="16"/>
      <c r="Q18" s="20">
        <f t="shared" si="1"/>
        <v>0</v>
      </c>
      <c r="R18" s="16"/>
      <c r="S18" s="20">
        <f t="shared" si="2"/>
        <v>0</v>
      </c>
      <c r="T18" s="16"/>
      <c r="U18" s="20">
        <f t="shared" si="3"/>
        <v>0</v>
      </c>
      <c r="V18" s="16"/>
      <c r="W18" s="20">
        <f t="shared" si="4"/>
        <v>0</v>
      </c>
      <c r="X18" s="16"/>
      <c r="Y18" s="20">
        <f t="shared" si="5"/>
        <v>0</v>
      </c>
      <c r="Z18" s="16"/>
      <c r="AA18" s="20">
        <f t="shared" si="6"/>
        <v>0</v>
      </c>
      <c r="AB18" s="54"/>
      <c r="AC18" s="51"/>
      <c r="AD18" s="47"/>
      <c r="AE18" s="36"/>
      <c r="AF18" s="47"/>
      <c r="AG18" s="32"/>
      <c r="AH18" s="40">
        <f t="shared" si="7"/>
        <v>0</v>
      </c>
    </row>
    <row r="19" spans="1:34" s="21" customFormat="1" ht="12" x14ac:dyDescent="0.25">
      <c r="A19" s="11">
        <v>13</v>
      </c>
      <c r="B19" s="15"/>
      <c r="C19" s="14"/>
      <c r="D19" s="14"/>
      <c r="E19" s="15"/>
      <c r="F19" s="15"/>
      <c r="G19" s="15"/>
      <c r="H19" s="15"/>
      <c r="I19" s="15"/>
      <c r="J19" s="15"/>
      <c r="K19" s="15"/>
      <c r="L19" s="16"/>
      <c r="M19" s="17"/>
      <c r="N19" s="18">
        <f t="shared" si="0"/>
        <v>0</v>
      </c>
      <c r="O19" s="19"/>
      <c r="P19" s="16"/>
      <c r="Q19" s="20">
        <f t="shared" si="1"/>
        <v>0</v>
      </c>
      <c r="R19" s="16"/>
      <c r="S19" s="20">
        <f t="shared" si="2"/>
        <v>0</v>
      </c>
      <c r="T19" s="16"/>
      <c r="U19" s="20">
        <f t="shared" si="3"/>
        <v>0</v>
      </c>
      <c r="V19" s="16"/>
      <c r="W19" s="20">
        <f t="shared" si="4"/>
        <v>0</v>
      </c>
      <c r="X19" s="16"/>
      <c r="Y19" s="20">
        <f t="shared" si="5"/>
        <v>0</v>
      </c>
      <c r="Z19" s="16"/>
      <c r="AA19" s="20">
        <f t="shared" si="6"/>
        <v>0</v>
      </c>
      <c r="AB19" s="54"/>
      <c r="AC19" s="51"/>
      <c r="AD19" s="47"/>
      <c r="AE19" s="36"/>
      <c r="AF19" s="47"/>
      <c r="AG19" s="32"/>
      <c r="AH19" s="40">
        <f t="shared" si="7"/>
        <v>0</v>
      </c>
    </row>
    <row r="20" spans="1:34" s="21" customFormat="1" ht="12" x14ac:dyDescent="0.25">
      <c r="A20" s="11">
        <v>14</v>
      </c>
      <c r="B20" s="15"/>
      <c r="C20" s="14"/>
      <c r="D20" s="14"/>
      <c r="E20" s="15"/>
      <c r="F20" s="15"/>
      <c r="G20" s="15"/>
      <c r="H20" s="15"/>
      <c r="I20" s="22"/>
      <c r="J20" s="15"/>
      <c r="K20" s="15"/>
      <c r="L20" s="16"/>
      <c r="M20" s="17"/>
      <c r="N20" s="18">
        <f t="shared" si="0"/>
        <v>0</v>
      </c>
      <c r="O20" s="19"/>
      <c r="P20" s="16"/>
      <c r="Q20" s="20">
        <f t="shared" si="1"/>
        <v>0</v>
      </c>
      <c r="R20" s="16"/>
      <c r="S20" s="20">
        <f t="shared" si="2"/>
        <v>0</v>
      </c>
      <c r="T20" s="16"/>
      <c r="U20" s="20">
        <f t="shared" si="3"/>
        <v>0</v>
      </c>
      <c r="V20" s="16"/>
      <c r="W20" s="20">
        <f t="shared" si="4"/>
        <v>0</v>
      </c>
      <c r="X20" s="16"/>
      <c r="Y20" s="20">
        <f t="shared" si="5"/>
        <v>0</v>
      </c>
      <c r="Z20" s="16"/>
      <c r="AA20" s="20">
        <f t="shared" si="6"/>
        <v>0</v>
      </c>
      <c r="AB20" s="54"/>
      <c r="AC20" s="51"/>
      <c r="AD20" s="47"/>
      <c r="AE20" s="36"/>
      <c r="AF20" s="47"/>
      <c r="AG20" s="32"/>
      <c r="AH20" s="40">
        <f t="shared" si="7"/>
        <v>0</v>
      </c>
    </row>
    <row r="21" spans="1:34" s="21" customFormat="1" ht="12" x14ac:dyDescent="0.25">
      <c r="A21" s="11">
        <v>15</v>
      </c>
      <c r="B21" s="15"/>
      <c r="C21" s="14"/>
      <c r="D21" s="14"/>
      <c r="E21" s="15"/>
      <c r="F21" s="15"/>
      <c r="G21" s="15"/>
      <c r="H21" s="15"/>
      <c r="I21" s="22"/>
      <c r="J21" s="15"/>
      <c r="K21" s="22"/>
      <c r="L21" s="16"/>
      <c r="M21" s="17"/>
      <c r="N21" s="18">
        <f t="shared" si="0"/>
        <v>0</v>
      </c>
      <c r="O21" s="19"/>
      <c r="P21" s="16"/>
      <c r="Q21" s="20">
        <f t="shared" si="1"/>
        <v>0</v>
      </c>
      <c r="R21" s="16"/>
      <c r="S21" s="20">
        <f t="shared" si="2"/>
        <v>0</v>
      </c>
      <c r="T21" s="16"/>
      <c r="U21" s="20">
        <f t="shared" si="3"/>
        <v>0</v>
      </c>
      <c r="V21" s="16"/>
      <c r="W21" s="20">
        <f t="shared" si="4"/>
        <v>0</v>
      </c>
      <c r="X21" s="16"/>
      <c r="Y21" s="20">
        <f t="shared" si="5"/>
        <v>0</v>
      </c>
      <c r="Z21" s="16"/>
      <c r="AA21" s="20">
        <f t="shared" si="6"/>
        <v>0</v>
      </c>
      <c r="AB21" s="54"/>
      <c r="AC21" s="51"/>
      <c r="AD21" s="47"/>
      <c r="AE21" s="36"/>
      <c r="AF21" s="47"/>
      <c r="AG21" s="32"/>
      <c r="AH21" s="40">
        <f t="shared" si="7"/>
        <v>0</v>
      </c>
    </row>
    <row r="22" spans="1:34" s="21" customFormat="1" ht="12" x14ac:dyDescent="0.25">
      <c r="A22" s="11">
        <v>16</v>
      </c>
      <c r="B22" s="15"/>
      <c r="C22" s="14"/>
      <c r="D22" s="14"/>
      <c r="E22" s="15"/>
      <c r="F22" s="15"/>
      <c r="G22" s="15"/>
      <c r="H22" s="15"/>
      <c r="I22" s="22"/>
      <c r="J22" s="15"/>
      <c r="K22" s="15"/>
      <c r="L22" s="16"/>
      <c r="M22" s="17"/>
      <c r="N22" s="18">
        <f t="shared" si="0"/>
        <v>0</v>
      </c>
      <c r="O22" s="19"/>
      <c r="P22" s="16"/>
      <c r="Q22" s="20">
        <f t="shared" si="1"/>
        <v>0</v>
      </c>
      <c r="R22" s="16"/>
      <c r="S22" s="20">
        <f t="shared" si="2"/>
        <v>0</v>
      </c>
      <c r="T22" s="16"/>
      <c r="U22" s="20">
        <f t="shared" si="3"/>
        <v>0</v>
      </c>
      <c r="V22" s="16"/>
      <c r="W22" s="20">
        <f t="shared" si="4"/>
        <v>0</v>
      </c>
      <c r="X22" s="16"/>
      <c r="Y22" s="20">
        <f t="shared" si="5"/>
        <v>0</v>
      </c>
      <c r="Z22" s="16"/>
      <c r="AA22" s="20">
        <f t="shared" si="6"/>
        <v>0</v>
      </c>
      <c r="AB22" s="55"/>
      <c r="AC22" s="51"/>
      <c r="AD22" s="47"/>
      <c r="AE22" s="36"/>
      <c r="AF22" s="47"/>
      <c r="AG22" s="32"/>
      <c r="AH22" s="40">
        <f t="shared" si="7"/>
        <v>0</v>
      </c>
    </row>
    <row r="23" spans="1:34" s="21" customFormat="1" ht="12" x14ac:dyDescent="0.25">
      <c r="A23" s="11">
        <v>17</v>
      </c>
      <c r="B23" s="15"/>
      <c r="C23" s="14"/>
      <c r="D23" s="14"/>
      <c r="E23" s="15"/>
      <c r="F23" s="15"/>
      <c r="G23" s="15"/>
      <c r="H23" s="15"/>
      <c r="I23" s="15"/>
      <c r="J23" s="15"/>
      <c r="K23" s="15"/>
      <c r="L23" s="16"/>
      <c r="M23" s="17"/>
      <c r="N23" s="18">
        <f t="shared" si="0"/>
        <v>0</v>
      </c>
      <c r="O23" s="19"/>
      <c r="P23" s="16"/>
      <c r="Q23" s="20">
        <f t="shared" si="1"/>
        <v>0</v>
      </c>
      <c r="R23" s="16"/>
      <c r="S23" s="20">
        <f t="shared" si="2"/>
        <v>0</v>
      </c>
      <c r="T23" s="16"/>
      <c r="U23" s="20">
        <f t="shared" si="3"/>
        <v>0</v>
      </c>
      <c r="V23" s="16"/>
      <c r="W23" s="20">
        <f t="shared" si="4"/>
        <v>0</v>
      </c>
      <c r="X23" s="16"/>
      <c r="Y23" s="20">
        <f t="shared" si="5"/>
        <v>0</v>
      </c>
      <c r="Z23" s="16"/>
      <c r="AA23" s="20">
        <f t="shared" si="6"/>
        <v>0</v>
      </c>
      <c r="AB23" s="55"/>
      <c r="AC23" s="51"/>
      <c r="AD23" s="47"/>
      <c r="AE23" s="36"/>
      <c r="AF23" s="47"/>
      <c r="AG23" s="32"/>
      <c r="AH23" s="40">
        <f t="shared" si="7"/>
        <v>0</v>
      </c>
    </row>
    <row r="24" spans="1:34" s="21" customFormat="1" ht="12" x14ac:dyDescent="0.25">
      <c r="A24" s="11">
        <v>18</v>
      </c>
      <c r="B24" s="15"/>
      <c r="C24" s="14"/>
      <c r="D24" s="14"/>
      <c r="E24" s="15"/>
      <c r="F24" s="15"/>
      <c r="G24" s="15"/>
      <c r="H24" s="15"/>
      <c r="I24" s="15"/>
      <c r="J24" s="15"/>
      <c r="K24" s="15"/>
      <c r="L24" s="16"/>
      <c r="M24" s="17"/>
      <c r="N24" s="18">
        <f t="shared" si="0"/>
        <v>0</v>
      </c>
      <c r="O24" s="19"/>
      <c r="P24" s="16"/>
      <c r="Q24" s="20">
        <f t="shared" si="1"/>
        <v>0</v>
      </c>
      <c r="R24" s="16"/>
      <c r="S24" s="20">
        <f t="shared" si="2"/>
        <v>0</v>
      </c>
      <c r="T24" s="16"/>
      <c r="U24" s="20">
        <f t="shared" si="3"/>
        <v>0</v>
      </c>
      <c r="V24" s="16"/>
      <c r="W24" s="20">
        <f t="shared" si="4"/>
        <v>0</v>
      </c>
      <c r="X24" s="16"/>
      <c r="Y24" s="20">
        <f t="shared" si="5"/>
        <v>0</v>
      </c>
      <c r="Z24" s="16"/>
      <c r="AA24" s="20">
        <f t="shared" si="6"/>
        <v>0</v>
      </c>
      <c r="AB24" s="55"/>
      <c r="AC24" s="51"/>
      <c r="AD24" s="47"/>
      <c r="AE24" s="36"/>
      <c r="AF24" s="47"/>
      <c r="AG24" s="32"/>
      <c r="AH24" s="40">
        <f t="shared" si="7"/>
        <v>0</v>
      </c>
    </row>
    <row r="25" spans="1:34" s="21" customFormat="1" ht="12" x14ac:dyDescent="0.25">
      <c r="A25" s="11">
        <v>19</v>
      </c>
      <c r="B25" s="15"/>
      <c r="C25" s="14"/>
      <c r="D25" s="14"/>
      <c r="E25" s="15"/>
      <c r="F25" s="15"/>
      <c r="G25" s="15"/>
      <c r="H25" s="15"/>
      <c r="I25" s="22"/>
      <c r="J25" s="15"/>
      <c r="K25" s="22"/>
      <c r="L25" s="16"/>
      <c r="M25" s="17"/>
      <c r="N25" s="18">
        <f t="shared" si="0"/>
        <v>0</v>
      </c>
      <c r="O25" s="19"/>
      <c r="P25" s="16"/>
      <c r="Q25" s="20">
        <f t="shared" si="1"/>
        <v>0</v>
      </c>
      <c r="R25" s="16"/>
      <c r="S25" s="20">
        <f t="shared" si="2"/>
        <v>0</v>
      </c>
      <c r="T25" s="16"/>
      <c r="U25" s="20">
        <f t="shared" si="3"/>
        <v>0</v>
      </c>
      <c r="V25" s="16"/>
      <c r="W25" s="20">
        <f t="shared" si="4"/>
        <v>0</v>
      </c>
      <c r="X25" s="16"/>
      <c r="Y25" s="20">
        <f t="shared" si="5"/>
        <v>0</v>
      </c>
      <c r="Z25" s="16"/>
      <c r="AA25" s="20">
        <f t="shared" si="6"/>
        <v>0</v>
      </c>
      <c r="AB25" s="54"/>
      <c r="AC25" s="51"/>
      <c r="AD25" s="48"/>
      <c r="AE25" s="43"/>
      <c r="AF25" s="47"/>
      <c r="AG25" s="32"/>
      <c r="AH25" s="40">
        <f t="shared" si="7"/>
        <v>0</v>
      </c>
    </row>
    <row r="26" spans="1:34" s="21" customFormat="1" ht="12" x14ac:dyDescent="0.25">
      <c r="A26" s="11">
        <v>20</v>
      </c>
      <c r="B26" s="15"/>
      <c r="C26" s="14"/>
      <c r="D26" s="14"/>
      <c r="E26" s="15"/>
      <c r="F26" s="15"/>
      <c r="G26" s="15"/>
      <c r="H26" s="15"/>
      <c r="I26" s="22"/>
      <c r="J26" s="15"/>
      <c r="K26" s="15"/>
      <c r="L26" s="16"/>
      <c r="M26" s="17"/>
      <c r="N26" s="18">
        <f t="shared" si="0"/>
        <v>0</v>
      </c>
      <c r="O26" s="19"/>
      <c r="P26" s="16"/>
      <c r="Q26" s="20">
        <f t="shared" si="1"/>
        <v>0</v>
      </c>
      <c r="R26" s="16"/>
      <c r="S26" s="20">
        <f t="shared" si="2"/>
        <v>0</v>
      </c>
      <c r="T26" s="16"/>
      <c r="U26" s="20">
        <f t="shared" si="3"/>
        <v>0</v>
      </c>
      <c r="V26" s="16"/>
      <c r="W26" s="20">
        <f t="shared" si="4"/>
        <v>0</v>
      </c>
      <c r="X26" s="16"/>
      <c r="Y26" s="20">
        <f t="shared" si="5"/>
        <v>0</v>
      </c>
      <c r="Z26" s="16"/>
      <c r="AA26" s="20">
        <f t="shared" si="6"/>
        <v>0</v>
      </c>
      <c r="AB26" s="54"/>
      <c r="AC26" s="51"/>
      <c r="AD26" s="47"/>
      <c r="AE26" s="36"/>
      <c r="AF26" s="47"/>
      <c r="AG26" s="32"/>
      <c r="AH26" s="40">
        <f t="shared" si="7"/>
        <v>0</v>
      </c>
    </row>
    <row r="27" spans="1:34" s="21" customFormat="1" ht="12" x14ac:dyDescent="0.25">
      <c r="A27" s="11">
        <v>21</v>
      </c>
      <c r="B27" s="15"/>
      <c r="C27" s="14"/>
      <c r="D27" s="14"/>
      <c r="E27" s="15"/>
      <c r="F27" s="15"/>
      <c r="G27" s="15"/>
      <c r="H27" s="15"/>
      <c r="I27" s="15"/>
      <c r="J27" s="15"/>
      <c r="K27" s="15"/>
      <c r="L27" s="16"/>
      <c r="M27" s="17"/>
      <c r="N27" s="18">
        <f t="shared" si="0"/>
        <v>0</v>
      </c>
      <c r="O27" s="19"/>
      <c r="P27" s="16"/>
      <c r="Q27" s="20">
        <f t="shared" si="1"/>
        <v>0</v>
      </c>
      <c r="R27" s="16"/>
      <c r="S27" s="20">
        <f t="shared" si="2"/>
        <v>0</v>
      </c>
      <c r="T27" s="16"/>
      <c r="U27" s="20">
        <f t="shared" si="3"/>
        <v>0</v>
      </c>
      <c r="V27" s="16"/>
      <c r="W27" s="20">
        <f t="shared" si="4"/>
        <v>0</v>
      </c>
      <c r="X27" s="16"/>
      <c r="Y27" s="20">
        <f t="shared" si="5"/>
        <v>0</v>
      </c>
      <c r="Z27" s="16"/>
      <c r="AA27" s="20">
        <f t="shared" si="6"/>
        <v>0</v>
      </c>
      <c r="AB27" s="54"/>
      <c r="AC27" s="51"/>
      <c r="AD27" s="47"/>
      <c r="AE27" s="36"/>
      <c r="AF27" s="47"/>
      <c r="AG27" s="32"/>
      <c r="AH27" s="40">
        <f t="shared" si="7"/>
        <v>0</v>
      </c>
    </row>
    <row r="28" spans="1:34" s="21" customFormat="1" ht="12" x14ac:dyDescent="0.25">
      <c r="A28" s="11">
        <v>22</v>
      </c>
      <c r="B28" s="15"/>
      <c r="C28" s="14"/>
      <c r="D28" s="14"/>
      <c r="E28" s="15"/>
      <c r="F28" s="15"/>
      <c r="G28" s="15"/>
      <c r="H28" s="15"/>
      <c r="I28" s="22"/>
      <c r="J28" s="15"/>
      <c r="K28" s="22"/>
      <c r="L28" s="16"/>
      <c r="M28" s="17"/>
      <c r="N28" s="18">
        <f t="shared" si="0"/>
        <v>0</v>
      </c>
      <c r="O28" s="19"/>
      <c r="P28" s="16"/>
      <c r="Q28" s="20">
        <f t="shared" si="1"/>
        <v>0</v>
      </c>
      <c r="R28" s="16"/>
      <c r="S28" s="20">
        <f t="shared" si="2"/>
        <v>0</v>
      </c>
      <c r="T28" s="16"/>
      <c r="U28" s="20">
        <f t="shared" si="3"/>
        <v>0</v>
      </c>
      <c r="V28" s="16"/>
      <c r="W28" s="20">
        <f t="shared" si="4"/>
        <v>0</v>
      </c>
      <c r="X28" s="16"/>
      <c r="Y28" s="20">
        <f t="shared" si="5"/>
        <v>0</v>
      </c>
      <c r="Z28" s="16"/>
      <c r="AA28" s="20">
        <f t="shared" si="6"/>
        <v>0</v>
      </c>
      <c r="AB28" s="54"/>
      <c r="AC28" s="51"/>
      <c r="AD28" s="48"/>
      <c r="AE28" s="43"/>
      <c r="AF28" s="47"/>
      <c r="AG28" s="32"/>
      <c r="AH28" s="40">
        <f t="shared" si="7"/>
        <v>0</v>
      </c>
    </row>
    <row r="29" spans="1:34" s="21" customFormat="1" ht="12" x14ac:dyDescent="0.25">
      <c r="A29" s="11">
        <v>23</v>
      </c>
      <c r="B29" s="15"/>
      <c r="C29" s="14"/>
      <c r="D29" s="14"/>
      <c r="E29" s="15"/>
      <c r="F29" s="15"/>
      <c r="G29" s="15"/>
      <c r="H29" s="15"/>
      <c r="I29" s="15"/>
      <c r="J29" s="15"/>
      <c r="K29" s="15"/>
      <c r="L29" s="16"/>
      <c r="M29" s="17"/>
      <c r="N29" s="18">
        <f t="shared" si="0"/>
        <v>0</v>
      </c>
      <c r="O29" s="19"/>
      <c r="P29" s="16"/>
      <c r="Q29" s="20">
        <f t="shared" si="1"/>
        <v>0</v>
      </c>
      <c r="R29" s="16"/>
      <c r="S29" s="20">
        <f t="shared" si="2"/>
        <v>0</v>
      </c>
      <c r="T29" s="16"/>
      <c r="U29" s="20">
        <f t="shared" si="3"/>
        <v>0</v>
      </c>
      <c r="V29" s="16"/>
      <c r="W29" s="20">
        <f t="shared" si="4"/>
        <v>0</v>
      </c>
      <c r="X29" s="16"/>
      <c r="Y29" s="20">
        <f t="shared" si="5"/>
        <v>0</v>
      </c>
      <c r="Z29" s="16"/>
      <c r="AA29" s="20">
        <f t="shared" si="6"/>
        <v>0</v>
      </c>
      <c r="AB29" s="54"/>
      <c r="AC29" s="51"/>
      <c r="AD29" s="47"/>
      <c r="AE29" s="36"/>
      <c r="AF29" s="48"/>
      <c r="AG29" s="32"/>
      <c r="AH29" s="40">
        <f t="shared" si="7"/>
        <v>0</v>
      </c>
    </row>
    <row r="30" spans="1:34" s="21" customFormat="1" ht="12" x14ac:dyDescent="0.25">
      <c r="A30" s="11">
        <v>24</v>
      </c>
      <c r="B30" s="15"/>
      <c r="C30" s="14"/>
      <c r="D30" s="14"/>
      <c r="E30" s="15"/>
      <c r="F30" s="15"/>
      <c r="G30" s="15"/>
      <c r="H30" s="15"/>
      <c r="I30" s="22"/>
      <c r="J30" s="15"/>
      <c r="K30" s="15"/>
      <c r="L30" s="16"/>
      <c r="M30" s="17"/>
      <c r="N30" s="18">
        <f t="shared" si="0"/>
        <v>0</v>
      </c>
      <c r="O30" s="19"/>
      <c r="P30" s="16"/>
      <c r="Q30" s="20">
        <f t="shared" si="1"/>
        <v>0</v>
      </c>
      <c r="R30" s="16"/>
      <c r="S30" s="20">
        <f t="shared" si="2"/>
        <v>0</v>
      </c>
      <c r="T30" s="16"/>
      <c r="U30" s="20">
        <f t="shared" si="3"/>
        <v>0</v>
      </c>
      <c r="V30" s="16"/>
      <c r="W30" s="20">
        <f t="shared" si="4"/>
        <v>0</v>
      </c>
      <c r="X30" s="16"/>
      <c r="Y30" s="20">
        <f t="shared" si="5"/>
        <v>0</v>
      </c>
      <c r="Z30" s="16"/>
      <c r="AA30" s="20">
        <f t="shared" si="6"/>
        <v>0</v>
      </c>
      <c r="AB30" s="54"/>
      <c r="AC30" s="51"/>
      <c r="AD30" s="47"/>
      <c r="AE30" s="36"/>
      <c r="AF30" s="47"/>
      <c r="AG30" s="32"/>
      <c r="AH30" s="40">
        <f t="shared" si="7"/>
        <v>0</v>
      </c>
    </row>
    <row r="31" spans="1:34" s="21" customFormat="1" ht="12" x14ac:dyDescent="0.25">
      <c r="A31" s="11">
        <v>25</v>
      </c>
      <c r="B31" s="15"/>
      <c r="C31" s="14"/>
      <c r="D31" s="14"/>
      <c r="E31" s="15"/>
      <c r="F31" s="15"/>
      <c r="G31" s="15"/>
      <c r="H31" s="15"/>
      <c r="I31" s="22"/>
      <c r="J31" s="15"/>
      <c r="K31" s="15"/>
      <c r="L31" s="16"/>
      <c r="M31" s="17"/>
      <c r="N31" s="18">
        <f t="shared" si="0"/>
        <v>0</v>
      </c>
      <c r="O31" s="19"/>
      <c r="P31" s="16"/>
      <c r="Q31" s="20">
        <f t="shared" si="1"/>
        <v>0</v>
      </c>
      <c r="R31" s="16"/>
      <c r="S31" s="20">
        <f t="shared" si="2"/>
        <v>0</v>
      </c>
      <c r="T31" s="16"/>
      <c r="U31" s="20">
        <f t="shared" si="3"/>
        <v>0</v>
      </c>
      <c r="V31" s="16"/>
      <c r="W31" s="20">
        <f t="shared" si="4"/>
        <v>0</v>
      </c>
      <c r="X31" s="16"/>
      <c r="Y31" s="20">
        <f t="shared" si="5"/>
        <v>0</v>
      </c>
      <c r="Z31" s="16"/>
      <c r="AA31" s="20">
        <f t="shared" si="6"/>
        <v>0</v>
      </c>
      <c r="AB31" s="54"/>
      <c r="AC31" s="52"/>
      <c r="AD31" s="47"/>
      <c r="AE31" s="36"/>
      <c r="AF31" s="47"/>
      <c r="AG31" s="32"/>
      <c r="AH31" s="40">
        <f t="shared" si="7"/>
        <v>0</v>
      </c>
    </row>
    <row r="32" spans="1:34" s="21" customFormat="1" ht="12" x14ac:dyDescent="0.25">
      <c r="A32" s="11">
        <v>26</v>
      </c>
      <c r="B32" s="15"/>
      <c r="C32" s="14"/>
      <c r="D32" s="14"/>
      <c r="E32" s="15"/>
      <c r="F32" s="15"/>
      <c r="G32" s="15"/>
      <c r="H32" s="15"/>
      <c r="I32" s="22"/>
      <c r="J32" s="15"/>
      <c r="K32" s="15"/>
      <c r="L32" s="16"/>
      <c r="M32" s="17"/>
      <c r="N32" s="18">
        <f t="shared" si="0"/>
        <v>0</v>
      </c>
      <c r="O32" s="19"/>
      <c r="P32" s="16"/>
      <c r="Q32" s="20">
        <f t="shared" si="1"/>
        <v>0</v>
      </c>
      <c r="R32" s="16"/>
      <c r="S32" s="20">
        <f t="shared" si="2"/>
        <v>0</v>
      </c>
      <c r="T32" s="16"/>
      <c r="U32" s="20">
        <f t="shared" si="3"/>
        <v>0</v>
      </c>
      <c r="V32" s="16"/>
      <c r="W32" s="20">
        <f t="shared" si="4"/>
        <v>0</v>
      </c>
      <c r="X32" s="16"/>
      <c r="Y32" s="20">
        <f t="shared" si="5"/>
        <v>0</v>
      </c>
      <c r="Z32" s="16"/>
      <c r="AA32" s="20">
        <f t="shared" si="6"/>
        <v>0</v>
      </c>
      <c r="AB32" s="54"/>
      <c r="AC32" s="52"/>
      <c r="AD32" s="47"/>
      <c r="AE32" s="36"/>
      <c r="AF32" s="47"/>
      <c r="AG32" s="32"/>
      <c r="AH32" s="40">
        <f t="shared" si="7"/>
        <v>0</v>
      </c>
    </row>
    <row r="33" spans="1:34" s="21" customFormat="1" ht="12" x14ac:dyDescent="0.25">
      <c r="A33" s="11">
        <v>27</v>
      </c>
      <c r="B33" s="15"/>
      <c r="C33" s="14"/>
      <c r="D33" s="14"/>
      <c r="E33" s="15"/>
      <c r="F33" s="15"/>
      <c r="G33" s="15"/>
      <c r="H33" s="15"/>
      <c r="I33" s="15"/>
      <c r="J33" s="15"/>
      <c r="K33" s="15"/>
      <c r="L33" s="16"/>
      <c r="M33" s="17"/>
      <c r="N33" s="18">
        <f t="shared" si="0"/>
        <v>0</v>
      </c>
      <c r="O33" s="19"/>
      <c r="P33" s="16"/>
      <c r="Q33" s="20">
        <f t="shared" si="1"/>
        <v>0</v>
      </c>
      <c r="R33" s="16"/>
      <c r="S33" s="20">
        <f t="shared" si="2"/>
        <v>0</v>
      </c>
      <c r="T33" s="16"/>
      <c r="U33" s="20">
        <f t="shared" si="3"/>
        <v>0</v>
      </c>
      <c r="V33" s="16"/>
      <c r="W33" s="20">
        <f t="shared" si="4"/>
        <v>0</v>
      </c>
      <c r="X33" s="16"/>
      <c r="Y33" s="20">
        <f t="shared" si="5"/>
        <v>0</v>
      </c>
      <c r="Z33" s="16"/>
      <c r="AA33" s="20">
        <f t="shared" si="6"/>
        <v>0</v>
      </c>
      <c r="AB33" s="54"/>
      <c r="AC33" s="52"/>
      <c r="AD33" s="47"/>
      <c r="AE33" s="36"/>
      <c r="AF33" s="48"/>
      <c r="AG33" s="32"/>
      <c r="AH33" s="40">
        <f t="shared" si="7"/>
        <v>0</v>
      </c>
    </row>
    <row r="34" spans="1:34" s="21" customFormat="1" ht="12" x14ac:dyDescent="0.25">
      <c r="A34" s="11">
        <v>28</v>
      </c>
      <c r="B34" s="15"/>
      <c r="C34" s="14"/>
      <c r="D34" s="14"/>
      <c r="E34" s="15"/>
      <c r="F34" s="15"/>
      <c r="G34" s="15"/>
      <c r="H34" s="15"/>
      <c r="I34" s="15"/>
      <c r="J34" s="15"/>
      <c r="K34" s="15"/>
      <c r="L34" s="16"/>
      <c r="M34" s="17"/>
      <c r="N34" s="18">
        <f t="shared" si="0"/>
        <v>0</v>
      </c>
      <c r="O34" s="19"/>
      <c r="P34" s="16"/>
      <c r="Q34" s="20">
        <f t="shared" si="1"/>
        <v>0</v>
      </c>
      <c r="R34" s="16"/>
      <c r="S34" s="20">
        <f t="shared" si="2"/>
        <v>0</v>
      </c>
      <c r="T34" s="16"/>
      <c r="U34" s="20">
        <f t="shared" si="3"/>
        <v>0</v>
      </c>
      <c r="V34" s="16"/>
      <c r="W34" s="20">
        <f t="shared" si="4"/>
        <v>0</v>
      </c>
      <c r="X34" s="16"/>
      <c r="Y34" s="20">
        <f t="shared" si="5"/>
        <v>0</v>
      </c>
      <c r="Z34" s="16"/>
      <c r="AA34" s="20">
        <f t="shared" si="6"/>
        <v>0</v>
      </c>
      <c r="AB34" s="54"/>
      <c r="AC34" s="52"/>
      <c r="AD34" s="47"/>
      <c r="AE34" s="36"/>
      <c r="AF34" s="47"/>
      <c r="AG34" s="32"/>
      <c r="AH34" s="40">
        <f t="shared" si="7"/>
        <v>0</v>
      </c>
    </row>
    <row r="35" spans="1:34" s="21" customFormat="1" ht="12" x14ac:dyDescent="0.25">
      <c r="A35" s="11">
        <v>29</v>
      </c>
      <c r="B35" s="15"/>
      <c r="C35" s="14"/>
      <c r="D35" s="14"/>
      <c r="E35" s="15"/>
      <c r="F35" s="15"/>
      <c r="G35" s="15"/>
      <c r="H35" s="15"/>
      <c r="I35" s="22"/>
      <c r="J35" s="15"/>
      <c r="K35" s="15"/>
      <c r="L35" s="16"/>
      <c r="M35" s="17"/>
      <c r="N35" s="18">
        <f t="shared" si="0"/>
        <v>0</v>
      </c>
      <c r="O35" s="19"/>
      <c r="P35" s="16"/>
      <c r="Q35" s="20">
        <f t="shared" si="1"/>
        <v>0</v>
      </c>
      <c r="R35" s="16"/>
      <c r="S35" s="20">
        <f t="shared" si="2"/>
        <v>0</v>
      </c>
      <c r="T35" s="16"/>
      <c r="U35" s="20">
        <f t="shared" si="3"/>
        <v>0</v>
      </c>
      <c r="V35" s="16"/>
      <c r="W35" s="20">
        <f t="shared" si="4"/>
        <v>0</v>
      </c>
      <c r="X35" s="16"/>
      <c r="Y35" s="20">
        <f t="shared" si="5"/>
        <v>0</v>
      </c>
      <c r="Z35" s="16"/>
      <c r="AA35" s="20">
        <f t="shared" si="6"/>
        <v>0</v>
      </c>
      <c r="AB35" s="54"/>
      <c r="AC35" s="51"/>
      <c r="AD35" s="47"/>
      <c r="AE35" s="36"/>
      <c r="AF35" s="47"/>
      <c r="AG35" s="32"/>
      <c r="AH35" s="40">
        <f t="shared" si="7"/>
        <v>0</v>
      </c>
    </row>
    <row r="36" spans="1:34" s="21" customFormat="1" ht="12" x14ac:dyDescent="0.25">
      <c r="A36" s="11">
        <v>30</v>
      </c>
      <c r="B36" s="15"/>
      <c r="C36" s="14"/>
      <c r="D36" s="14"/>
      <c r="E36" s="15"/>
      <c r="F36" s="15"/>
      <c r="G36" s="15"/>
      <c r="H36" s="15"/>
      <c r="I36" s="15"/>
      <c r="J36" s="15"/>
      <c r="K36" s="15"/>
      <c r="L36" s="16"/>
      <c r="M36" s="17"/>
      <c r="N36" s="18">
        <f t="shared" si="0"/>
        <v>0</v>
      </c>
      <c r="O36" s="19"/>
      <c r="P36" s="16"/>
      <c r="Q36" s="20">
        <f t="shared" si="1"/>
        <v>0</v>
      </c>
      <c r="R36" s="16"/>
      <c r="S36" s="20">
        <f t="shared" si="2"/>
        <v>0</v>
      </c>
      <c r="T36" s="16"/>
      <c r="U36" s="20">
        <f t="shared" si="3"/>
        <v>0</v>
      </c>
      <c r="V36" s="16"/>
      <c r="W36" s="20">
        <f t="shared" si="4"/>
        <v>0</v>
      </c>
      <c r="X36" s="16"/>
      <c r="Y36" s="20">
        <f t="shared" si="5"/>
        <v>0</v>
      </c>
      <c r="Z36" s="16"/>
      <c r="AA36" s="20">
        <f t="shared" si="6"/>
        <v>0</v>
      </c>
      <c r="AB36" s="54"/>
      <c r="AC36" s="52"/>
      <c r="AD36" s="47"/>
      <c r="AE36" s="36"/>
      <c r="AF36" s="47"/>
      <c r="AG36" s="32"/>
      <c r="AH36" s="40">
        <f t="shared" si="7"/>
        <v>0</v>
      </c>
    </row>
    <row r="37" spans="1:34" s="21" customFormat="1" ht="12" x14ac:dyDescent="0.25">
      <c r="A37" s="11">
        <v>31</v>
      </c>
      <c r="B37" s="15"/>
      <c r="C37" s="14"/>
      <c r="D37" s="14"/>
      <c r="E37" s="15"/>
      <c r="F37" s="15"/>
      <c r="G37" s="15"/>
      <c r="H37" s="15"/>
      <c r="I37" s="15"/>
      <c r="J37" s="15"/>
      <c r="K37" s="15"/>
      <c r="L37" s="16"/>
      <c r="M37" s="17"/>
      <c r="N37" s="18">
        <f t="shared" si="0"/>
        <v>0</v>
      </c>
      <c r="O37" s="19"/>
      <c r="P37" s="16"/>
      <c r="Q37" s="20">
        <f t="shared" si="1"/>
        <v>0</v>
      </c>
      <c r="R37" s="16"/>
      <c r="S37" s="20">
        <f t="shared" si="2"/>
        <v>0</v>
      </c>
      <c r="T37" s="16"/>
      <c r="U37" s="20">
        <f t="shared" si="3"/>
        <v>0</v>
      </c>
      <c r="V37" s="16"/>
      <c r="W37" s="20">
        <f t="shared" si="4"/>
        <v>0</v>
      </c>
      <c r="X37" s="16"/>
      <c r="Y37" s="20">
        <f t="shared" si="5"/>
        <v>0</v>
      </c>
      <c r="Z37" s="16"/>
      <c r="AA37" s="20">
        <f t="shared" si="6"/>
        <v>0</v>
      </c>
      <c r="AB37" s="54"/>
      <c r="AC37" s="51"/>
      <c r="AD37" s="47"/>
      <c r="AE37" s="36"/>
      <c r="AF37" s="47"/>
      <c r="AG37" s="32"/>
      <c r="AH37" s="40">
        <f t="shared" si="7"/>
        <v>0</v>
      </c>
    </row>
    <row r="38" spans="1:34" s="21" customFormat="1" ht="12" x14ac:dyDescent="0.25">
      <c r="A38" s="11">
        <v>32</v>
      </c>
      <c r="B38" s="15"/>
      <c r="C38" s="14"/>
      <c r="D38" s="14"/>
      <c r="E38" s="15"/>
      <c r="F38" s="15"/>
      <c r="G38" s="15"/>
      <c r="H38" s="15"/>
      <c r="I38" s="15"/>
      <c r="J38" s="15"/>
      <c r="K38" s="15"/>
      <c r="L38" s="16"/>
      <c r="M38" s="17"/>
      <c r="N38" s="18">
        <f t="shared" si="0"/>
        <v>0</v>
      </c>
      <c r="O38" s="19"/>
      <c r="P38" s="16"/>
      <c r="Q38" s="20">
        <f t="shared" si="1"/>
        <v>0</v>
      </c>
      <c r="R38" s="16"/>
      <c r="S38" s="20">
        <f t="shared" si="2"/>
        <v>0</v>
      </c>
      <c r="T38" s="16"/>
      <c r="U38" s="20">
        <f t="shared" si="3"/>
        <v>0</v>
      </c>
      <c r="V38" s="16"/>
      <c r="W38" s="20">
        <f t="shared" si="4"/>
        <v>0</v>
      </c>
      <c r="X38" s="16"/>
      <c r="Y38" s="20">
        <f t="shared" si="5"/>
        <v>0</v>
      </c>
      <c r="Z38" s="16"/>
      <c r="AA38" s="20">
        <f t="shared" si="6"/>
        <v>0</v>
      </c>
      <c r="AB38" s="54"/>
      <c r="AC38" s="51"/>
      <c r="AD38" s="47"/>
      <c r="AE38" s="36"/>
      <c r="AF38" s="47"/>
      <c r="AG38" s="32"/>
      <c r="AH38" s="40">
        <f t="shared" si="7"/>
        <v>0</v>
      </c>
    </row>
    <row r="39" spans="1:34" s="21" customFormat="1" ht="12" x14ac:dyDescent="0.25">
      <c r="A39" s="11">
        <v>33</v>
      </c>
      <c r="B39" s="15"/>
      <c r="C39" s="14"/>
      <c r="D39" s="14"/>
      <c r="E39" s="15"/>
      <c r="F39" s="15"/>
      <c r="G39" s="15"/>
      <c r="H39" s="15"/>
      <c r="I39" s="15"/>
      <c r="J39" s="15"/>
      <c r="K39" s="15"/>
      <c r="L39" s="16"/>
      <c r="M39" s="17"/>
      <c r="N39" s="18">
        <f t="shared" si="0"/>
        <v>0</v>
      </c>
      <c r="O39" s="19"/>
      <c r="P39" s="16"/>
      <c r="Q39" s="20">
        <f t="shared" si="1"/>
        <v>0</v>
      </c>
      <c r="R39" s="16"/>
      <c r="S39" s="20">
        <f t="shared" si="2"/>
        <v>0</v>
      </c>
      <c r="T39" s="16"/>
      <c r="U39" s="20">
        <f t="shared" si="3"/>
        <v>0</v>
      </c>
      <c r="V39" s="16"/>
      <c r="W39" s="20">
        <f t="shared" si="4"/>
        <v>0</v>
      </c>
      <c r="X39" s="16"/>
      <c r="Y39" s="20">
        <f t="shared" si="5"/>
        <v>0</v>
      </c>
      <c r="Z39" s="16"/>
      <c r="AA39" s="20">
        <f t="shared" si="6"/>
        <v>0</v>
      </c>
      <c r="AB39" s="54"/>
      <c r="AC39" s="51"/>
      <c r="AD39" s="47"/>
      <c r="AE39" s="36"/>
      <c r="AF39" s="47"/>
      <c r="AG39" s="32"/>
      <c r="AH39" s="40">
        <f t="shared" si="7"/>
        <v>0</v>
      </c>
    </row>
    <row r="40" spans="1:34" s="21" customFormat="1" ht="12" x14ac:dyDescent="0.25">
      <c r="A40" s="11">
        <v>34</v>
      </c>
      <c r="B40" s="15"/>
      <c r="C40" s="14"/>
      <c r="D40" s="14"/>
      <c r="E40" s="15"/>
      <c r="F40" s="15"/>
      <c r="G40" s="15"/>
      <c r="H40" s="15"/>
      <c r="I40" s="15"/>
      <c r="J40" s="15"/>
      <c r="K40" s="15"/>
      <c r="L40" s="16"/>
      <c r="M40" s="17"/>
      <c r="N40" s="18">
        <f t="shared" si="0"/>
        <v>0</v>
      </c>
      <c r="O40" s="19"/>
      <c r="P40" s="16"/>
      <c r="Q40" s="20">
        <f t="shared" si="1"/>
        <v>0</v>
      </c>
      <c r="R40" s="16"/>
      <c r="S40" s="20">
        <f t="shared" si="2"/>
        <v>0</v>
      </c>
      <c r="T40" s="16"/>
      <c r="U40" s="20">
        <f t="shared" si="3"/>
        <v>0</v>
      </c>
      <c r="V40" s="16"/>
      <c r="W40" s="20">
        <f t="shared" si="4"/>
        <v>0</v>
      </c>
      <c r="X40" s="16"/>
      <c r="Y40" s="20">
        <f t="shared" si="5"/>
        <v>0</v>
      </c>
      <c r="Z40" s="16"/>
      <c r="AA40" s="20">
        <f t="shared" si="6"/>
        <v>0</v>
      </c>
      <c r="AB40" s="54"/>
      <c r="AC40" s="51"/>
      <c r="AD40" s="47"/>
      <c r="AE40" s="36"/>
      <c r="AF40" s="47"/>
      <c r="AG40" s="32"/>
      <c r="AH40" s="40">
        <f t="shared" si="7"/>
        <v>0</v>
      </c>
    </row>
    <row r="41" spans="1:34" s="21" customFormat="1" ht="12" x14ac:dyDescent="0.25">
      <c r="A41" s="11">
        <v>35</v>
      </c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6"/>
      <c r="M41" s="17"/>
      <c r="N41" s="18">
        <f t="shared" si="0"/>
        <v>0</v>
      </c>
      <c r="O41" s="19"/>
      <c r="P41" s="16"/>
      <c r="Q41" s="20">
        <f t="shared" si="1"/>
        <v>0</v>
      </c>
      <c r="R41" s="16"/>
      <c r="S41" s="20">
        <f t="shared" si="2"/>
        <v>0</v>
      </c>
      <c r="T41" s="16"/>
      <c r="U41" s="20">
        <f t="shared" si="3"/>
        <v>0</v>
      </c>
      <c r="V41" s="16"/>
      <c r="W41" s="20">
        <f t="shared" si="4"/>
        <v>0</v>
      </c>
      <c r="X41" s="16"/>
      <c r="Y41" s="20">
        <f t="shared" si="5"/>
        <v>0</v>
      </c>
      <c r="Z41" s="16"/>
      <c r="AA41" s="20">
        <f t="shared" si="6"/>
        <v>0</v>
      </c>
      <c r="AB41" s="54"/>
      <c r="AC41" s="51"/>
      <c r="AD41" s="47"/>
      <c r="AE41" s="36"/>
      <c r="AF41" s="47"/>
      <c r="AG41" s="32"/>
      <c r="AH41" s="40">
        <f t="shared" si="7"/>
        <v>0</v>
      </c>
    </row>
    <row r="42" spans="1:34" s="21" customFormat="1" ht="12" x14ac:dyDescent="0.25">
      <c r="A42" s="11">
        <v>36</v>
      </c>
      <c r="B42" s="15"/>
      <c r="C42" s="14"/>
      <c r="D42" s="14"/>
      <c r="E42" s="15"/>
      <c r="F42" s="15"/>
      <c r="G42" s="15"/>
      <c r="H42" s="15"/>
      <c r="I42" s="22"/>
      <c r="J42" s="15"/>
      <c r="K42" s="22"/>
      <c r="L42" s="16"/>
      <c r="M42" s="17"/>
      <c r="N42" s="18">
        <f t="shared" si="0"/>
        <v>0</v>
      </c>
      <c r="O42" s="19"/>
      <c r="P42" s="16"/>
      <c r="Q42" s="20">
        <f t="shared" si="1"/>
        <v>0</v>
      </c>
      <c r="R42" s="16"/>
      <c r="S42" s="20">
        <f t="shared" si="2"/>
        <v>0</v>
      </c>
      <c r="T42" s="16"/>
      <c r="U42" s="20">
        <f t="shared" si="3"/>
        <v>0</v>
      </c>
      <c r="V42" s="16"/>
      <c r="W42" s="20">
        <f t="shared" si="4"/>
        <v>0</v>
      </c>
      <c r="X42" s="16"/>
      <c r="Y42" s="20">
        <f t="shared" si="5"/>
        <v>0</v>
      </c>
      <c r="Z42" s="16"/>
      <c r="AA42" s="20">
        <f t="shared" si="6"/>
        <v>0</v>
      </c>
      <c r="AB42" s="54"/>
      <c r="AC42" s="51"/>
      <c r="AD42" s="47"/>
      <c r="AE42" s="36"/>
      <c r="AF42" s="47"/>
      <c r="AG42" s="32"/>
      <c r="AH42" s="40">
        <f t="shared" si="7"/>
        <v>0</v>
      </c>
    </row>
    <row r="43" spans="1:34" s="21" customFormat="1" ht="12" x14ac:dyDescent="0.25">
      <c r="A43" s="11">
        <v>37</v>
      </c>
      <c r="B43" s="15"/>
      <c r="C43" s="14"/>
      <c r="D43" s="14"/>
      <c r="E43" s="15"/>
      <c r="F43" s="15"/>
      <c r="G43" s="15"/>
      <c r="H43" s="15"/>
      <c r="I43" s="22"/>
      <c r="J43" s="15"/>
      <c r="K43" s="22"/>
      <c r="L43" s="16"/>
      <c r="M43" s="17"/>
      <c r="N43" s="18">
        <f t="shared" si="0"/>
        <v>0</v>
      </c>
      <c r="O43" s="19"/>
      <c r="P43" s="16"/>
      <c r="Q43" s="20">
        <f t="shared" si="1"/>
        <v>0</v>
      </c>
      <c r="R43" s="16"/>
      <c r="S43" s="20">
        <f t="shared" si="2"/>
        <v>0</v>
      </c>
      <c r="T43" s="16"/>
      <c r="U43" s="20">
        <f t="shared" si="3"/>
        <v>0</v>
      </c>
      <c r="V43" s="16"/>
      <c r="W43" s="20">
        <f t="shared" si="4"/>
        <v>0</v>
      </c>
      <c r="X43" s="16"/>
      <c r="Y43" s="20">
        <f t="shared" si="5"/>
        <v>0</v>
      </c>
      <c r="Z43" s="16"/>
      <c r="AA43" s="20">
        <f t="shared" si="6"/>
        <v>0</v>
      </c>
      <c r="AB43" s="54"/>
      <c r="AC43" s="51"/>
      <c r="AD43" s="47"/>
      <c r="AE43" s="36"/>
      <c r="AF43" s="47"/>
      <c r="AG43" s="32"/>
      <c r="AH43" s="40">
        <f t="shared" si="7"/>
        <v>0</v>
      </c>
    </row>
    <row r="44" spans="1:34" s="21" customFormat="1" ht="12" x14ac:dyDescent="0.25">
      <c r="A44" s="11">
        <v>38</v>
      </c>
      <c r="B44" s="15"/>
      <c r="C44" s="14"/>
      <c r="D44" s="14"/>
      <c r="E44" s="15"/>
      <c r="F44" s="15"/>
      <c r="G44" s="15"/>
      <c r="H44" s="15"/>
      <c r="I44" s="22"/>
      <c r="J44" s="15"/>
      <c r="K44" s="15"/>
      <c r="L44" s="16"/>
      <c r="M44" s="17"/>
      <c r="N44" s="18">
        <f t="shared" si="0"/>
        <v>0</v>
      </c>
      <c r="O44" s="19"/>
      <c r="P44" s="16"/>
      <c r="Q44" s="20">
        <f t="shared" si="1"/>
        <v>0</v>
      </c>
      <c r="R44" s="16"/>
      <c r="S44" s="20">
        <f t="shared" si="2"/>
        <v>0</v>
      </c>
      <c r="T44" s="16"/>
      <c r="U44" s="20">
        <f t="shared" si="3"/>
        <v>0</v>
      </c>
      <c r="V44" s="16"/>
      <c r="W44" s="20">
        <f t="shared" si="4"/>
        <v>0</v>
      </c>
      <c r="X44" s="16"/>
      <c r="Y44" s="20">
        <f t="shared" si="5"/>
        <v>0</v>
      </c>
      <c r="Z44" s="16"/>
      <c r="AA44" s="20">
        <f t="shared" si="6"/>
        <v>0</v>
      </c>
      <c r="AB44" s="54"/>
      <c r="AC44" s="51"/>
      <c r="AD44" s="47"/>
      <c r="AE44" s="36"/>
      <c r="AF44" s="47"/>
      <c r="AG44" s="32"/>
      <c r="AH44" s="40">
        <f t="shared" si="7"/>
        <v>0</v>
      </c>
    </row>
    <row r="45" spans="1:34" s="21" customFormat="1" ht="12" x14ac:dyDescent="0.25">
      <c r="A45" s="11">
        <v>39</v>
      </c>
      <c r="B45" s="15"/>
      <c r="C45" s="14"/>
      <c r="D45" s="14"/>
      <c r="E45" s="15"/>
      <c r="F45" s="15"/>
      <c r="G45" s="15"/>
      <c r="H45" s="15"/>
      <c r="I45" s="15"/>
      <c r="J45" s="15"/>
      <c r="K45" s="15"/>
      <c r="L45" s="16"/>
      <c r="M45" s="17"/>
      <c r="N45" s="18">
        <f t="shared" si="0"/>
        <v>0</v>
      </c>
      <c r="O45" s="19"/>
      <c r="P45" s="16"/>
      <c r="Q45" s="20">
        <f t="shared" si="1"/>
        <v>0</v>
      </c>
      <c r="R45" s="16"/>
      <c r="S45" s="20">
        <f t="shared" si="2"/>
        <v>0</v>
      </c>
      <c r="T45" s="16"/>
      <c r="U45" s="20">
        <f t="shared" si="3"/>
        <v>0</v>
      </c>
      <c r="V45" s="16"/>
      <c r="W45" s="20">
        <f t="shared" si="4"/>
        <v>0</v>
      </c>
      <c r="X45" s="16"/>
      <c r="Y45" s="20">
        <f t="shared" si="5"/>
        <v>0</v>
      </c>
      <c r="Z45" s="16"/>
      <c r="AA45" s="20">
        <f t="shared" si="6"/>
        <v>0</v>
      </c>
      <c r="AB45" s="54"/>
      <c r="AC45" s="51"/>
      <c r="AD45" s="47"/>
      <c r="AE45" s="36"/>
      <c r="AF45" s="47"/>
      <c r="AG45" s="32"/>
      <c r="AH45" s="40">
        <f t="shared" si="7"/>
        <v>0</v>
      </c>
    </row>
    <row r="46" spans="1:34" s="21" customFormat="1" ht="12" x14ac:dyDescent="0.25">
      <c r="A46" s="11">
        <v>40</v>
      </c>
      <c r="B46" s="15"/>
      <c r="C46" s="14"/>
      <c r="D46" s="14"/>
      <c r="E46" s="15"/>
      <c r="F46" s="15"/>
      <c r="G46" s="15"/>
      <c r="H46" s="15"/>
      <c r="I46" s="15"/>
      <c r="J46" s="15"/>
      <c r="K46" s="15"/>
      <c r="L46" s="16"/>
      <c r="M46" s="17"/>
      <c r="N46" s="18">
        <f t="shared" si="0"/>
        <v>0</v>
      </c>
      <c r="O46" s="19"/>
      <c r="P46" s="16"/>
      <c r="Q46" s="20">
        <f t="shared" si="1"/>
        <v>0</v>
      </c>
      <c r="R46" s="16"/>
      <c r="S46" s="20">
        <f t="shared" si="2"/>
        <v>0</v>
      </c>
      <c r="T46" s="16"/>
      <c r="U46" s="20">
        <f t="shared" si="3"/>
        <v>0</v>
      </c>
      <c r="V46" s="16"/>
      <c r="W46" s="20">
        <f t="shared" si="4"/>
        <v>0</v>
      </c>
      <c r="X46" s="16"/>
      <c r="Y46" s="20">
        <f t="shared" si="5"/>
        <v>0</v>
      </c>
      <c r="Z46" s="16"/>
      <c r="AA46" s="20">
        <f t="shared" si="6"/>
        <v>0</v>
      </c>
      <c r="AB46" s="54"/>
      <c r="AC46" s="51"/>
      <c r="AD46" s="47"/>
      <c r="AE46" s="36"/>
      <c r="AF46" s="47"/>
      <c r="AG46" s="32"/>
      <c r="AH46" s="40">
        <f t="shared" si="7"/>
        <v>0</v>
      </c>
    </row>
    <row r="47" spans="1:34" s="21" customFormat="1" ht="12" x14ac:dyDescent="0.25">
      <c r="C47" s="24"/>
      <c r="F47" s="24"/>
      <c r="G47" s="24"/>
      <c r="N47" s="25"/>
      <c r="O47" s="25"/>
      <c r="P47" s="26"/>
      <c r="Q47" s="25"/>
      <c r="R47" s="26"/>
      <c r="S47" s="25"/>
      <c r="T47" s="26"/>
      <c r="U47" s="25"/>
      <c r="V47" s="26"/>
      <c r="W47" s="25"/>
      <c r="X47" s="26"/>
      <c r="Y47" s="25"/>
      <c r="Z47" s="26"/>
      <c r="AA47" s="25"/>
      <c r="AB47" s="27"/>
      <c r="AE47" s="35"/>
    </row>
    <row r="48" spans="1:34" s="21" customFormat="1" ht="12" x14ac:dyDescent="0.25">
      <c r="C48" s="24"/>
      <c r="F48" s="24"/>
      <c r="G48" s="24"/>
      <c r="K48" s="28" t="s">
        <v>45</v>
      </c>
      <c r="L48" s="29">
        <f>SUM(L2:L46)</f>
        <v>0</v>
      </c>
      <c r="M48" s="29"/>
      <c r="N48" s="58">
        <f t="shared" ref="N48:S48" si="8">SUM(N2:N46)</f>
        <v>0</v>
      </c>
      <c r="O48" s="58">
        <f t="shared" si="8"/>
        <v>0</v>
      </c>
      <c r="P48" s="26">
        <f t="shared" si="8"/>
        <v>0</v>
      </c>
      <c r="Q48" s="58">
        <f t="shared" si="8"/>
        <v>0</v>
      </c>
      <c r="R48" s="26">
        <f t="shared" si="8"/>
        <v>0</v>
      </c>
      <c r="S48" s="58">
        <f t="shared" si="8"/>
        <v>0</v>
      </c>
      <c r="T48" s="26">
        <f t="shared" ref="T48:Y48" si="9">SUM(T2:T46)</f>
        <v>0</v>
      </c>
      <c r="U48" s="58">
        <f t="shared" si="9"/>
        <v>0</v>
      </c>
      <c r="V48" s="26">
        <f t="shared" si="9"/>
        <v>0</v>
      </c>
      <c r="W48" s="58">
        <f t="shared" si="9"/>
        <v>0</v>
      </c>
      <c r="X48" s="26">
        <f t="shared" si="9"/>
        <v>0</v>
      </c>
      <c r="Y48" s="58">
        <f t="shared" si="9"/>
        <v>0</v>
      </c>
      <c r="Z48" s="26">
        <f>SUM(Z2:Z46)</f>
        <v>0</v>
      </c>
      <c r="AA48" s="58">
        <f>SUM(AA2:AA46)</f>
        <v>0</v>
      </c>
      <c r="AB48" s="44" t="s">
        <v>46</v>
      </c>
      <c r="AC48" s="30"/>
      <c r="AD48" s="27"/>
      <c r="AE48" s="58">
        <f>SUM(AE7:AE46)</f>
        <v>0</v>
      </c>
      <c r="AF48" s="49">
        <f>SUM(AF7:AF46)</f>
        <v>0</v>
      </c>
      <c r="AG48" s="30"/>
      <c r="AH48" s="58">
        <f>SUM(AH7:AH46)</f>
        <v>0</v>
      </c>
    </row>
    <row r="49" spans="3:34" x14ac:dyDescent="0.25">
      <c r="C49" s="60"/>
      <c r="F49" s="60"/>
      <c r="G49" s="60"/>
      <c r="K49" s="57"/>
      <c r="L49" s="31"/>
      <c r="M49" s="31"/>
      <c r="N49" s="58"/>
      <c r="O49" s="58"/>
      <c r="P49" s="57"/>
      <c r="Q49" s="58"/>
      <c r="S49" s="58"/>
      <c r="U49" s="58"/>
      <c r="W49" s="58"/>
      <c r="Y49" s="58"/>
      <c r="Z49" s="57"/>
      <c r="AA49" s="58"/>
      <c r="AB49" s="44"/>
      <c r="AD49" s="3"/>
      <c r="AE49" s="58"/>
      <c r="AH49" s="58"/>
    </row>
    <row r="50" spans="3:34" x14ac:dyDescent="0.25">
      <c r="C50" s="60"/>
      <c r="F50" s="60"/>
      <c r="G50" s="60"/>
      <c r="K50" s="57"/>
      <c r="L50" s="31"/>
      <c r="M50" s="31"/>
      <c r="N50" s="58"/>
      <c r="O50" s="58"/>
      <c r="P50" s="57"/>
      <c r="Q50" s="58"/>
      <c r="S50" s="58"/>
      <c r="U50" s="58"/>
      <c r="W50" s="58"/>
      <c r="Y50" s="58"/>
      <c r="Z50" s="57"/>
      <c r="AA50" s="58"/>
      <c r="AB50" s="44"/>
      <c r="AD50" s="3"/>
      <c r="AE50" s="58"/>
      <c r="AH50" s="58"/>
    </row>
    <row r="51" spans="3:34" x14ac:dyDescent="0.25">
      <c r="C51" s="60"/>
      <c r="F51" s="60"/>
      <c r="G51" s="60"/>
      <c r="L51" s="31"/>
      <c r="M51" s="31"/>
      <c r="N51" s="58"/>
      <c r="O51" s="58"/>
      <c r="P51" s="57"/>
      <c r="Q51" s="58"/>
      <c r="S51" s="58"/>
      <c r="U51" s="58"/>
      <c r="W51" s="58"/>
      <c r="Y51" s="58"/>
      <c r="Z51" s="57"/>
      <c r="AA51" s="58"/>
      <c r="AB51" s="44"/>
      <c r="AD51" s="3"/>
      <c r="AE51" s="58"/>
      <c r="AH51" s="58"/>
    </row>
    <row r="52" spans="3:34" x14ac:dyDescent="0.25">
      <c r="C52" s="60"/>
      <c r="F52" s="60"/>
      <c r="G52" s="60"/>
      <c r="N52" s="58"/>
      <c r="O52" s="58"/>
      <c r="P52" s="57"/>
      <c r="Q52" s="58"/>
      <c r="S52" s="58"/>
      <c r="U52" s="58"/>
      <c r="W52" s="58"/>
      <c r="Y52" s="58"/>
      <c r="Z52" s="57"/>
      <c r="AA52" s="58"/>
      <c r="AB52" s="44"/>
      <c r="AE52" s="58"/>
      <c r="AH52" s="58"/>
    </row>
    <row r="53" spans="3:34" x14ac:dyDescent="0.25">
      <c r="C53" s="60"/>
      <c r="F53" s="60"/>
      <c r="G53" s="60"/>
      <c r="N53" s="58"/>
      <c r="O53" s="58"/>
      <c r="P53" s="57"/>
      <c r="Q53" s="58"/>
      <c r="S53" s="58"/>
      <c r="U53" s="58"/>
      <c r="W53" s="58"/>
      <c r="Y53" s="58"/>
      <c r="Z53" s="57"/>
      <c r="AA53" s="58"/>
      <c r="AB53" s="44"/>
      <c r="AE53" s="58"/>
      <c r="AH53" s="58"/>
    </row>
    <row r="54" spans="3:34" x14ac:dyDescent="0.25">
      <c r="C54" s="60"/>
      <c r="F54" s="60"/>
      <c r="G54" s="60"/>
      <c r="N54" s="58"/>
      <c r="O54" s="58"/>
      <c r="P54" s="57"/>
      <c r="Q54" s="58"/>
      <c r="S54" s="58"/>
      <c r="U54" s="58"/>
      <c r="W54" s="58"/>
      <c r="Y54" s="58"/>
      <c r="Z54" s="57"/>
      <c r="AA54" s="58"/>
      <c r="AB54" s="44"/>
      <c r="AE54" s="58"/>
      <c r="AH54" s="58"/>
    </row>
    <row r="55" spans="3:34" x14ac:dyDescent="0.25">
      <c r="C55" s="60"/>
      <c r="F55" s="60"/>
      <c r="G55" s="60"/>
      <c r="N55" s="58"/>
      <c r="O55" s="58"/>
      <c r="P55" s="57"/>
      <c r="Q55" s="58"/>
      <c r="S55" s="58"/>
      <c r="U55" s="58"/>
      <c r="W55" s="58"/>
      <c r="Y55" s="58"/>
      <c r="Z55" s="57"/>
      <c r="AA55" s="58"/>
      <c r="AB55" s="44"/>
      <c r="AE55" s="58"/>
      <c r="AH55" s="58"/>
    </row>
    <row r="56" spans="3:34" x14ac:dyDescent="0.25">
      <c r="C56" s="60"/>
      <c r="F56" s="60"/>
      <c r="G56" s="60"/>
      <c r="N56" s="58"/>
      <c r="O56" s="58"/>
      <c r="P56" s="57"/>
      <c r="Q56" s="58"/>
      <c r="S56" s="58"/>
      <c r="U56" s="58"/>
      <c r="W56" s="58"/>
      <c r="Y56" s="58"/>
      <c r="Z56" s="57"/>
      <c r="AA56" s="58"/>
      <c r="AB56" s="44"/>
      <c r="AE56" s="58"/>
      <c r="AH56" s="58"/>
    </row>
    <row r="57" spans="3:34" x14ac:dyDescent="0.25">
      <c r="C57" s="60"/>
      <c r="F57" s="60"/>
      <c r="G57" s="60"/>
      <c r="N57" s="58"/>
      <c r="O57" s="58"/>
      <c r="P57" s="57"/>
      <c r="Q57" s="58"/>
      <c r="S57" s="58"/>
      <c r="U57" s="58"/>
      <c r="W57" s="58"/>
      <c r="Y57" s="58"/>
      <c r="Z57" s="57"/>
      <c r="AA57" s="58"/>
      <c r="AB57" s="44"/>
      <c r="AE57" s="58"/>
      <c r="AH57" s="58"/>
    </row>
    <row r="58" spans="3:34" x14ac:dyDescent="0.25">
      <c r="N58" s="58"/>
      <c r="O58" s="58"/>
      <c r="P58" s="57"/>
      <c r="Q58" s="58"/>
      <c r="S58" s="58"/>
      <c r="U58" s="58"/>
      <c r="W58" s="58"/>
      <c r="Y58" s="58"/>
      <c r="Z58" s="57"/>
      <c r="AA58" s="58"/>
      <c r="AB58" s="44"/>
      <c r="AE58" s="58"/>
      <c r="AH58" s="58"/>
    </row>
    <row r="59" spans="3:34" x14ac:dyDescent="0.25">
      <c r="N59" s="58"/>
      <c r="O59" s="58"/>
      <c r="P59" s="57"/>
      <c r="Q59" s="58"/>
      <c r="S59" s="58"/>
      <c r="U59" s="58"/>
      <c r="W59" s="58"/>
      <c r="Y59" s="58"/>
      <c r="Z59" s="57"/>
      <c r="AA59" s="58"/>
      <c r="AB59" s="44"/>
      <c r="AE59" s="58"/>
      <c r="AH59" s="58"/>
    </row>
    <row r="60" spans="3:34" x14ac:dyDescent="0.25">
      <c r="N60" s="58"/>
      <c r="O60" s="58"/>
      <c r="P60" s="57"/>
      <c r="Q60" s="58"/>
      <c r="S60" s="58"/>
      <c r="U60" s="58"/>
      <c r="W60" s="58"/>
      <c r="Y60" s="58"/>
      <c r="Z60" s="57"/>
      <c r="AA60" s="58"/>
      <c r="AB60" s="44"/>
      <c r="AE60" s="58"/>
      <c r="AH60" s="58"/>
    </row>
    <row r="61" spans="3:34" x14ac:dyDescent="0.25">
      <c r="N61" s="58"/>
      <c r="O61" s="58"/>
      <c r="P61" s="57"/>
      <c r="Q61" s="58"/>
      <c r="S61" s="58"/>
      <c r="U61" s="58"/>
      <c r="W61" s="58"/>
      <c r="Y61" s="58"/>
      <c r="Z61" s="57"/>
      <c r="AA61" s="58"/>
      <c r="AB61" s="44"/>
      <c r="AE61" s="58"/>
      <c r="AH61" s="58"/>
    </row>
    <row r="62" spans="3:34" x14ac:dyDescent="0.25">
      <c r="N62" s="58"/>
      <c r="O62" s="58"/>
      <c r="P62" s="57"/>
      <c r="Q62" s="58"/>
      <c r="S62" s="58"/>
      <c r="U62" s="58"/>
      <c r="W62" s="58"/>
      <c r="Y62" s="58"/>
      <c r="Z62" s="57"/>
      <c r="AA62" s="58"/>
      <c r="AB62" s="44"/>
      <c r="AE62" s="58"/>
      <c r="AH62" s="58"/>
    </row>
    <row r="63" spans="3:34" x14ac:dyDescent="0.25">
      <c r="N63" s="58"/>
      <c r="O63" s="58"/>
      <c r="P63" s="57"/>
      <c r="Q63" s="58"/>
      <c r="S63" s="58"/>
      <c r="U63" s="58"/>
      <c r="W63" s="58"/>
      <c r="Y63" s="58"/>
      <c r="Z63" s="57"/>
      <c r="AA63" s="58"/>
      <c r="AB63" s="44"/>
      <c r="AE63" s="58"/>
      <c r="AH63" s="58"/>
    </row>
    <row r="64" spans="3:34" x14ac:dyDescent="0.25">
      <c r="N64" s="58"/>
      <c r="O64" s="58"/>
      <c r="P64" s="57"/>
      <c r="Q64" s="58"/>
      <c r="S64" s="58"/>
      <c r="U64" s="58"/>
      <c r="W64" s="58"/>
      <c r="Y64" s="58"/>
      <c r="Z64" s="57"/>
      <c r="AA64" s="58"/>
      <c r="AB64" s="44"/>
      <c r="AE64" s="58"/>
      <c r="AH64" s="58"/>
    </row>
    <row r="65" spans="14:34" x14ac:dyDescent="0.25">
      <c r="N65" s="58"/>
      <c r="O65" s="58"/>
      <c r="P65" s="57"/>
      <c r="Q65" s="58"/>
      <c r="S65" s="58"/>
      <c r="U65" s="58"/>
      <c r="W65" s="58"/>
      <c r="Y65" s="58"/>
      <c r="Z65" s="57"/>
      <c r="AA65" s="58"/>
      <c r="AB65" s="44"/>
      <c r="AE65" s="58"/>
      <c r="AH65" s="58"/>
    </row>
    <row r="66" spans="14:34" x14ac:dyDescent="0.25">
      <c r="N66" s="58"/>
      <c r="O66" s="58"/>
      <c r="P66" s="57"/>
      <c r="Q66" s="58"/>
      <c r="S66" s="58"/>
      <c r="U66" s="58"/>
      <c r="W66" s="58"/>
      <c r="Y66" s="58"/>
      <c r="Z66" s="57"/>
      <c r="AA66" s="58"/>
      <c r="AB66" s="44"/>
      <c r="AE66" s="58"/>
      <c r="AH66" s="58"/>
    </row>
    <row r="67" spans="14:34" x14ac:dyDescent="0.25">
      <c r="N67" s="58"/>
      <c r="O67" s="58"/>
      <c r="P67" s="57"/>
      <c r="Q67" s="58"/>
      <c r="S67" s="58"/>
      <c r="U67" s="58"/>
      <c r="W67" s="58"/>
      <c r="Y67" s="58"/>
      <c r="Z67" s="57"/>
      <c r="AA67" s="58"/>
      <c r="AB67" s="44"/>
      <c r="AE67" s="58"/>
      <c r="AH67" s="58"/>
    </row>
    <row r="68" spans="14:34" x14ac:dyDescent="0.25">
      <c r="N68" s="58"/>
      <c r="O68" s="58"/>
      <c r="P68" s="57"/>
      <c r="Q68" s="58"/>
      <c r="S68" s="58"/>
      <c r="U68" s="58"/>
      <c r="W68" s="58"/>
      <c r="Y68" s="58"/>
      <c r="Z68" s="57"/>
      <c r="AA68" s="58"/>
      <c r="AB68" s="44"/>
      <c r="AE68" s="58"/>
      <c r="AH68" s="58"/>
    </row>
    <row r="69" spans="14:34" x14ac:dyDescent="0.25">
      <c r="N69" s="58"/>
      <c r="O69" s="58"/>
      <c r="P69" s="57"/>
      <c r="Q69" s="58"/>
      <c r="S69" s="58"/>
      <c r="U69" s="58"/>
      <c r="W69" s="58"/>
      <c r="Y69" s="58"/>
      <c r="Z69" s="57"/>
      <c r="AA69" s="58"/>
      <c r="AB69" s="44"/>
      <c r="AE69" s="58"/>
      <c r="AH69" s="58"/>
    </row>
    <row r="70" spans="14:34" x14ac:dyDescent="0.25">
      <c r="N70" s="58"/>
      <c r="O70" s="58"/>
      <c r="P70" s="57"/>
      <c r="Q70" s="58"/>
      <c r="S70" s="58"/>
      <c r="U70" s="58"/>
      <c r="W70" s="58"/>
      <c r="Y70" s="58"/>
      <c r="Z70" s="57"/>
      <c r="AA70" s="58"/>
      <c r="AB70" s="44"/>
      <c r="AE70" s="58"/>
      <c r="AH70" s="58"/>
    </row>
    <row r="71" spans="14:34" x14ac:dyDescent="0.25">
      <c r="N71" s="58"/>
      <c r="O71" s="58"/>
      <c r="P71" s="57"/>
      <c r="Q71" s="58"/>
      <c r="S71" s="58"/>
      <c r="U71" s="58"/>
      <c r="W71" s="58"/>
      <c r="Y71" s="58"/>
      <c r="Z71" s="57"/>
      <c r="AA71" s="58"/>
      <c r="AB71" s="44"/>
      <c r="AE71" s="58"/>
      <c r="AH71" s="58"/>
    </row>
    <row r="72" spans="14:34" x14ac:dyDescent="0.25">
      <c r="N72" s="58"/>
      <c r="O72" s="58"/>
      <c r="P72" s="57"/>
      <c r="Q72" s="58"/>
      <c r="S72" s="58"/>
      <c r="U72" s="58"/>
      <c r="W72" s="58"/>
      <c r="Y72" s="58"/>
      <c r="Z72" s="57"/>
      <c r="AA72" s="58"/>
      <c r="AB72" s="44"/>
      <c r="AE72" s="58"/>
      <c r="AH72" s="58"/>
    </row>
    <row r="73" spans="14:34" x14ac:dyDescent="0.25">
      <c r="N73" s="58"/>
      <c r="O73" s="58"/>
      <c r="P73" s="57"/>
      <c r="Q73" s="58"/>
      <c r="S73" s="58"/>
      <c r="U73" s="58"/>
      <c r="W73" s="58"/>
      <c r="Y73" s="58"/>
      <c r="Z73" s="57"/>
      <c r="AA73" s="58"/>
      <c r="AB73" s="44"/>
      <c r="AE73" s="58"/>
      <c r="AH73" s="58"/>
    </row>
    <row r="74" spans="14:34" x14ac:dyDescent="0.25">
      <c r="N74" s="58"/>
      <c r="O74" s="58"/>
      <c r="P74" s="57"/>
      <c r="Q74" s="58"/>
      <c r="S74" s="58"/>
      <c r="U74" s="58"/>
      <c r="W74" s="58"/>
      <c r="Y74" s="58"/>
      <c r="Z74" s="57"/>
      <c r="AA74" s="58"/>
      <c r="AB74" s="44"/>
      <c r="AE74" s="58"/>
      <c r="AH74" s="58"/>
    </row>
    <row r="75" spans="14:34" x14ac:dyDescent="0.25">
      <c r="N75" s="58"/>
      <c r="O75" s="58"/>
      <c r="P75" s="57"/>
      <c r="Q75" s="58"/>
      <c r="S75" s="58"/>
      <c r="U75" s="58"/>
      <c r="W75" s="58"/>
      <c r="Y75" s="58"/>
      <c r="Z75" s="57"/>
      <c r="AA75" s="58"/>
      <c r="AB75" s="44"/>
      <c r="AE75" s="58"/>
      <c r="AH75" s="58"/>
    </row>
    <row r="76" spans="14:34" x14ac:dyDescent="0.25">
      <c r="N76" s="58"/>
      <c r="O76" s="58"/>
      <c r="P76" s="57"/>
      <c r="Q76" s="58"/>
      <c r="S76" s="58"/>
      <c r="U76" s="58"/>
      <c r="W76" s="58"/>
      <c r="Y76" s="58"/>
      <c r="Z76" s="57"/>
      <c r="AA76" s="58"/>
      <c r="AB76" s="44"/>
      <c r="AE76" s="58"/>
      <c r="AH76" s="58"/>
    </row>
    <row r="77" spans="14:34" x14ac:dyDescent="0.25">
      <c r="N77" s="58"/>
      <c r="O77" s="58"/>
      <c r="P77" s="57"/>
      <c r="Q77" s="58"/>
      <c r="S77" s="58"/>
      <c r="U77" s="58"/>
      <c r="W77" s="58"/>
      <c r="Y77" s="58"/>
      <c r="Z77" s="57"/>
      <c r="AA77" s="58"/>
      <c r="AB77" s="44"/>
      <c r="AE77" s="58"/>
      <c r="AH77" s="58"/>
    </row>
    <row r="78" spans="14:34" x14ac:dyDescent="0.25">
      <c r="N78" s="58"/>
      <c r="O78" s="58"/>
      <c r="P78" s="57"/>
      <c r="Q78" s="58"/>
      <c r="S78" s="58"/>
      <c r="U78" s="58"/>
      <c r="W78" s="58"/>
      <c r="Y78" s="58"/>
      <c r="Z78" s="57"/>
      <c r="AA78" s="58"/>
      <c r="AB78" s="44"/>
      <c r="AE78" s="58"/>
      <c r="AH78" s="58"/>
    </row>
    <row r="79" spans="14:34" x14ac:dyDescent="0.25">
      <c r="O79" s="58"/>
      <c r="P79" s="57"/>
      <c r="Q79" s="58"/>
      <c r="S79" s="58"/>
      <c r="U79" s="58"/>
      <c r="W79" s="58"/>
      <c r="Y79" s="58"/>
      <c r="Z79" s="57"/>
      <c r="AA79" s="58"/>
      <c r="AB79" s="44"/>
      <c r="AE79" s="58"/>
      <c r="AH79" s="58"/>
    </row>
    <row r="80" spans="14:34" x14ac:dyDescent="0.25">
      <c r="O80" s="58"/>
      <c r="P80" s="57"/>
      <c r="Q80" s="58"/>
      <c r="S80" s="58"/>
      <c r="U80" s="58"/>
      <c r="W80" s="58"/>
      <c r="Y80" s="58"/>
      <c r="Z80" s="57"/>
      <c r="AA80" s="58"/>
      <c r="AB80" s="44"/>
      <c r="AE80" s="58"/>
      <c r="AH80" s="58"/>
    </row>
    <row r="81" spans="16:28" x14ac:dyDescent="0.25">
      <c r="P81" s="57"/>
      <c r="Z81" s="57"/>
      <c r="AB81" s="44"/>
    </row>
    <row r="82" spans="16:28" x14ac:dyDescent="0.25">
      <c r="P82" s="57"/>
      <c r="Z82" s="57"/>
      <c r="AB82" s="44"/>
    </row>
    <row r="83" spans="16:28" x14ac:dyDescent="0.25">
      <c r="P83" s="57"/>
      <c r="Z83" s="57"/>
      <c r="AB83" s="44"/>
    </row>
    <row r="84" spans="16:28" x14ac:dyDescent="0.25">
      <c r="P84" s="57"/>
      <c r="Z84" s="57"/>
      <c r="AB84" s="44"/>
    </row>
    <row r="85" spans="16:28" x14ac:dyDescent="0.25">
      <c r="P85" s="57"/>
      <c r="Z85" s="57"/>
      <c r="AB85" s="44"/>
    </row>
    <row r="86" spans="16:28" x14ac:dyDescent="0.25">
      <c r="P86" s="57"/>
      <c r="Z86" s="57"/>
      <c r="AB86" s="44"/>
    </row>
    <row r="87" spans="16:28" x14ac:dyDescent="0.25">
      <c r="P87" s="57"/>
      <c r="Z87" s="57"/>
      <c r="AB87" s="44"/>
    </row>
    <row r="88" spans="16:28" x14ac:dyDescent="0.25">
      <c r="P88" s="57"/>
      <c r="Z88" s="57"/>
      <c r="AB88" s="44"/>
    </row>
    <row r="89" spans="16:28" x14ac:dyDescent="0.25">
      <c r="P89" s="57"/>
      <c r="Z89" s="57"/>
      <c r="AB89" s="44"/>
    </row>
    <row r="90" spans="16:28" x14ac:dyDescent="0.25">
      <c r="AB90" s="44"/>
    </row>
    <row r="91" spans="16:28" x14ac:dyDescent="0.25">
      <c r="AB91" s="44"/>
    </row>
    <row r="92" spans="16:28" x14ac:dyDescent="0.25">
      <c r="AB92" s="44"/>
    </row>
    <row r="93" spans="16:28" x14ac:dyDescent="0.25">
      <c r="AB93" s="44"/>
    </row>
    <row r="94" spans="16:28" x14ac:dyDescent="0.25">
      <c r="AB94" s="44"/>
    </row>
    <row r="95" spans="16:28" x14ac:dyDescent="0.25">
      <c r="AB95" s="44"/>
    </row>
    <row r="96" spans="16:28" x14ac:dyDescent="0.25">
      <c r="AB96" s="44"/>
    </row>
    <row r="97" spans="28:28" x14ac:dyDescent="0.25">
      <c r="AB97" s="44"/>
    </row>
    <row r="98" spans="28:28" x14ac:dyDescent="0.25">
      <c r="AB98" s="44"/>
    </row>
    <row r="99" spans="28:28" x14ac:dyDescent="0.25">
      <c r="AB99" s="44"/>
    </row>
    <row r="100" spans="28:28" x14ac:dyDescent="0.25">
      <c r="AB100" s="44"/>
    </row>
    <row r="101" spans="28:28" x14ac:dyDescent="0.25">
      <c r="AB101" s="44"/>
    </row>
    <row r="102" spans="28:28" x14ac:dyDescent="0.25">
      <c r="AB102" s="44"/>
    </row>
    <row r="103" spans="28:28" x14ac:dyDescent="0.25">
      <c r="AB103" s="44"/>
    </row>
    <row r="104" spans="28:28" x14ac:dyDescent="0.25">
      <c r="AB104" s="44"/>
    </row>
    <row r="105" spans="28:28" x14ac:dyDescent="0.25">
      <c r="AB105" s="44"/>
    </row>
    <row r="106" spans="28:28" x14ac:dyDescent="0.25">
      <c r="AB106" s="44"/>
    </row>
    <row r="107" spans="28:28" x14ac:dyDescent="0.25">
      <c r="AB107" s="44"/>
    </row>
    <row r="108" spans="28:28" x14ac:dyDescent="0.25">
      <c r="AB108" s="44"/>
    </row>
    <row r="109" spans="28:28" x14ac:dyDescent="0.25">
      <c r="AB109" s="44"/>
    </row>
    <row r="110" spans="28:28" x14ac:dyDescent="0.25">
      <c r="AB110" s="44"/>
    </row>
    <row r="111" spans="28:28" x14ac:dyDescent="0.25">
      <c r="AB111" s="44"/>
    </row>
    <row r="112" spans="28:28" x14ac:dyDescent="0.25">
      <c r="AB112" s="44"/>
    </row>
    <row r="113" spans="28:28" x14ac:dyDescent="0.25">
      <c r="AB113" s="44"/>
    </row>
    <row r="114" spans="28:28" x14ac:dyDescent="0.25">
      <c r="AB114" s="44"/>
    </row>
    <row r="115" spans="28:28" x14ac:dyDescent="0.25">
      <c r="AB115" s="44"/>
    </row>
    <row r="116" spans="28:28" x14ac:dyDescent="0.25">
      <c r="AB116" s="44"/>
    </row>
    <row r="117" spans="28:28" x14ac:dyDescent="0.25">
      <c r="AB117" s="44"/>
    </row>
    <row r="118" spans="28:28" x14ac:dyDescent="0.25">
      <c r="AB118" s="44"/>
    </row>
    <row r="119" spans="28:28" x14ac:dyDescent="0.25">
      <c r="AB119" s="44"/>
    </row>
    <row r="120" spans="28:28" x14ac:dyDescent="0.25">
      <c r="AB120" s="44"/>
    </row>
    <row r="121" spans="28:28" x14ac:dyDescent="0.25">
      <c r="AB121" s="44"/>
    </row>
    <row r="122" spans="28:28" x14ac:dyDescent="0.25">
      <c r="AB122" s="44"/>
    </row>
    <row r="123" spans="28:28" x14ac:dyDescent="0.25">
      <c r="AB123" s="44"/>
    </row>
    <row r="124" spans="28:28" x14ac:dyDescent="0.25">
      <c r="AB124" s="44"/>
    </row>
    <row r="125" spans="28:28" x14ac:dyDescent="0.25">
      <c r="AB125" s="44"/>
    </row>
    <row r="126" spans="28:28" x14ac:dyDescent="0.25">
      <c r="AB126" s="44"/>
    </row>
    <row r="127" spans="28:28" x14ac:dyDescent="0.25">
      <c r="AB127" s="44"/>
    </row>
    <row r="128" spans="28:28" x14ac:dyDescent="0.25">
      <c r="AB128" s="44"/>
    </row>
    <row r="129" spans="28:28" x14ac:dyDescent="0.25">
      <c r="AB129" s="44"/>
    </row>
    <row r="130" spans="28:28" x14ac:dyDescent="0.25">
      <c r="AB130" s="44"/>
    </row>
    <row r="131" spans="28:28" x14ac:dyDescent="0.25">
      <c r="AB131" s="44"/>
    </row>
  </sheetData>
  <autoFilter ref="A6:AH46" xr:uid="{7849EF81-5F10-4EC4-AC13-CE86CCCEC457}"/>
  <mergeCells count="29">
    <mergeCell ref="T3:U3"/>
    <mergeCell ref="T5:U5"/>
    <mergeCell ref="AF5:AH5"/>
    <mergeCell ref="Z5:AA5"/>
    <mergeCell ref="J5:K5"/>
    <mergeCell ref="V3:W3"/>
    <mergeCell ref="X3:Y3"/>
    <mergeCell ref="X5:Y5"/>
    <mergeCell ref="H5:I5"/>
    <mergeCell ref="AB5:AB6"/>
    <mergeCell ref="AD5:AE5"/>
    <mergeCell ref="AC5:AC6"/>
    <mergeCell ref="V5:W5"/>
    <mergeCell ref="A1:AB1"/>
    <mergeCell ref="P3:Q3"/>
    <mergeCell ref="Z3:AA3"/>
    <mergeCell ref="A5:A6"/>
    <mergeCell ref="N5:N6"/>
    <mergeCell ref="R5:S5"/>
    <mergeCell ref="B5:B6"/>
    <mergeCell ref="P5:Q5"/>
    <mergeCell ref="O5:O6"/>
    <mergeCell ref="L5:L6"/>
    <mergeCell ref="M5:M6"/>
    <mergeCell ref="D5:D6"/>
    <mergeCell ref="E5:E6"/>
    <mergeCell ref="C5:C6"/>
    <mergeCell ref="R3:S3"/>
    <mergeCell ref="F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</vt:lpstr>
      <vt:lpstr>Februar</vt:lpstr>
      <vt:lpstr>März</vt:lpstr>
      <vt:lpstr>April</vt:lpstr>
      <vt:lpstr>Mai</vt:lpstr>
      <vt:lpstr>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2018-05-20T16:51:04Z</dcterms:modified>
  <cp:category/>
  <cp:contentStatus/>
</cp:coreProperties>
</file>