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 codeName="DieseArbeitsmappe" defaultThemeVersion="124226"/>
  <xr:revisionPtr revIDLastSave="262" documentId="6_{EC5AFF63-4E0B-4E86-9F4D-330AE4AF68A3}" xr6:coauthVersionLast="28" xr6:coauthVersionMax="28" xr10:uidLastSave="{095F0941-FAB6-4374-B622-106F02D9D040}"/>
  <bookViews>
    <workbookView xWindow="240" yWindow="22068" windowWidth="14808" windowHeight="1188" tabRatio="628" activeTab="2" xr2:uid="{00000000-000D-0000-FFFF-FFFF00000000}"/>
  </bookViews>
  <sheets>
    <sheet name="Januar" sheetId="2" r:id="rId1"/>
    <sheet name="Februar" sheetId="3" r:id="rId2"/>
    <sheet name="März" sheetId="4" r:id="rId3"/>
    <sheet name="Vorlage" sheetId="1" r:id="rId4"/>
  </sheets>
  <definedNames>
    <definedName name="_xlnm._FilterDatabase" localSheetId="1" hidden="1">Februar!$A$6:$AH$62</definedName>
    <definedName name="_xlnm._FilterDatabase" localSheetId="0" hidden="1">Januar!$A$6:$AH$81</definedName>
    <definedName name="_xlnm._FilterDatabase" localSheetId="2" hidden="1">März!$A$6:$AH$46</definedName>
    <definedName name="_xlnm._FilterDatabase" localSheetId="3" hidden="1">Vorlage!$A$6:$AH$46</definedName>
  </definedNames>
  <calcPr calcId="171026"/>
  <fileRecoveryPr autoRecover="0"/>
</workbook>
</file>

<file path=xl/calcChain.xml><?xml version="1.0" encoding="utf-8"?>
<calcChain xmlns="http://schemas.openxmlformats.org/spreadsheetml/2006/main">
  <c r="AH42" i="3" l="1"/>
  <c r="AA42" i="3"/>
  <c r="Y42" i="3"/>
  <c r="W42" i="3"/>
  <c r="U42" i="3"/>
  <c r="S42" i="3"/>
  <c r="Q42" i="3"/>
  <c r="N42" i="3"/>
  <c r="AH48" i="4" l="1"/>
  <c r="AF48" i="4"/>
  <c r="AE48" i="4"/>
  <c r="Z48" i="4"/>
  <c r="X48" i="4"/>
  <c r="V48" i="4"/>
  <c r="T48" i="4"/>
  <c r="R48" i="4"/>
  <c r="P48" i="4"/>
  <c r="O48" i="4"/>
  <c r="L48" i="4"/>
  <c r="AH46" i="4"/>
  <c r="AA46" i="4"/>
  <c r="Y46" i="4"/>
  <c r="W46" i="4"/>
  <c r="U46" i="4"/>
  <c r="S46" i="4"/>
  <c r="Q46" i="4"/>
  <c r="N46" i="4"/>
  <c r="AH45" i="4"/>
  <c r="AA45" i="4"/>
  <c r="Y45" i="4"/>
  <c r="W45" i="4"/>
  <c r="U45" i="4"/>
  <c r="S45" i="4"/>
  <c r="Q45" i="4"/>
  <c r="N45" i="4"/>
  <c r="AH44" i="4"/>
  <c r="AA44" i="4"/>
  <c r="Y44" i="4"/>
  <c r="W44" i="4"/>
  <c r="U44" i="4"/>
  <c r="S44" i="4"/>
  <c r="Q44" i="4"/>
  <c r="N44" i="4"/>
  <c r="AH43" i="4"/>
  <c r="AA43" i="4"/>
  <c r="Y43" i="4"/>
  <c r="W43" i="4"/>
  <c r="U43" i="4"/>
  <c r="S43" i="4"/>
  <c r="Q43" i="4"/>
  <c r="N43" i="4"/>
  <c r="AH42" i="4"/>
  <c r="AA42" i="4"/>
  <c r="Y42" i="4"/>
  <c r="W42" i="4"/>
  <c r="U42" i="4"/>
  <c r="S42" i="4"/>
  <c r="Q42" i="4"/>
  <c r="N42" i="4"/>
  <c r="AH41" i="4"/>
  <c r="AA41" i="4"/>
  <c r="Y41" i="4"/>
  <c r="W41" i="4"/>
  <c r="U41" i="4"/>
  <c r="S41" i="4"/>
  <c r="Q41" i="4"/>
  <c r="N41" i="4"/>
  <c r="AH40" i="4"/>
  <c r="AA40" i="4"/>
  <c r="Y40" i="4"/>
  <c r="W40" i="4"/>
  <c r="U40" i="4"/>
  <c r="S40" i="4"/>
  <c r="Q40" i="4"/>
  <c r="N40" i="4"/>
  <c r="AH39" i="4"/>
  <c r="AA39" i="4"/>
  <c r="Y39" i="4"/>
  <c r="W39" i="4"/>
  <c r="U39" i="4"/>
  <c r="S39" i="4"/>
  <c r="Q39" i="4"/>
  <c r="N39" i="4"/>
  <c r="AH38" i="4"/>
  <c r="AA38" i="4"/>
  <c r="Y38" i="4"/>
  <c r="W38" i="4"/>
  <c r="U38" i="4"/>
  <c r="S38" i="4"/>
  <c r="Q38" i="4"/>
  <c r="N38" i="4"/>
  <c r="AH37" i="4"/>
  <c r="AA37" i="4"/>
  <c r="Y37" i="4"/>
  <c r="W37" i="4"/>
  <c r="U37" i="4"/>
  <c r="S37" i="4"/>
  <c r="Q37" i="4"/>
  <c r="N37" i="4"/>
  <c r="AH36" i="4"/>
  <c r="AA36" i="4"/>
  <c r="Y36" i="4"/>
  <c r="W36" i="4"/>
  <c r="U36" i="4"/>
  <c r="S36" i="4"/>
  <c r="Q36" i="4"/>
  <c r="N36" i="4"/>
  <c r="AH35" i="4"/>
  <c r="AA35" i="4"/>
  <c r="Y35" i="4"/>
  <c r="W35" i="4"/>
  <c r="U35" i="4"/>
  <c r="S35" i="4"/>
  <c r="Q35" i="4"/>
  <c r="N35" i="4"/>
  <c r="AH34" i="4"/>
  <c r="AA34" i="4"/>
  <c r="Y34" i="4"/>
  <c r="W34" i="4"/>
  <c r="U34" i="4"/>
  <c r="S34" i="4"/>
  <c r="Q34" i="4"/>
  <c r="N34" i="4"/>
  <c r="AH33" i="4"/>
  <c r="AA33" i="4"/>
  <c r="Y33" i="4"/>
  <c r="W33" i="4"/>
  <c r="U33" i="4"/>
  <c r="S33" i="4"/>
  <c r="Q33" i="4"/>
  <c r="N33" i="4"/>
  <c r="AH32" i="4"/>
  <c r="AA32" i="4"/>
  <c r="Y32" i="4"/>
  <c r="W32" i="4"/>
  <c r="U32" i="4"/>
  <c r="S32" i="4"/>
  <c r="Q32" i="4"/>
  <c r="N32" i="4"/>
  <c r="AH31" i="4"/>
  <c r="AA31" i="4"/>
  <c r="Y31" i="4"/>
  <c r="W31" i="4"/>
  <c r="U31" i="4"/>
  <c r="S31" i="4"/>
  <c r="Q31" i="4"/>
  <c r="N31" i="4"/>
  <c r="AH30" i="4"/>
  <c r="AA30" i="4"/>
  <c r="Y30" i="4"/>
  <c r="W30" i="4"/>
  <c r="U30" i="4"/>
  <c r="S30" i="4"/>
  <c r="Q30" i="4"/>
  <c r="N30" i="4"/>
  <c r="AH29" i="4"/>
  <c r="AA29" i="4"/>
  <c r="Y29" i="4"/>
  <c r="W29" i="4"/>
  <c r="U29" i="4"/>
  <c r="S29" i="4"/>
  <c r="Q29" i="4"/>
  <c r="N29" i="4"/>
  <c r="AH28" i="4"/>
  <c r="AA28" i="4"/>
  <c r="Y28" i="4"/>
  <c r="W28" i="4"/>
  <c r="U28" i="4"/>
  <c r="S28" i="4"/>
  <c r="Q28" i="4"/>
  <c r="N28" i="4"/>
  <c r="AH27" i="4"/>
  <c r="AA27" i="4"/>
  <c r="Y27" i="4"/>
  <c r="W27" i="4"/>
  <c r="U27" i="4"/>
  <c r="S27" i="4"/>
  <c r="Q27" i="4"/>
  <c r="N27" i="4"/>
  <c r="AH26" i="4"/>
  <c r="AA26" i="4"/>
  <c r="Y26" i="4"/>
  <c r="W26" i="4"/>
  <c r="U26" i="4"/>
  <c r="S26" i="4"/>
  <c r="Q26" i="4"/>
  <c r="N26" i="4"/>
  <c r="AH25" i="4"/>
  <c r="AA25" i="4"/>
  <c r="Y25" i="4"/>
  <c r="W25" i="4"/>
  <c r="U25" i="4"/>
  <c r="S25" i="4"/>
  <c r="Q25" i="4"/>
  <c r="N25" i="4"/>
  <c r="AH24" i="4"/>
  <c r="AA24" i="4"/>
  <c r="Y24" i="4"/>
  <c r="W24" i="4"/>
  <c r="U24" i="4"/>
  <c r="S24" i="4"/>
  <c r="Q24" i="4"/>
  <c r="N24" i="4"/>
  <c r="AH23" i="4"/>
  <c r="AA23" i="4"/>
  <c r="Y23" i="4"/>
  <c r="W23" i="4"/>
  <c r="U23" i="4"/>
  <c r="S23" i="4"/>
  <c r="Q23" i="4"/>
  <c r="N23" i="4"/>
  <c r="AH22" i="4"/>
  <c r="AA22" i="4"/>
  <c r="Y22" i="4"/>
  <c r="W22" i="4"/>
  <c r="U22" i="4"/>
  <c r="S22" i="4"/>
  <c r="Q22" i="4"/>
  <c r="N22" i="4"/>
  <c r="AH21" i="4"/>
  <c r="AA21" i="4"/>
  <c r="Y21" i="4"/>
  <c r="W21" i="4"/>
  <c r="U21" i="4"/>
  <c r="S21" i="4"/>
  <c r="Q21" i="4"/>
  <c r="N21" i="4"/>
  <c r="AH20" i="4"/>
  <c r="AA20" i="4"/>
  <c r="Y20" i="4"/>
  <c r="W20" i="4"/>
  <c r="U20" i="4"/>
  <c r="S20" i="4"/>
  <c r="Q20" i="4"/>
  <c r="N20" i="4"/>
  <c r="AH19" i="4"/>
  <c r="AA19" i="4"/>
  <c r="Y19" i="4"/>
  <c r="W19" i="4"/>
  <c r="U19" i="4"/>
  <c r="S19" i="4"/>
  <c r="Q19" i="4"/>
  <c r="N19" i="4"/>
  <c r="AH18" i="4"/>
  <c r="AA18" i="4"/>
  <c r="Y18" i="4"/>
  <c r="W18" i="4"/>
  <c r="U18" i="4"/>
  <c r="S18" i="4"/>
  <c r="Q18" i="4"/>
  <c r="N18" i="4"/>
  <c r="AH17" i="4"/>
  <c r="AA17" i="4"/>
  <c r="Y17" i="4"/>
  <c r="W17" i="4"/>
  <c r="U17" i="4"/>
  <c r="S17" i="4"/>
  <c r="Q17" i="4"/>
  <c r="N17" i="4"/>
  <c r="AH16" i="4"/>
  <c r="AA16" i="4"/>
  <c r="Y16" i="4"/>
  <c r="W16" i="4"/>
  <c r="U16" i="4"/>
  <c r="S16" i="4"/>
  <c r="Q16" i="4"/>
  <c r="N16" i="4"/>
  <c r="AH15" i="4"/>
  <c r="AA15" i="4"/>
  <c r="Y15" i="4"/>
  <c r="W15" i="4"/>
  <c r="U15" i="4"/>
  <c r="S15" i="4"/>
  <c r="Q15" i="4"/>
  <c r="N15" i="4"/>
  <c r="AH14" i="4"/>
  <c r="AA14" i="4"/>
  <c r="Y14" i="4"/>
  <c r="W14" i="4"/>
  <c r="U14" i="4"/>
  <c r="S14" i="4"/>
  <c r="Q14" i="4"/>
  <c r="N14" i="4"/>
  <c r="AH13" i="4"/>
  <c r="AA13" i="4"/>
  <c r="Y13" i="4"/>
  <c r="W13" i="4"/>
  <c r="U13" i="4"/>
  <c r="S13" i="4"/>
  <c r="Q13" i="4"/>
  <c r="N13" i="4"/>
  <c r="AH12" i="4"/>
  <c r="AA12" i="4"/>
  <c r="Y12" i="4"/>
  <c r="W12" i="4"/>
  <c r="U12" i="4"/>
  <c r="S12" i="4"/>
  <c r="Q12" i="4"/>
  <c r="N12" i="4"/>
  <c r="AH11" i="4"/>
  <c r="AA11" i="4"/>
  <c r="Y11" i="4"/>
  <c r="U11" i="4"/>
  <c r="S11" i="4"/>
  <c r="Q11" i="4"/>
  <c r="N11" i="4"/>
  <c r="AH10" i="4"/>
  <c r="AA10" i="4"/>
  <c r="Y10" i="4"/>
  <c r="W10" i="4"/>
  <c r="U10" i="4"/>
  <c r="S10" i="4"/>
  <c r="Q10" i="4"/>
  <c r="N10" i="4"/>
  <c r="AH9" i="4"/>
  <c r="AA9" i="4"/>
  <c r="Y9" i="4"/>
  <c r="W9" i="4"/>
  <c r="U9" i="4"/>
  <c r="S9" i="4"/>
  <c r="Q9" i="4"/>
  <c r="N9" i="4"/>
  <c r="AH8" i="4"/>
  <c r="AA8" i="4"/>
  <c r="Y8" i="4"/>
  <c r="W8" i="4"/>
  <c r="U8" i="4"/>
  <c r="S8" i="4"/>
  <c r="Q8" i="4"/>
  <c r="N8" i="4"/>
  <c r="AH7" i="4"/>
  <c r="AA7" i="4"/>
  <c r="Y7" i="4"/>
  <c r="Y48" i="4" s="1"/>
  <c r="W7" i="4"/>
  <c r="U7" i="4"/>
  <c r="U48" i="4" s="1"/>
  <c r="S7" i="4"/>
  <c r="Q7" i="4"/>
  <c r="N7" i="4"/>
  <c r="Q48" i="4" l="1"/>
  <c r="AA48" i="4"/>
  <c r="S48" i="4"/>
  <c r="W48" i="4"/>
  <c r="N48" i="4"/>
  <c r="AH39" i="3" l="1"/>
  <c r="AA39" i="3"/>
  <c r="Y39" i="3"/>
  <c r="W39" i="3"/>
  <c r="U39" i="3"/>
  <c r="S39" i="3"/>
  <c r="Q39" i="3"/>
  <c r="N39" i="3"/>
  <c r="AH41" i="3" l="1"/>
  <c r="AA41" i="3"/>
  <c r="Y41" i="3"/>
  <c r="W41" i="3"/>
  <c r="U41" i="3"/>
  <c r="S41" i="3"/>
  <c r="Q41" i="3"/>
  <c r="N41" i="3"/>
  <c r="AH26" i="3" l="1"/>
  <c r="AA26" i="3"/>
  <c r="Y26" i="3"/>
  <c r="W26" i="3"/>
  <c r="U26" i="3"/>
  <c r="S26" i="3"/>
  <c r="Q26" i="3"/>
  <c r="N26" i="3"/>
  <c r="AH34" i="3" l="1"/>
  <c r="AA34" i="3"/>
  <c r="Y34" i="3"/>
  <c r="W34" i="3"/>
  <c r="U34" i="3"/>
  <c r="S34" i="3"/>
  <c r="Q34" i="3"/>
  <c r="N34" i="3"/>
  <c r="AH35" i="3"/>
  <c r="AA35" i="3"/>
  <c r="Y35" i="3"/>
  <c r="W35" i="3"/>
  <c r="U35" i="3"/>
  <c r="S35" i="3"/>
  <c r="Q35" i="3"/>
  <c r="N35" i="3"/>
  <c r="AH33" i="3" l="1"/>
  <c r="AA33" i="3"/>
  <c r="Y33" i="3"/>
  <c r="W33" i="3"/>
  <c r="U33" i="3"/>
  <c r="S33" i="3"/>
  <c r="Q33" i="3"/>
  <c r="AH48" i="3" l="1"/>
  <c r="AA48" i="3"/>
  <c r="Y48" i="3"/>
  <c r="W48" i="3"/>
  <c r="S48" i="3"/>
  <c r="Q48" i="3"/>
  <c r="N48" i="3"/>
  <c r="AH47" i="3"/>
  <c r="AA47" i="3"/>
  <c r="Y47" i="3"/>
  <c r="W47" i="3"/>
  <c r="U47" i="3"/>
  <c r="S47" i="3"/>
  <c r="Q47" i="3"/>
  <c r="AH46" i="3"/>
  <c r="AA46" i="3"/>
  <c r="Y46" i="3"/>
  <c r="W46" i="3"/>
  <c r="U46" i="3"/>
  <c r="S46" i="3"/>
  <c r="Q46" i="3"/>
  <c r="N46" i="3"/>
  <c r="AH45" i="3"/>
  <c r="AA45" i="3"/>
  <c r="Y45" i="3"/>
  <c r="W45" i="3"/>
  <c r="U45" i="3"/>
  <c r="S45" i="3"/>
  <c r="Q45" i="3"/>
  <c r="N45" i="3"/>
  <c r="AH44" i="3"/>
  <c r="AA44" i="3"/>
  <c r="Y44" i="3"/>
  <c r="W44" i="3"/>
  <c r="U44" i="3"/>
  <c r="S44" i="3"/>
  <c r="Q44" i="3"/>
  <c r="N44" i="3"/>
  <c r="AH43" i="3"/>
  <c r="AA43" i="3"/>
  <c r="Y43" i="3"/>
  <c r="W43" i="3"/>
  <c r="U43" i="3"/>
  <c r="S43" i="3"/>
  <c r="Q43" i="3"/>
  <c r="N43" i="3"/>
  <c r="AH40" i="3"/>
  <c r="AA40" i="3"/>
  <c r="Y40" i="3"/>
  <c r="W40" i="3"/>
  <c r="U40" i="3"/>
  <c r="S40" i="3"/>
  <c r="Q40" i="3"/>
  <c r="N40" i="3"/>
  <c r="AH38" i="3"/>
  <c r="AA38" i="3"/>
  <c r="Y38" i="3"/>
  <c r="W38" i="3"/>
  <c r="U38" i="3"/>
  <c r="S38" i="3"/>
  <c r="Q38" i="3"/>
  <c r="N38" i="3"/>
  <c r="AH27" i="3"/>
  <c r="AA27" i="3"/>
  <c r="Y27" i="3"/>
  <c r="W27" i="3"/>
  <c r="U27" i="3"/>
  <c r="S27" i="3"/>
  <c r="Q27" i="3"/>
  <c r="N9" i="3" l="1"/>
  <c r="AH11" i="3"/>
  <c r="AA11" i="3"/>
  <c r="Y11" i="3"/>
  <c r="W11" i="3"/>
  <c r="U11" i="3"/>
  <c r="S11" i="3"/>
  <c r="Q11" i="3"/>
  <c r="N11" i="3"/>
  <c r="Q12" i="3"/>
  <c r="S12" i="3"/>
  <c r="U12" i="3"/>
  <c r="W12" i="3"/>
  <c r="Y12" i="3"/>
  <c r="AA12" i="3"/>
  <c r="AH12" i="3"/>
  <c r="AH9" i="3"/>
  <c r="AA9" i="3"/>
  <c r="Y9" i="3"/>
  <c r="W9" i="3"/>
  <c r="U9" i="3"/>
  <c r="S9" i="3"/>
  <c r="Q9" i="3"/>
  <c r="AH8" i="3"/>
  <c r="AA8" i="3"/>
  <c r="Y8" i="3"/>
  <c r="W8" i="3"/>
  <c r="U8" i="3"/>
  <c r="S8" i="3"/>
  <c r="Q8" i="3"/>
  <c r="AF64" i="3" l="1"/>
  <c r="AE64" i="3"/>
  <c r="Z64" i="3"/>
  <c r="X64" i="3"/>
  <c r="V64" i="3"/>
  <c r="T64" i="3"/>
  <c r="R64" i="3"/>
  <c r="P64" i="3"/>
  <c r="O64" i="3"/>
  <c r="L64" i="3"/>
  <c r="AH62" i="3"/>
  <c r="AA62" i="3"/>
  <c r="Y62" i="3"/>
  <c r="W62" i="3"/>
  <c r="U62" i="3"/>
  <c r="S62" i="3"/>
  <c r="Q62" i="3"/>
  <c r="N62" i="3"/>
  <c r="AH61" i="3"/>
  <c r="AA61" i="3"/>
  <c r="Y61" i="3"/>
  <c r="W61" i="3"/>
  <c r="U61" i="3"/>
  <c r="S61" i="3"/>
  <c r="Q61" i="3"/>
  <c r="N61" i="3"/>
  <c r="AH60" i="3"/>
  <c r="AA60" i="3"/>
  <c r="Y60" i="3"/>
  <c r="W60" i="3"/>
  <c r="U60" i="3"/>
  <c r="S60" i="3"/>
  <c r="Q60" i="3"/>
  <c r="AH59" i="3"/>
  <c r="AA59" i="3"/>
  <c r="Y59" i="3"/>
  <c r="W59" i="3"/>
  <c r="U59" i="3"/>
  <c r="S59" i="3"/>
  <c r="Q59" i="3"/>
  <c r="N59" i="3"/>
  <c r="AH58" i="3"/>
  <c r="AA58" i="3"/>
  <c r="Y58" i="3"/>
  <c r="W58" i="3"/>
  <c r="U58" i="3"/>
  <c r="S58" i="3"/>
  <c r="Q58" i="3"/>
  <c r="N58" i="3"/>
  <c r="AH57" i="3"/>
  <c r="AA57" i="3"/>
  <c r="Y57" i="3"/>
  <c r="W57" i="3"/>
  <c r="U57" i="3"/>
  <c r="S57" i="3"/>
  <c r="Q57" i="3"/>
  <c r="AH56" i="3"/>
  <c r="AA56" i="3"/>
  <c r="Y56" i="3"/>
  <c r="W56" i="3"/>
  <c r="U56" i="3"/>
  <c r="S56" i="3"/>
  <c r="Q56" i="3"/>
  <c r="N56" i="3"/>
  <c r="AH55" i="3"/>
  <c r="AA55" i="3"/>
  <c r="Y55" i="3"/>
  <c r="W55" i="3"/>
  <c r="U55" i="3"/>
  <c r="S55" i="3"/>
  <c r="Q55" i="3"/>
  <c r="AH54" i="3"/>
  <c r="AA54" i="3"/>
  <c r="Y54" i="3"/>
  <c r="W54" i="3"/>
  <c r="U54" i="3"/>
  <c r="S54" i="3"/>
  <c r="Q54" i="3"/>
  <c r="N54" i="3"/>
  <c r="AH53" i="3"/>
  <c r="AA53" i="3"/>
  <c r="Y53" i="3"/>
  <c r="W53" i="3"/>
  <c r="U53" i="3"/>
  <c r="S53" i="3"/>
  <c r="Q53" i="3"/>
  <c r="AH52" i="3"/>
  <c r="AA52" i="3"/>
  <c r="Y52" i="3"/>
  <c r="W52" i="3"/>
  <c r="U52" i="3"/>
  <c r="S52" i="3"/>
  <c r="Q52" i="3"/>
  <c r="AH51" i="3"/>
  <c r="AA51" i="3"/>
  <c r="Y51" i="3"/>
  <c r="W51" i="3"/>
  <c r="U51" i="3"/>
  <c r="S51" i="3"/>
  <c r="Q51" i="3"/>
  <c r="N51" i="3"/>
  <c r="AH50" i="3"/>
  <c r="AA50" i="3"/>
  <c r="Y50" i="3"/>
  <c r="W50" i="3"/>
  <c r="U50" i="3"/>
  <c r="S50" i="3"/>
  <c r="Q50" i="3"/>
  <c r="N50" i="3"/>
  <c r="AH49" i="3"/>
  <c r="AA49" i="3"/>
  <c r="Y49" i="3"/>
  <c r="W49" i="3"/>
  <c r="U49" i="3"/>
  <c r="S49" i="3"/>
  <c r="Q49" i="3"/>
  <c r="AH37" i="3"/>
  <c r="AA37" i="3"/>
  <c r="Y37" i="3"/>
  <c r="W37" i="3"/>
  <c r="U37" i="3"/>
  <c r="S37" i="3"/>
  <c r="Q37" i="3"/>
  <c r="N37" i="3"/>
  <c r="AH36" i="3"/>
  <c r="AA36" i="3"/>
  <c r="Y36" i="3"/>
  <c r="W36" i="3"/>
  <c r="U36" i="3"/>
  <c r="S36" i="3"/>
  <c r="Q36" i="3"/>
  <c r="N36" i="3"/>
  <c r="AH32" i="3"/>
  <c r="AA32" i="3"/>
  <c r="Y32" i="3"/>
  <c r="W32" i="3"/>
  <c r="U32" i="3"/>
  <c r="S32" i="3"/>
  <c r="Q32" i="3"/>
  <c r="N32" i="3"/>
  <c r="AH31" i="3"/>
  <c r="AA31" i="3"/>
  <c r="Y31" i="3"/>
  <c r="W31" i="3"/>
  <c r="U31" i="3"/>
  <c r="S31" i="3"/>
  <c r="Q31" i="3"/>
  <c r="N31" i="3"/>
  <c r="AH30" i="3"/>
  <c r="AA30" i="3"/>
  <c r="Y30" i="3"/>
  <c r="U30" i="3"/>
  <c r="S30" i="3"/>
  <c r="Q30" i="3"/>
  <c r="N30" i="3"/>
  <c r="AH29" i="3"/>
  <c r="AA29" i="3"/>
  <c r="Y29" i="3"/>
  <c r="W29" i="3"/>
  <c r="U29" i="3"/>
  <c r="S29" i="3"/>
  <c r="Q29" i="3"/>
  <c r="N29" i="3"/>
  <c r="AH28" i="3"/>
  <c r="AA28" i="3"/>
  <c r="Y28" i="3"/>
  <c r="W28" i="3"/>
  <c r="U28" i="3"/>
  <c r="S28" i="3"/>
  <c r="Q28" i="3"/>
  <c r="AH25" i="3"/>
  <c r="AA25" i="3"/>
  <c r="Y25" i="3"/>
  <c r="W25" i="3"/>
  <c r="U25" i="3"/>
  <c r="S25" i="3"/>
  <c r="Q25" i="3"/>
  <c r="AH24" i="3"/>
  <c r="Y24" i="3"/>
  <c r="W24" i="3"/>
  <c r="U24" i="3"/>
  <c r="S24" i="3"/>
  <c r="Q24" i="3"/>
  <c r="N24" i="3"/>
  <c r="AH23" i="3"/>
  <c r="AA23" i="3"/>
  <c r="Y23" i="3"/>
  <c r="W23" i="3"/>
  <c r="U23" i="3"/>
  <c r="S23" i="3"/>
  <c r="Q23" i="3"/>
  <c r="N23" i="3"/>
  <c r="AH22" i="3"/>
  <c r="AA22" i="3"/>
  <c r="Y22" i="3"/>
  <c r="W22" i="3"/>
  <c r="U22" i="3"/>
  <c r="S22" i="3"/>
  <c r="Q22" i="3"/>
  <c r="AH21" i="3"/>
  <c r="AA21" i="3"/>
  <c r="Y21" i="3"/>
  <c r="W21" i="3"/>
  <c r="U21" i="3"/>
  <c r="S21" i="3"/>
  <c r="Q21" i="3"/>
  <c r="N21" i="3"/>
  <c r="AH20" i="3"/>
  <c r="AA20" i="3"/>
  <c r="Y20" i="3"/>
  <c r="W20" i="3"/>
  <c r="U20" i="3"/>
  <c r="S20" i="3"/>
  <c r="Q20" i="3"/>
  <c r="N20" i="3"/>
  <c r="AH19" i="3"/>
  <c r="AA19" i="3"/>
  <c r="Y19" i="3"/>
  <c r="W19" i="3"/>
  <c r="U19" i="3"/>
  <c r="S19" i="3"/>
  <c r="Q19" i="3"/>
  <c r="N19" i="3"/>
  <c r="AH18" i="3"/>
  <c r="AA18" i="3"/>
  <c r="Y18" i="3"/>
  <c r="W18" i="3"/>
  <c r="U18" i="3"/>
  <c r="S18" i="3"/>
  <c r="Q18" i="3"/>
  <c r="N18" i="3"/>
  <c r="AH17" i="3"/>
  <c r="AA17" i="3"/>
  <c r="Y17" i="3"/>
  <c r="W17" i="3"/>
  <c r="U17" i="3"/>
  <c r="S17" i="3"/>
  <c r="Q17" i="3"/>
  <c r="N17" i="3"/>
  <c r="AH16" i="3"/>
  <c r="AA16" i="3"/>
  <c r="Y16" i="3"/>
  <c r="W16" i="3"/>
  <c r="U16" i="3"/>
  <c r="S16" i="3"/>
  <c r="Q16" i="3"/>
  <c r="N16" i="3"/>
  <c r="AH15" i="3"/>
  <c r="AA15" i="3"/>
  <c r="Y15" i="3"/>
  <c r="W15" i="3"/>
  <c r="U15" i="3"/>
  <c r="S15" i="3"/>
  <c r="Q15" i="3"/>
  <c r="AH14" i="3"/>
  <c r="AA14" i="3"/>
  <c r="Y14" i="3"/>
  <c r="W14" i="3"/>
  <c r="U14" i="3"/>
  <c r="S14" i="3"/>
  <c r="Q14" i="3"/>
  <c r="N14" i="3"/>
  <c r="AH13" i="3"/>
  <c r="AA13" i="3"/>
  <c r="Y13" i="3"/>
  <c r="W13" i="3"/>
  <c r="S13" i="3"/>
  <c r="Q13" i="3"/>
  <c r="N13" i="3"/>
  <c r="AH10" i="3"/>
  <c r="AA10" i="3"/>
  <c r="Y10" i="3"/>
  <c r="W10" i="3"/>
  <c r="U10" i="3"/>
  <c r="S10" i="3"/>
  <c r="Q10" i="3"/>
  <c r="AH7" i="3"/>
  <c r="AA7" i="3"/>
  <c r="Y7" i="3"/>
  <c r="W7" i="3"/>
  <c r="U7" i="3"/>
  <c r="S7" i="3"/>
  <c r="Q7" i="3"/>
  <c r="N7" i="3"/>
  <c r="AA64" i="3" l="1"/>
  <c r="AH64" i="3"/>
  <c r="W64" i="3"/>
  <c r="Q64" i="3"/>
  <c r="S64" i="3"/>
  <c r="U64" i="3"/>
  <c r="Y64" i="3"/>
  <c r="N64" i="3"/>
  <c r="AH42" i="2"/>
  <c r="Y42" i="2"/>
  <c r="W42" i="2"/>
  <c r="U42" i="2"/>
  <c r="S42" i="2"/>
  <c r="Q42" i="2"/>
  <c r="N42" i="2"/>
  <c r="N31" i="2" l="1"/>
  <c r="AH55" i="2" l="1"/>
  <c r="Y55" i="2"/>
  <c r="W55" i="2"/>
  <c r="U55" i="2"/>
  <c r="S55" i="2"/>
  <c r="Q55" i="2"/>
  <c r="N55" i="2"/>
  <c r="AH54" i="2"/>
  <c r="AA54" i="2"/>
  <c r="Y54" i="2"/>
  <c r="W54" i="2"/>
  <c r="U54" i="2"/>
  <c r="S54" i="2"/>
  <c r="Q54" i="2"/>
  <c r="N54" i="2"/>
  <c r="AH53" i="2"/>
  <c r="AA53" i="2"/>
  <c r="Y53" i="2"/>
  <c r="W53" i="2"/>
  <c r="U53" i="2"/>
  <c r="S53" i="2"/>
  <c r="Q53" i="2"/>
  <c r="AH52" i="2"/>
  <c r="AA52" i="2"/>
  <c r="Y52" i="2"/>
  <c r="W52" i="2"/>
  <c r="U52" i="2"/>
  <c r="S52" i="2"/>
  <c r="Q52" i="2"/>
  <c r="N52" i="2"/>
  <c r="AH51" i="2"/>
  <c r="AA51" i="2"/>
  <c r="Y51" i="2"/>
  <c r="W51" i="2"/>
  <c r="U51" i="2"/>
  <c r="S51" i="2"/>
  <c r="Q51" i="2"/>
  <c r="N51" i="2"/>
  <c r="AH50" i="2"/>
  <c r="AA50" i="2"/>
  <c r="Y50" i="2"/>
  <c r="W50" i="2"/>
  <c r="U50" i="2"/>
  <c r="S50" i="2"/>
  <c r="Q50" i="2"/>
  <c r="AH49" i="2"/>
  <c r="AA49" i="2"/>
  <c r="Y49" i="2"/>
  <c r="W49" i="2"/>
  <c r="U49" i="2"/>
  <c r="S49" i="2"/>
  <c r="Q49" i="2"/>
  <c r="AH48" i="2"/>
  <c r="AA48" i="2"/>
  <c r="Y48" i="2"/>
  <c r="W48" i="2"/>
  <c r="U48" i="2"/>
  <c r="S48" i="2"/>
  <c r="Q48" i="2"/>
  <c r="AH47" i="2"/>
  <c r="AA47" i="2"/>
  <c r="Y47" i="2"/>
  <c r="W47" i="2"/>
  <c r="U47" i="2"/>
  <c r="S47" i="2"/>
  <c r="Q47" i="2"/>
  <c r="N47" i="2"/>
  <c r="AH46" i="2"/>
  <c r="AA46" i="2"/>
  <c r="Y46" i="2"/>
  <c r="W46" i="2"/>
  <c r="U46" i="2"/>
  <c r="S46" i="2"/>
  <c r="Q46" i="2"/>
  <c r="N46" i="2"/>
  <c r="AH45" i="2"/>
  <c r="AA45" i="2"/>
  <c r="Y45" i="2"/>
  <c r="W45" i="2"/>
  <c r="U45" i="2"/>
  <c r="S45" i="2"/>
  <c r="Q45" i="2"/>
  <c r="N45" i="2"/>
  <c r="AH44" i="2"/>
  <c r="AA44" i="2"/>
  <c r="Y44" i="2"/>
  <c r="W44" i="2"/>
  <c r="S44" i="2"/>
  <c r="Q44" i="2"/>
  <c r="AH67" i="2"/>
  <c r="AA67" i="2"/>
  <c r="Y67" i="2"/>
  <c r="W67" i="2"/>
  <c r="U67" i="2"/>
  <c r="S67" i="2"/>
  <c r="Q67" i="2"/>
  <c r="N67" i="2"/>
  <c r="AH66" i="2"/>
  <c r="AA66" i="2"/>
  <c r="Y66" i="2"/>
  <c r="W66" i="2"/>
  <c r="U66" i="2"/>
  <c r="S66" i="2"/>
  <c r="Q66" i="2"/>
  <c r="N66" i="2"/>
  <c r="AH65" i="2"/>
  <c r="AA65" i="2"/>
  <c r="Y65" i="2"/>
  <c r="W65" i="2"/>
  <c r="U65" i="2"/>
  <c r="S65" i="2"/>
  <c r="Q65" i="2"/>
  <c r="AH64" i="2"/>
  <c r="AA64" i="2"/>
  <c r="Y64" i="2"/>
  <c r="W64" i="2"/>
  <c r="U64" i="2"/>
  <c r="S64" i="2"/>
  <c r="Q64" i="2"/>
  <c r="N64" i="2"/>
  <c r="AH63" i="2"/>
  <c r="AA63" i="2"/>
  <c r="Y63" i="2"/>
  <c r="W63" i="2"/>
  <c r="U63" i="2"/>
  <c r="S63" i="2"/>
  <c r="Q63" i="2"/>
  <c r="AH62" i="2"/>
  <c r="AA62" i="2"/>
  <c r="Y62" i="2"/>
  <c r="W62" i="2"/>
  <c r="U62" i="2"/>
  <c r="S62" i="2"/>
  <c r="Q62" i="2"/>
  <c r="AH61" i="2"/>
  <c r="AA61" i="2"/>
  <c r="Y61" i="2"/>
  <c r="W61" i="2"/>
  <c r="U61" i="2"/>
  <c r="S61" i="2"/>
  <c r="Q61" i="2"/>
  <c r="AH60" i="2"/>
  <c r="AA60" i="2"/>
  <c r="Y60" i="2"/>
  <c r="W60" i="2"/>
  <c r="U60" i="2"/>
  <c r="S60" i="2"/>
  <c r="Q60" i="2"/>
  <c r="AH59" i="2"/>
  <c r="AA59" i="2"/>
  <c r="Y59" i="2"/>
  <c r="W59" i="2"/>
  <c r="U59" i="2"/>
  <c r="S59" i="2"/>
  <c r="Q59" i="2"/>
  <c r="N59" i="2"/>
  <c r="AH58" i="2"/>
  <c r="AA58" i="2"/>
  <c r="Y58" i="2"/>
  <c r="W58" i="2"/>
  <c r="U58" i="2"/>
  <c r="S58" i="2"/>
  <c r="Q58" i="2"/>
  <c r="N58" i="2"/>
  <c r="AH57" i="2"/>
  <c r="AA57" i="2"/>
  <c r="Y57" i="2"/>
  <c r="W57" i="2"/>
  <c r="U57" i="2"/>
  <c r="S57" i="2"/>
  <c r="Q57" i="2"/>
  <c r="N57" i="2"/>
  <c r="AH56" i="2"/>
  <c r="AA56" i="2"/>
  <c r="Y56" i="2"/>
  <c r="W56" i="2"/>
  <c r="U56" i="2"/>
  <c r="S56" i="2"/>
  <c r="Q56" i="2"/>
  <c r="N56" i="2"/>
  <c r="AH30" i="2" l="1"/>
  <c r="AA30" i="2"/>
  <c r="Y30" i="2"/>
  <c r="W30" i="2"/>
  <c r="U30" i="2"/>
  <c r="S30" i="2"/>
  <c r="Q30" i="2"/>
  <c r="N30" i="2"/>
  <c r="AH26" i="2" l="1"/>
  <c r="AA26" i="2"/>
  <c r="Y26" i="2"/>
  <c r="W26" i="2"/>
  <c r="U26" i="2"/>
  <c r="S26" i="2"/>
  <c r="Q26" i="2"/>
  <c r="Q7" i="1" l="1"/>
  <c r="S7" i="1"/>
  <c r="U7" i="1"/>
  <c r="W7" i="1"/>
  <c r="Y7" i="1"/>
  <c r="AA7" i="1"/>
  <c r="Q8" i="1"/>
  <c r="S8" i="1"/>
  <c r="U8" i="1"/>
  <c r="W8" i="1"/>
  <c r="Y8" i="1"/>
  <c r="AA8" i="1"/>
  <c r="Q9" i="1"/>
  <c r="S9" i="1"/>
  <c r="U9" i="1"/>
  <c r="W9" i="1"/>
  <c r="Y9" i="1"/>
  <c r="AA9" i="1"/>
  <c r="Q10" i="1"/>
  <c r="S10" i="1"/>
  <c r="U10" i="1"/>
  <c r="W10" i="1"/>
  <c r="Y10" i="1"/>
  <c r="AA10" i="1"/>
  <c r="Q11" i="1"/>
  <c r="S11" i="1"/>
  <c r="U11" i="1"/>
  <c r="W11" i="1"/>
  <c r="Y11" i="1"/>
  <c r="AA11" i="1"/>
  <c r="Q12" i="1"/>
  <c r="S12" i="1"/>
  <c r="U12" i="1"/>
  <c r="W12" i="1"/>
  <c r="Y12" i="1"/>
  <c r="AA12" i="1"/>
  <c r="Q13" i="1"/>
  <c r="S13" i="1"/>
  <c r="U13" i="1"/>
  <c r="W13" i="1"/>
  <c r="Y13" i="1"/>
  <c r="AA13" i="1"/>
  <c r="Q14" i="1"/>
  <c r="S14" i="1"/>
  <c r="U14" i="1"/>
  <c r="W14" i="1"/>
  <c r="Y14" i="1"/>
  <c r="AA14" i="1"/>
  <c r="Q15" i="1"/>
  <c r="S15" i="1"/>
  <c r="U15" i="1"/>
  <c r="W15" i="1"/>
  <c r="Y15" i="1"/>
  <c r="AA15" i="1"/>
  <c r="Q16" i="1"/>
  <c r="S16" i="1"/>
  <c r="U16" i="1"/>
  <c r="W16" i="1"/>
  <c r="Y16" i="1"/>
  <c r="AA16" i="1"/>
  <c r="Q17" i="1"/>
  <c r="S17" i="1"/>
  <c r="U17" i="1"/>
  <c r="W17" i="1"/>
  <c r="Y17" i="1"/>
  <c r="AA17" i="1"/>
  <c r="Q18" i="1"/>
  <c r="S18" i="1"/>
  <c r="U18" i="1"/>
  <c r="W18" i="1"/>
  <c r="Y18" i="1"/>
  <c r="AA18" i="1"/>
  <c r="Q19" i="1"/>
  <c r="S19" i="1"/>
  <c r="U19" i="1"/>
  <c r="W19" i="1"/>
  <c r="Y19" i="1"/>
  <c r="AA19" i="1"/>
  <c r="Q20" i="1"/>
  <c r="S20" i="1"/>
  <c r="U20" i="1"/>
  <c r="W20" i="1"/>
  <c r="Y20" i="1"/>
  <c r="AA20" i="1"/>
  <c r="Q21" i="1"/>
  <c r="S21" i="1"/>
  <c r="U21" i="1"/>
  <c r="W21" i="1"/>
  <c r="Y21" i="1"/>
  <c r="AA21" i="1"/>
  <c r="Q22" i="1"/>
  <c r="S22" i="1"/>
  <c r="U22" i="1"/>
  <c r="W22" i="1"/>
  <c r="Y22" i="1"/>
  <c r="AA22" i="1"/>
  <c r="Q23" i="1"/>
  <c r="S23" i="1"/>
  <c r="U23" i="1"/>
  <c r="W23" i="1"/>
  <c r="Y23" i="1"/>
  <c r="AA23" i="1"/>
  <c r="Q24" i="1"/>
  <c r="S24" i="1"/>
  <c r="U24" i="1"/>
  <c r="W24" i="1"/>
  <c r="Y24" i="1"/>
  <c r="AA24" i="1"/>
  <c r="Q25" i="1"/>
  <c r="S25" i="1"/>
  <c r="U25" i="1"/>
  <c r="W25" i="1"/>
  <c r="Y25" i="1"/>
  <c r="AA25" i="1"/>
  <c r="Q26" i="1"/>
  <c r="S26" i="1"/>
  <c r="U26" i="1"/>
  <c r="W26" i="1"/>
  <c r="Y26" i="1"/>
  <c r="AA26" i="1"/>
  <c r="Q27" i="1"/>
  <c r="S27" i="1"/>
  <c r="U27" i="1"/>
  <c r="W27" i="1"/>
  <c r="Y27" i="1"/>
  <c r="AA27" i="1"/>
  <c r="Q28" i="1"/>
  <c r="S28" i="1"/>
  <c r="U28" i="1"/>
  <c r="W28" i="1"/>
  <c r="Y28" i="1"/>
  <c r="AA28" i="1"/>
  <c r="Q29" i="1"/>
  <c r="S29" i="1"/>
  <c r="U29" i="1"/>
  <c r="W29" i="1"/>
  <c r="Y29" i="1"/>
  <c r="AA29" i="1"/>
  <c r="Q30" i="1"/>
  <c r="S30" i="1"/>
  <c r="U30" i="1"/>
  <c r="W30" i="1"/>
  <c r="Y30" i="1"/>
  <c r="AA30" i="1"/>
  <c r="Q31" i="1"/>
  <c r="S31" i="1"/>
  <c r="U31" i="1"/>
  <c r="W31" i="1"/>
  <c r="Y31" i="1"/>
  <c r="AA31" i="1"/>
  <c r="Q32" i="1"/>
  <c r="S32" i="1"/>
  <c r="U32" i="1"/>
  <c r="W32" i="1"/>
  <c r="Y32" i="1"/>
  <c r="AA32" i="1"/>
  <c r="Q33" i="1"/>
  <c r="S33" i="1"/>
  <c r="U33" i="1"/>
  <c r="W33" i="1"/>
  <c r="Y33" i="1"/>
  <c r="AA33" i="1"/>
  <c r="Q34" i="1"/>
  <c r="S34" i="1"/>
  <c r="U34" i="1"/>
  <c r="W34" i="1"/>
  <c r="Y34" i="1"/>
  <c r="AA34" i="1"/>
  <c r="Q35" i="1"/>
  <c r="S35" i="1"/>
  <c r="U35" i="1"/>
  <c r="W35" i="1"/>
  <c r="Y35" i="1"/>
  <c r="AA35" i="1"/>
  <c r="Q36" i="1"/>
  <c r="S36" i="1"/>
  <c r="U36" i="1"/>
  <c r="W36" i="1"/>
  <c r="Y36" i="1"/>
  <c r="AA36" i="1"/>
  <c r="Q37" i="1"/>
  <c r="S37" i="1"/>
  <c r="U37" i="1"/>
  <c r="W37" i="1"/>
  <c r="Y37" i="1"/>
  <c r="AA37" i="1"/>
  <c r="Q38" i="1"/>
  <c r="S38" i="1"/>
  <c r="U38" i="1"/>
  <c r="W38" i="1"/>
  <c r="Y38" i="1"/>
  <c r="AA38" i="1"/>
  <c r="Q39" i="1"/>
  <c r="S39" i="1"/>
  <c r="U39" i="1"/>
  <c r="W39" i="1"/>
  <c r="Y39" i="1"/>
  <c r="AA39" i="1"/>
  <c r="AF83" i="2"/>
  <c r="AE83" i="2"/>
  <c r="Z83" i="2"/>
  <c r="X83" i="2"/>
  <c r="V83" i="2"/>
  <c r="T83" i="2"/>
  <c r="R83" i="2"/>
  <c r="P83" i="2"/>
  <c r="O83" i="2"/>
  <c r="L83" i="2"/>
  <c r="AH81" i="2"/>
  <c r="AA81" i="2"/>
  <c r="Y81" i="2"/>
  <c r="W81" i="2"/>
  <c r="U81" i="2"/>
  <c r="S81" i="2"/>
  <c r="Q81" i="2"/>
  <c r="N81" i="2"/>
  <c r="AH80" i="2"/>
  <c r="AA80" i="2"/>
  <c r="Y80" i="2"/>
  <c r="W80" i="2"/>
  <c r="U80" i="2"/>
  <c r="S80" i="2"/>
  <c r="Q80" i="2"/>
  <c r="N80" i="2"/>
  <c r="AH79" i="2"/>
  <c r="AA79" i="2"/>
  <c r="Y79" i="2"/>
  <c r="W79" i="2"/>
  <c r="U79" i="2"/>
  <c r="S79" i="2"/>
  <c r="Q79" i="2"/>
  <c r="N79" i="2"/>
  <c r="AH78" i="2"/>
  <c r="AA78" i="2"/>
  <c r="Y78" i="2"/>
  <c r="W78" i="2"/>
  <c r="U78" i="2"/>
  <c r="S78" i="2"/>
  <c r="Q78" i="2"/>
  <c r="N78" i="2"/>
  <c r="AH77" i="2"/>
  <c r="AA77" i="2"/>
  <c r="Y77" i="2"/>
  <c r="W77" i="2"/>
  <c r="U77" i="2"/>
  <c r="S77" i="2"/>
  <c r="Q77" i="2"/>
  <c r="N77" i="2"/>
  <c r="AH76" i="2"/>
  <c r="AA76" i="2"/>
  <c r="Y76" i="2"/>
  <c r="W76" i="2"/>
  <c r="U76" i="2"/>
  <c r="S76" i="2"/>
  <c r="Q76" i="2"/>
  <c r="N76" i="2"/>
  <c r="AH75" i="2"/>
  <c r="AA75" i="2"/>
  <c r="Y75" i="2"/>
  <c r="W75" i="2"/>
  <c r="U75" i="2"/>
  <c r="S75" i="2"/>
  <c r="Q75" i="2"/>
  <c r="N75" i="2"/>
  <c r="AH74" i="2"/>
  <c r="AA74" i="2"/>
  <c r="Y74" i="2"/>
  <c r="W74" i="2"/>
  <c r="U74" i="2"/>
  <c r="S74" i="2"/>
  <c r="Q74" i="2"/>
  <c r="N74" i="2"/>
  <c r="AH73" i="2"/>
  <c r="AA73" i="2"/>
  <c r="Y73" i="2"/>
  <c r="W73" i="2"/>
  <c r="U73" i="2"/>
  <c r="S73" i="2"/>
  <c r="Q73" i="2"/>
  <c r="N73" i="2"/>
  <c r="AH72" i="2"/>
  <c r="AA72" i="2"/>
  <c r="Y72" i="2"/>
  <c r="W72" i="2"/>
  <c r="U72" i="2"/>
  <c r="S72" i="2"/>
  <c r="Q72" i="2"/>
  <c r="N72" i="2"/>
  <c r="AH71" i="2"/>
  <c r="AA71" i="2"/>
  <c r="Y71" i="2"/>
  <c r="W71" i="2"/>
  <c r="U71" i="2"/>
  <c r="S71" i="2"/>
  <c r="Q71" i="2"/>
  <c r="AH70" i="2"/>
  <c r="AA70" i="2"/>
  <c r="Y70" i="2"/>
  <c r="W70" i="2"/>
  <c r="U70" i="2"/>
  <c r="S70" i="2"/>
  <c r="Q70" i="2"/>
  <c r="N70" i="2"/>
  <c r="AH69" i="2"/>
  <c r="AA69" i="2"/>
  <c r="Y69" i="2"/>
  <c r="W69" i="2"/>
  <c r="U69" i="2"/>
  <c r="S69" i="2"/>
  <c r="Q69" i="2"/>
  <c r="N69" i="2"/>
  <c r="AH68" i="2"/>
  <c r="AA68" i="2"/>
  <c r="Y68" i="2"/>
  <c r="W68" i="2"/>
  <c r="U68" i="2"/>
  <c r="S68" i="2"/>
  <c r="Q68" i="2"/>
  <c r="N68" i="2"/>
  <c r="AH43" i="2"/>
  <c r="AA43" i="2"/>
  <c r="Y43" i="2"/>
  <c r="W43" i="2"/>
  <c r="S43" i="2"/>
  <c r="Q43" i="2"/>
  <c r="N43" i="2"/>
  <c r="AH41" i="2"/>
  <c r="AA41" i="2"/>
  <c r="Y41" i="2"/>
  <c r="W41" i="2"/>
  <c r="U41" i="2"/>
  <c r="S41" i="2"/>
  <c r="Q41" i="2"/>
  <c r="AH40" i="2"/>
  <c r="AA40" i="2"/>
  <c r="Y40" i="2"/>
  <c r="W40" i="2"/>
  <c r="U40" i="2"/>
  <c r="S40" i="2"/>
  <c r="Q40" i="2"/>
  <c r="N40" i="2"/>
  <c r="AH39" i="2"/>
  <c r="AA39" i="2"/>
  <c r="Y39" i="2"/>
  <c r="W39" i="2"/>
  <c r="U39" i="2"/>
  <c r="S39" i="2"/>
  <c r="Q39" i="2"/>
  <c r="N39" i="2"/>
  <c r="AH38" i="2"/>
  <c r="AA38" i="2"/>
  <c r="Y38" i="2"/>
  <c r="W38" i="2"/>
  <c r="S38" i="2"/>
  <c r="Q38" i="2"/>
  <c r="N38" i="2"/>
  <c r="AH37" i="2"/>
  <c r="AA37" i="2"/>
  <c r="Y37" i="2"/>
  <c r="W37" i="2"/>
  <c r="S37" i="2"/>
  <c r="Q37" i="2"/>
  <c r="N37" i="2"/>
  <c r="AH36" i="2"/>
  <c r="AA36" i="2"/>
  <c r="Y36" i="2"/>
  <c r="W36" i="2"/>
  <c r="U36" i="2"/>
  <c r="S36" i="2"/>
  <c r="Q36" i="2"/>
  <c r="N36" i="2"/>
  <c r="AH35" i="2"/>
  <c r="AA35" i="2"/>
  <c r="Y35" i="2"/>
  <c r="W35" i="2"/>
  <c r="U35" i="2"/>
  <c r="S35" i="2"/>
  <c r="Q35" i="2"/>
  <c r="N35" i="2"/>
  <c r="AH34" i="2"/>
  <c r="AA34" i="2"/>
  <c r="Y34" i="2"/>
  <c r="W34" i="2"/>
  <c r="U34" i="2"/>
  <c r="S34" i="2"/>
  <c r="Q34" i="2"/>
  <c r="AH33" i="2"/>
  <c r="AA33" i="2"/>
  <c r="Y33" i="2"/>
  <c r="W33" i="2"/>
  <c r="U33" i="2"/>
  <c r="S33" i="2"/>
  <c r="Q33" i="2"/>
  <c r="AH32" i="2"/>
  <c r="AA32" i="2"/>
  <c r="Y32" i="2"/>
  <c r="W32" i="2"/>
  <c r="U32" i="2"/>
  <c r="S32" i="2"/>
  <c r="Q32" i="2"/>
  <c r="AH31" i="2"/>
  <c r="AA31" i="2"/>
  <c r="Y31" i="2"/>
  <c r="W31" i="2"/>
  <c r="U31" i="2"/>
  <c r="S31" i="2"/>
  <c r="Q31" i="2"/>
  <c r="AH29" i="2"/>
  <c r="AA29" i="2"/>
  <c r="Y29" i="2"/>
  <c r="W29" i="2"/>
  <c r="U29" i="2"/>
  <c r="S29" i="2"/>
  <c r="Q29" i="2"/>
  <c r="N29" i="2"/>
  <c r="AH28" i="2"/>
  <c r="AA28" i="2"/>
  <c r="Y28" i="2"/>
  <c r="W28" i="2"/>
  <c r="U28" i="2"/>
  <c r="S28" i="2"/>
  <c r="Q28" i="2"/>
  <c r="AH27" i="2"/>
  <c r="AA27" i="2"/>
  <c r="Y27" i="2"/>
  <c r="W27" i="2"/>
  <c r="S27" i="2"/>
  <c r="Q27" i="2"/>
  <c r="N27" i="2"/>
  <c r="AH25" i="2"/>
  <c r="AA25" i="2"/>
  <c r="Y25" i="2"/>
  <c r="W25" i="2"/>
  <c r="U25" i="2"/>
  <c r="S25" i="2"/>
  <c r="Q25" i="2"/>
  <c r="N25" i="2"/>
  <c r="AH24" i="2"/>
  <c r="AA24" i="2"/>
  <c r="Y24" i="2"/>
  <c r="W24" i="2"/>
  <c r="U24" i="2"/>
  <c r="S24" i="2"/>
  <c r="Q24" i="2"/>
  <c r="AH23" i="2"/>
  <c r="AA23" i="2"/>
  <c r="Y23" i="2"/>
  <c r="W23" i="2"/>
  <c r="U23" i="2"/>
  <c r="S23" i="2"/>
  <c r="Q23" i="2"/>
  <c r="N23" i="2"/>
  <c r="AH22" i="2"/>
  <c r="AA22" i="2"/>
  <c r="Y22" i="2"/>
  <c r="W22" i="2"/>
  <c r="U22" i="2"/>
  <c r="S22" i="2"/>
  <c r="Q22" i="2"/>
  <c r="N22" i="2"/>
  <c r="AH21" i="2"/>
  <c r="AA21" i="2"/>
  <c r="Y21" i="2"/>
  <c r="W21" i="2"/>
  <c r="U21" i="2"/>
  <c r="S21" i="2"/>
  <c r="Q21" i="2"/>
  <c r="N21" i="2"/>
  <c r="AH20" i="2"/>
  <c r="AA20" i="2"/>
  <c r="Y20" i="2"/>
  <c r="W20" i="2"/>
  <c r="U20" i="2"/>
  <c r="S20" i="2"/>
  <c r="Q20" i="2"/>
  <c r="N20" i="2"/>
  <c r="AH19" i="2"/>
  <c r="AA19" i="2"/>
  <c r="Y19" i="2"/>
  <c r="W19" i="2"/>
  <c r="U19" i="2"/>
  <c r="S19" i="2"/>
  <c r="Q19" i="2"/>
  <c r="N19" i="2"/>
  <c r="AH18" i="2"/>
  <c r="AA18" i="2"/>
  <c r="Y18" i="2"/>
  <c r="W18" i="2"/>
  <c r="U18" i="2"/>
  <c r="S18" i="2"/>
  <c r="Q18" i="2"/>
  <c r="AH17" i="2"/>
  <c r="AA17" i="2"/>
  <c r="Y17" i="2"/>
  <c r="W17" i="2"/>
  <c r="S17" i="2"/>
  <c r="Q17" i="2"/>
  <c r="N17" i="2"/>
  <c r="AH16" i="2"/>
  <c r="AA16" i="2"/>
  <c r="Y16" i="2"/>
  <c r="W16" i="2"/>
  <c r="U16" i="2"/>
  <c r="S16" i="2"/>
  <c r="Q16" i="2"/>
  <c r="N16" i="2"/>
  <c r="AH15" i="2"/>
  <c r="AA15" i="2"/>
  <c r="Y15" i="2"/>
  <c r="W15" i="2"/>
  <c r="U15" i="2"/>
  <c r="S15" i="2"/>
  <c r="Q15" i="2"/>
  <c r="N15" i="2"/>
  <c r="AH14" i="2"/>
  <c r="AA14" i="2"/>
  <c r="Y14" i="2"/>
  <c r="W14" i="2"/>
  <c r="U14" i="2"/>
  <c r="S14" i="2"/>
  <c r="Q14" i="2"/>
  <c r="N14" i="2"/>
  <c r="AH13" i="2"/>
  <c r="AA13" i="2"/>
  <c r="Y13" i="2"/>
  <c r="W13" i="2"/>
  <c r="U13" i="2"/>
  <c r="S13" i="2"/>
  <c r="Q13" i="2"/>
  <c r="N13" i="2"/>
  <c r="AH12" i="2"/>
  <c r="AA12" i="2"/>
  <c r="Y12" i="2"/>
  <c r="W12" i="2"/>
  <c r="U12" i="2"/>
  <c r="S12" i="2"/>
  <c r="Q12" i="2"/>
  <c r="AH11" i="2"/>
  <c r="AA11" i="2"/>
  <c r="Y11" i="2"/>
  <c r="W11" i="2"/>
  <c r="U11" i="2"/>
  <c r="S11" i="2"/>
  <c r="Q11" i="2"/>
  <c r="N11" i="2"/>
  <c r="AH10" i="2"/>
  <c r="AA10" i="2"/>
  <c r="Y10" i="2"/>
  <c r="W10" i="2"/>
  <c r="U10" i="2"/>
  <c r="S10" i="2"/>
  <c r="Q10" i="2"/>
  <c r="AH9" i="2"/>
  <c r="AA9" i="2"/>
  <c r="Y9" i="2"/>
  <c r="W9" i="2"/>
  <c r="U9" i="2"/>
  <c r="S9" i="2"/>
  <c r="Q9" i="2"/>
  <c r="N9" i="2"/>
  <c r="AH8" i="2"/>
  <c r="AA8" i="2"/>
  <c r="Y8" i="2"/>
  <c r="W8" i="2"/>
  <c r="U8" i="2"/>
  <c r="S8" i="2"/>
  <c r="Q8" i="2"/>
  <c r="N8" i="2"/>
  <c r="AH7" i="2"/>
  <c r="AA7" i="2"/>
  <c r="Y7" i="2"/>
  <c r="W7" i="2"/>
  <c r="U7" i="2"/>
  <c r="S7" i="2"/>
  <c r="Q7" i="2"/>
  <c r="AH83" i="2" l="1"/>
  <c r="W83" i="2"/>
  <c r="U83" i="2"/>
  <c r="N83" i="2"/>
  <c r="Q83" i="2"/>
  <c r="Y83" i="2"/>
  <c r="AA83" i="2"/>
  <c r="S83" i="2"/>
  <c r="AF48" i="1"/>
  <c r="AE48" i="1"/>
  <c r="Z48" i="1"/>
  <c r="X48" i="1"/>
  <c r="V48" i="1"/>
  <c r="T48" i="1"/>
  <c r="R48" i="1"/>
  <c r="P48" i="1"/>
  <c r="O48" i="1"/>
  <c r="L48" i="1"/>
  <c r="AH46" i="1"/>
  <c r="AA46" i="1"/>
  <c r="Y46" i="1"/>
  <c r="W46" i="1"/>
  <c r="U46" i="1"/>
  <c r="S46" i="1"/>
  <c r="Q46" i="1"/>
  <c r="N46" i="1"/>
  <c r="AH45" i="1"/>
  <c r="AA45" i="1"/>
  <c r="Y45" i="1"/>
  <c r="W45" i="1"/>
  <c r="U45" i="1"/>
  <c r="S45" i="1"/>
  <c r="Q45" i="1"/>
  <c r="N45" i="1"/>
  <c r="AH44" i="1"/>
  <c r="AA44" i="1"/>
  <c r="Y44" i="1"/>
  <c r="W44" i="1"/>
  <c r="U44" i="1"/>
  <c r="S44" i="1"/>
  <c r="Q44" i="1"/>
  <c r="N44" i="1"/>
  <c r="AH43" i="1"/>
  <c r="AA43" i="1"/>
  <c r="Y43" i="1"/>
  <c r="W43" i="1"/>
  <c r="U43" i="1"/>
  <c r="S43" i="1"/>
  <c r="Q43" i="1"/>
  <c r="N43" i="1"/>
  <c r="AH42" i="1"/>
  <c r="AA42" i="1"/>
  <c r="Y42" i="1"/>
  <c r="W42" i="1"/>
  <c r="U42" i="1"/>
  <c r="S42" i="1"/>
  <c r="Q42" i="1"/>
  <c r="N42" i="1"/>
  <c r="AH41" i="1"/>
  <c r="AA41" i="1"/>
  <c r="Y41" i="1"/>
  <c r="W41" i="1"/>
  <c r="U41" i="1"/>
  <c r="S41" i="1"/>
  <c r="Q41" i="1"/>
  <c r="N41" i="1"/>
  <c r="AH40" i="1"/>
  <c r="AA40" i="1"/>
  <c r="Y40" i="1"/>
  <c r="W40" i="1"/>
  <c r="U40" i="1"/>
  <c r="S40" i="1"/>
  <c r="Q40" i="1"/>
  <c r="N40" i="1"/>
  <c r="AH39" i="1"/>
  <c r="N39" i="1"/>
  <c r="AH38" i="1"/>
  <c r="N38" i="1"/>
  <c r="AH37" i="1"/>
  <c r="N37" i="1"/>
  <c r="AH36" i="1"/>
  <c r="N36" i="1"/>
  <c r="AH35" i="1"/>
  <c r="N35" i="1"/>
  <c r="AH34" i="1"/>
  <c r="N34" i="1"/>
  <c r="AH33" i="1"/>
  <c r="N33" i="1"/>
  <c r="AH32" i="1"/>
  <c r="N32" i="1"/>
  <c r="AH31" i="1"/>
  <c r="N31" i="1"/>
  <c r="AH30" i="1"/>
  <c r="N30" i="1"/>
  <c r="AH29" i="1"/>
  <c r="N29" i="1"/>
  <c r="AH28" i="1"/>
  <c r="N28" i="1"/>
  <c r="AH27" i="1"/>
  <c r="N27" i="1"/>
  <c r="AH26" i="1"/>
  <c r="N26" i="1"/>
  <c r="AH25" i="1"/>
  <c r="N25" i="1"/>
  <c r="AH24" i="1"/>
  <c r="N24" i="1"/>
  <c r="AH23" i="1"/>
  <c r="N23" i="1"/>
  <c r="AH22" i="1"/>
  <c r="N22" i="1"/>
  <c r="AH21" i="1"/>
  <c r="N21" i="1"/>
  <c r="AH20" i="1"/>
  <c r="N20" i="1"/>
  <c r="AH19" i="1"/>
  <c r="N19" i="1"/>
  <c r="AH18" i="1"/>
  <c r="N18" i="1"/>
  <c r="AH17" i="1"/>
  <c r="N17" i="1"/>
  <c r="AH16" i="1"/>
  <c r="N16" i="1"/>
  <c r="AH15" i="1"/>
  <c r="N15" i="1"/>
  <c r="AH14" i="1"/>
  <c r="N14" i="1"/>
  <c r="AH13" i="1"/>
  <c r="N13" i="1"/>
  <c r="AH12" i="1"/>
  <c r="N12" i="1"/>
  <c r="AH11" i="1"/>
  <c r="N11" i="1"/>
  <c r="AH10" i="1"/>
  <c r="N10" i="1"/>
  <c r="AH9" i="1"/>
  <c r="N9" i="1"/>
  <c r="AH8" i="1"/>
  <c r="N8" i="1"/>
  <c r="AH7" i="1"/>
  <c r="N7" i="1"/>
  <c r="Y48" i="1" l="1"/>
  <c r="U48" i="1"/>
  <c r="W48" i="1"/>
  <c r="AA48" i="1"/>
  <c r="AH48" i="1"/>
  <c r="Q48" i="1"/>
  <c r="S48" i="1"/>
  <c r="N48" i="1"/>
</calcChain>
</file>

<file path=xl/sharedStrings.xml><?xml version="1.0" encoding="utf-8"?>
<sst xmlns="http://schemas.openxmlformats.org/spreadsheetml/2006/main" count="1554" uniqueCount="346">
  <si>
    <t>Fahrten</t>
  </si>
  <si>
    <t>Januar</t>
  </si>
  <si>
    <t>Jan.</t>
  </si>
  <si>
    <t>Nr</t>
  </si>
  <si>
    <t>Kunde</t>
  </si>
  <si>
    <t>Fahrer</t>
  </si>
  <si>
    <t>Datum</t>
  </si>
  <si>
    <t>Referenz</t>
  </si>
  <si>
    <t>Fahrzeug</t>
  </si>
  <si>
    <t>Abholung</t>
  </si>
  <si>
    <t>Zustellung</t>
  </si>
  <si>
    <t>km / Stunde</t>
  </si>
  <si>
    <t>E-Preis</t>
  </si>
  <si>
    <t>Betrag</t>
  </si>
  <si>
    <r>
      <t>Extras</t>
    </r>
    <r>
      <rPr>
        <b/>
        <sz val="8"/>
        <rFont val="Arial"/>
        <family val="2"/>
      </rPr>
      <t xml:space="preserve"> (Maut, W/Z, etc.)</t>
    </r>
  </si>
  <si>
    <t>Bosler</t>
  </si>
  <si>
    <t>Regel</t>
  </si>
  <si>
    <t>Arkadiy</t>
  </si>
  <si>
    <t>Donald</t>
  </si>
  <si>
    <t>Bemerkung</t>
  </si>
  <si>
    <t>OK</t>
  </si>
  <si>
    <t>B/F 1</t>
  </si>
  <si>
    <t>Subunternehmer</t>
  </si>
  <si>
    <t>MZ-</t>
  </si>
  <si>
    <t>Typ</t>
  </si>
  <si>
    <t>PLZ</t>
  </si>
  <si>
    <t>Ort</t>
  </si>
  <si>
    <t>Plz</t>
  </si>
  <si>
    <t>km</t>
  </si>
  <si>
    <t>Name</t>
  </si>
  <si>
    <t>km-Preis</t>
  </si>
  <si>
    <t>ACS</t>
  </si>
  <si>
    <t>Caddy</t>
  </si>
  <si>
    <t>DE 60549</t>
  </si>
  <si>
    <t>Frankfurt-Flughafen</t>
  </si>
  <si>
    <t>Broytman</t>
  </si>
  <si>
    <t>Bus</t>
  </si>
  <si>
    <t>Epstein</t>
  </si>
  <si>
    <t>PKW</t>
  </si>
  <si>
    <t>Frankfurt</t>
  </si>
  <si>
    <t>WK 201</t>
  </si>
  <si>
    <t>Liefery</t>
  </si>
  <si>
    <t>DE 66424</t>
  </si>
  <si>
    <t>Homburg</t>
  </si>
  <si>
    <t>Montabaur</t>
  </si>
  <si>
    <t>Gesamt:</t>
  </si>
  <si>
    <t>Km-Preis</t>
  </si>
  <si>
    <t>1&amp;1</t>
  </si>
  <si>
    <t>WK 301</t>
  </si>
  <si>
    <t>WK 501</t>
  </si>
  <si>
    <t>Vadym</t>
  </si>
  <si>
    <t>Florian</t>
  </si>
  <si>
    <t>WK 701</t>
  </si>
  <si>
    <t>Ginsheim-Gustavsburg</t>
  </si>
  <si>
    <t>Lübeck</t>
  </si>
  <si>
    <t>OBC20171568</t>
  </si>
  <si>
    <t>Stuttgart-Flughafen</t>
  </si>
  <si>
    <t>Schüttorf</t>
  </si>
  <si>
    <t>2018/1</t>
  </si>
  <si>
    <t>Van Express</t>
  </si>
  <si>
    <t>DE 61137</t>
  </si>
  <si>
    <t>Schöneck</t>
  </si>
  <si>
    <t>DE 93055</t>
  </si>
  <si>
    <t>Regensburg</t>
  </si>
  <si>
    <t>DE 60314</t>
  </si>
  <si>
    <t>DE 56410</t>
  </si>
  <si>
    <t>Sami</t>
  </si>
  <si>
    <t>GB SW1V</t>
  </si>
  <si>
    <t>London</t>
  </si>
  <si>
    <t>Deltec</t>
  </si>
  <si>
    <t>SK 90055</t>
  </si>
  <si>
    <t>Lozorno</t>
  </si>
  <si>
    <t>NL OBC1801021</t>
  </si>
  <si>
    <t>Maut, via SK 83106 Bratislava, 1 Stopp WZ 06:50-11:20 40 €</t>
  </si>
  <si>
    <t>DE 97230</t>
  </si>
  <si>
    <t>Estenfeld</t>
  </si>
  <si>
    <t>ERT</t>
  </si>
  <si>
    <t>WK 601</t>
  </si>
  <si>
    <t>DE 60386</t>
  </si>
  <si>
    <t>DE 60327</t>
  </si>
  <si>
    <t>Frankfurt-Messe</t>
  </si>
  <si>
    <t>Anfahrt + 06:00-09:00</t>
  </si>
  <si>
    <t>Maut, Tunnel</t>
  </si>
  <si>
    <t>CHS Reuter</t>
  </si>
  <si>
    <t>Hanau</t>
  </si>
  <si>
    <t>Oderen</t>
  </si>
  <si>
    <t>Pforzheim</t>
  </si>
  <si>
    <t>DE 48465</t>
  </si>
  <si>
    <t>DE 23560</t>
  </si>
  <si>
    <t>Jettingen-Scheppach</t>
  </si>
  <si>
    <t>DE 60265</t>
  </si>
  <si>
    <t>DE 89343</t>
  </si>
  <si>
    <t>FR 68830</t>
  </si>
  <si>
    <t>DE 63450</t>
  </si>
  <si>
    <t>DE 75179</t>
  </si>
  <si>
    <t>1 Extrastopp 5 €</t>
  </si>
  <si>
    <t>VL OBC TUN</t>
  </si>
  <si>
    <t>DE 65239</t>
  </si>
  <si>
    <t>Hochheim</t>
  </si>
  <si>
    <t>FR 95700</t>
  </si>
  <si>
    <t>Paris-Flughafen</t>
  </si>
  <si>
    <t>Maut</t>
  </si>
  <si>
    <t>Hörselberg</t>
  </si>
  <si>
    <t>DE 65479</t>
  </si>
  <si>
    <t>Raunheim</t>
  </si>
  <si>
    <t>DE 81677</t>
  </si>
  <si>
    <t>München</t>
  </si>
  <si>
    <t>Retour 50% 40 €</t>
  </si>
  <si>
    <t>Delivery next Day</t>
  </si>
  <si>
    <t>WK 401</t>
  </si>
  <si>
    <t>2 Adressen 15 €</t>
  </si>
  <si>
    <t>Retour 40 €</t>
  </si>
  <si>
    <t>DE 36103</t>
  </si>
  <si>
    <t>Flieden</t>
  </si>
  <si>
    <t>Rücktransport</t>
  </si>
  <si>
    <t>x</t>
  </si>
  <si>
    <t>DE 99820</t>
  </si>
  <si>
    <t>DE 82377</t>
  </si>
  <si>
    <t>Ulm</t>
  </si>
  <si>
    <t>Neubrunn</t>
  </si>
  <si>
    <t>DE 97277</t>
  </si>
  <si>
    <t>DE 89073</t>
  </si>
  <si>
    <t>GL Service</t>
  </si>
  <si>
    <t>via Neubrunn 10 €</t>
  </si>
  <si>
    <t>Aachen</t>
  </si>
  <si>
    <t>AT 6941</t>
  </si>
  <si>
    <t>Langenegg</t>
  </si>
  <si>
    <t>Trier</t>
  </si>
  <si>
    <t>Storno, Fehlanfahrt</t>
  </si>
  <si>
    <t>Penzberg</t>
  </si>
  <si>
    <t>2018/6</t>
  </si>
  <si>
    <t>2018/5</t>
  </si>
  <si>
    <t>Abholung Donald 10 €</t>
  </si>
  <si>
    <t>DE 52070</t>
  </si>
  <si>
    <t>DE 54294</t>
  </si>
  <si>
    <t>DE 58809</t>
  </si>
  <si>
    <t>Neuenrade</t>
  </si>
  <si>
    <t>Pfungstadt</t>
  </si>
  <si>
    <t>Grubets</t>
  </si>
  <si>
    <t>VL OBC</t>
  </si>
  <si>
    <t>DE 64319</t>
  </si>
  <si>
    <t>CNGM</t>
  </si>
  <si>
    <t>DE 60311</t>
  </si>
  <si>
    <t>DE 63447</t>
  </si>
  <si>
    <t>DE 55128</t>
  </si>
  <si>
    <t>Mainz</t>
  </si>
  <si>
    <t>OBC20171650</t>
  </si>
  <si>
    <t>2018/7</t>
  </si>
  <si>
    <t>DE 58640</t>
  </si>
  <si>
    <t>Iserlohn</t>
  </si>
  <si>
    <t>Ratingen</t>
  </si>
  <si>
    <t>Urmitz</t>
  </si>
  <si>
    <t>IT 29015</t>
  </si>
  <si>
    <t>Castel san Giovanni</t>
  </si>
  <si>
    <t>Connex</t>
  </si>
  <si>
    <t>DE 40472</t>
  </si>
  <si>
    <t>Maut, Lade,  Wartezeit 20 €</t>
  </si>
  <si>
    <t>OBC20171664</t>
  </si>
  <si>
    <t>DE 64541</t>
  </si>
  <si>
    <t>Kelsterbach</t>
  </si>
  <si>
    <t>DE 60329</t>
  </si>
  <si>
    <t>Pick Up 21:00 - 02:00</t>
  </si>
  <si>
    <t>1 Extrastopp 10 €</t>
  </si>
  <si>
    <t>DE 56220</t>
  </si>
  <si>
    <t>Mannheim</t>
  </si>
  <si>
    <t>DE 55126</t>
  </si>
  <si>
    <t>DE 55120</t>
  </si>
  <si>
    <t>DHL</t>
  </si>
  <si>
    <t>Tanken 20.01 65,21 €</t>
  </si>
  <si>
    <t>GB W21EE</t>
  </si>
  <si>
    <t>DE 80802</t>
  </si>
  <si>
    <t>DE 40885</t>
  </si>
  <si>
    <t>Lfd.Nr. 79738</t>
  </si>
  <si>
    <t>Lfd.Nr. 79803</t>
  </si>
  <si>
    <t>DE 68307</t>
  </si>
  <si>
    <t>Ausladen 10 €</t>
  </si>
  <si>
    <t>Tunnel, Maut 10 €</t>
  </si>
  <si>
    <t>0066 80044980</t>
  </si>
  <si>
    <t>CNGM bar 29.01.18</t>
  </si>
  <si>
    <t>Tanken 22.01 68,51 €</t>
  </si>
  <si>
    <t>Mainz 30.01.2018</t>
  </si>
  <si>
    <t>DE 97816</t>
  </si>
  <si>
    <t>Lohr am Main</t>
  </si>
  <si>
    <t>Eisingen</t>
  </si>
  <si>
    <t xml:space="preserve">DE 75239 </t>
  </si>
  <si>
    <t>DE 55254</t>
  </si>
  <si>
    <t>Bodenheim</t>
  </si>
  <si>
    <t>OBC20171691</t>
  </si>
  <si>
    <t>Pick Up, WZ 12:00 - 15:40  40 €</t>
  </si>
  <si>
    <t>DE 45663</t>
  </si>
  <si>
    <t>Recklinghausen</t>
  </si>
  <si>
    <t>Februar</t>
  </si>
  <si>
    <t>Feb.</t>
  </si>
  <si>
    <t>Bad Brückenau</t>
  </si>
  <si>
    <t>DE 36043</t>
  </si>
  <si>
    <t>Fulda</t>
  </si>
  <si>
    <t>DE 97769</t>
  </si>
  <si>
    <t>DE 97525</t>
  </si>
  <si>
    <t>Schwebheim</t>
  </si>
  <si>
    <t>OBC 18009 LIS-ORD</t>
  </si>
  <si>
    <t>OBC20171667</t>
  </si>
  <si>
    <t>Pick UP, 24-26.01.18 Storno</t>
  </si>
  <si>
    <t>WZ 10 €</t>
  </si>
  <si>
    <t>DE 95152</t>
  </si>
  <si>
    <t>Selbitz</t>
  </si>
  <si>
    <t>Yuan Li</t>
  </si>
  <si>
    <t>Umzug</t>
  </si>
  <si>
    <t>Düsseldorf</t>
  </si>
  <si>
    <t>DE 74861</t>
  </si>
  <si>
    <t>Neudenau</t>
  </si>
  <si>
    <t>GB TW6 2AQ</t>
  </si>
  <si>
    <t>Brotterode</t>
  </si>
  <si>
    <t>DE 98596</t>
  </si>
  <si>
    <t>NL OBC 1802056</t>
  </si>
  <si>
    <t>131 135 907</t>
  </si>
  <si>
    <t>KRO 44320</t>
  </si>
  <si>
    <t>Kutina</t>
  </si>
  <si>
    <t>Retour 30% 60 €</t>
  </si>
  <si>
    <t>Retour 30% 66 €</t>
  </si>
  <si>
    <t>Maut, Tunnel, WZ 20 €</t>
  </si>
  <si>
    <t>WZ 12:20 - 15:45 Sendung/Papiere nicht fertig 30 €</t>
  </si>
  <si>
    <t>DE 60325</t>
  </si>
  <si>
    <t>DE40233</t>
  </si>
  <si>
    <t>2018/9</t>
  </si>
  <si>
    <t>NL MZ-ERT Arkadiy</t>
  </si>
  <si>
    <t>DE 70794</t>
  </si>
  <si>
    <t>Filderstadt</t>
  </si>
  <si>
    <t>DE 75181</t>
  </si>
  <si>
    <t>BWK</t>
  </si>
  <si>
    <t>Darmstadt</t>
  </si>
  <si>
    <t>Anlieferung 2 Stopps 15 €</t>
  </si>
  <si>
    <t>07:00-12:00 VL WZ 2 Stunden</t>
  </si>
  <si>
    <t>VL OBC20180056</t>
  </si>
  <si>
    <t>VL OBC20180061</t>
  </si>
  <si>
    <t>Transfer Rita</t>
  </si>
  <si>
    <t>2018/11</t>
  </si>
  <si>
    <t>AT 5400</t>
  </si>
  <si>
    <t>Hallein</t>
  </si>
  <si>
    <t>DE 59555</t>
  </si>
  <si>
    <t>Lippstadt</t>
  </si>
  <si>
    <t>WZ 18:00-19:50 + 50 min. 25 €</t>
  </si>
  <si>
    <t>DE 71063</t>
  </si>
  <si>
    <t>Sindelfingen</t>
  </si>
  <si>
    <t>0570 30041206</t>
  </si>
  <si>
    <t>Parken FRA</t>
  </si>
  <si>
    <t>1 Stopp 10 €</t>
  </si>
  <si>
    <t>2018/14</t>
  </si>
  <si>
    <t>DE 63150</t>
  </si>
  <si>
    <t>Heusenstamm</t>
  </si>
  <si>
    <t>DE 41836</t>
  </si>
  <si>
    <t>Hückelhoven</t>
  </si>
  <si>
    <t>NL OBC 1802077</t>
  </si>
  <si>
    <t>CZ 37004</t>
  </si>
  <si>
    <t>Ceske Budejovice</t>
  </si>
  <si>
    <t>Maut CZ</t>
  </si>
  <si>
    <t>GB TW6</t>
  </si>
  <si>
    <t>DE 55116</t>
  </si>
  <si>
    <t>DE 64293</t>
  </si>
  <si>
    <t>Altenstadt</t>
  </si>
  <si>
    <t>Wirges</t>
  </si>
  <si>
    <t>OBC20180056 Delivery</t>
  </si>
  <si>
    <t>OBC 18033 FRA-CHS</t>
  </si>
  <si>
    <t>DE 61381</t>
  </si>
  <si>
    <t>Friedrichsdorf</t>
  </si>
  <si>
    <t>DE 63674</t>
  </si>
  <si>
    <t>DE 56422</t>
  </si>
  <si>
    <t>Gustavsburg</t>
  </si>
  <si>
    <t>Hahn</t>
  </si>
  <si>
    <t>DE 65462</t>
  </si>
  <si>
    <t>DE 55483</t>
  </si>
  <si>
    <t>Amsterdam</t>
  </si>
  <si>
    <t>M&amp;M</t>
  </si>
  <si>
    <t>Fernwald</t>
  </si>
  <si>
    <t>VL OBC20180093</t>
  </si>
  <si>
    <t>VL OBC20180104</t>
  </si>
  <si>
    <t>Zürich-Flughafen</t>
  </si>
  <si>
    <t>CH</t>
  </si>
  <si>
    <t>Bad Kreuznach</t>
  </si>
  <si>
    <t>Wiesbaden</t>
  </si>
  <si>
    <t>via Groß-Gerau, Mörfelden 2 Stopps</t>
  </si>
  <si>
    <t>Langenau</t>
  </si>
  <si>
    <t>DE 89129</t>
  </si>
  <si>
    <t>DE 35463</t>
  </si>
  <si>
    <t>DE 65451</t>
  </si>
  <si>
    <t>Vers. Nr.: 618</t>
  </si>
  <si>
    <t>DE 42897</t>
  </si>
  <si>
    <t>Remscheld</t>
  </si>
  <si>
    <t>DE 55545</t>
  </si>
  <si>
    <t>Zustellung 10 €</t>
  </si>
  <si>
    <t>Reiter</t>
  </si>
  <si>
    <t>VL OBC JNB</t>
  </si>
  <si>
    <t>DA-XA 459</t>
  </si>
  <si>
    <t>Ede</t>
  </si>
  <si>
    <t>NL 6718</t>
  </si>
  <si>
    <t>DE 64380</t>
  </si>
  <si>
    <t>Roßdorf</t>
  </si>
  <si>
    <t>OBC20180115</t>
  </si>
  <si>
    <t>Pick UP</t>
  </si>
  <si>
    <t>DE 58556</t>
  </si>
  <si>
    <t>Kierspe</t>
  </si>
  <si>
    <t>Pick UP, Verpackung 10 €</t>
  </si>
  <si>
    <t>OBC20180114</t>
  </si>
  <si>
    <t>OBC20180120</t>
  </si>
  <si>
    <t>DE 73037</t>
  </si>
  <si>
    <t>Göppingen</t>
  </si>
  <si>
    <t>OBC201800194</t>
  </si>
  <si>
    <t>DE 54293</t>
  </si>
  <si>
    <t>DE 60322</t>
  </si>
  <si>
    <t>DE 65205</t>
  </si>
  <si>
    <t>DE 90451</t>
  </si>
  <si>
    <t>Nürnberg</t>
  </si>
  <si>
    <t>OBC20180136</t>
  </si>
  <si>
    <t>OBC20180138</t>
  </si>
  <si>
    <t>DE 60323</t>
  </si>
  <si>
    <t>Anlieferung next day 20 €</t>
  </si>
  <si>
    <t>DE 46244</t>
  </si>
  <si>
    <t>Bottrop</t>
  </si>
  <si>
    <t>DE 55543</t>
  </si>
  <si>
    <t>2018/15</t>
  </si>
  <si>
    <t>WZ 22:30-01:10   30 €</t>
  </si>
  <si>
    <t>Mit OBC berechnet</t>
  </si>
  <si>
    <t>Mit OBC berechnet 20 €</t>
  </si>
  <si>
    <t>164 748 905                   320 183 275</t>
  </si>
  <si>
    <t>2018/17</t>
  </si>
  <si>
    <t>DE 85356</t>
  </si>
  <si>
    <t>DE 55129</t>
  </si>
  <si>
    <t>Verpackung</t>
  </si>
  <si>
    <t>Tanken 17.02 64,48 €</t>
  </si>
  <si>
    <t>OBC20180142</t>
  </si>
  <si>
    <t>AT 5231</t>
  </si>
  <si>
    <t>Schalchen</t>
  </si>
  <si>
    <t>Anlieferung 3 Pak. 20 €</t>
  </si>
  <si>
    <t>Wartezeit</t>
  </si>
  <si>
    <t>OBC20180159</t>
  </si>
  <si>
    <t>WZ 10:00-12:30 25 €</t>
  </si>
  <si>
    <t>Pick Up</t>
  </si>
  <si>
    <t>Gießen</t>
  </si>
  <si>
    <t>Fehlanfahrt</t>
  </si>
  <si>
    <t>VL OBC LHR</t>
  </si>
  <si>
    <t>DE 53229</t>
  </si>
  <si>
    <t>Bonn</t>
  </si>
  <si>
    <t>Herborn</t>
  </si>
  <si>
    <t>WZ 07:00-09:30</t>
  </si>
  <si>
    <t>DE 54230</t>
  </si>
  <si>
    <t>DE 65931</t>
  </si>
  <si>
    <t>WZ 1 Stunde 10 €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</si>
</sst>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_-* #,##0.00\ [$€-407]_-;\-* #,##0.00\ [$€-407]_-;_-* &quot;-&quot;??\ [$€-407]_-;_-@_-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color rgb="FF00B050"/>
      <name val="Arial"/>
      <family val="2"/>
    </font>
    <font>
      <sz val="8"/>
      <name val="Arial"/>
      <family val="2"/>
    </font>
    <font>
      <b/>
      <sz val="9"/>
      <color theme="3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right" vertical="center"/>
    </xf>
    <xf numFmtId="164" fontId="3" fillId="0" borderId="3" xfId="0" applyNumberFormat="1" applyFont="1" applyFill="1" applyBorder="1" applyAlignment="1">
      <alignment horizontal="right" vertical="center"/>
    </xf>
    <xf numFmtId="164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64" fontId="3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8" fontId="3" fillId="0" borderId="0" xfId="0" applyNumberFormat="1" applyFont="1" applyAlignment="1">
      <alignment vertical="center"/>
    </xf>
    <xf numFmtId="8" fontId="3" fillId="0" borderId="3" xfId="0" applyNumberFormat="1" applyFont="1" applyBorder="1" applyAlignment="1">
      <alignment vertical="center"/>
    </xf>
    <xf numFmtId="8" fontId="3" fillId="0" borderId="4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8" fontId="6" fillId="0" borderId="3" xfId="0" applyNumberFormat="1" applyFont="1" applyBorder="1" applyAlignment="1">
      <alignment vertical="center"/>
    </xf>
    <xf numFmtId="1" fontId="4" fillId="0" borderId="0" xfId="0" applyNumberFormat="1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164" fontId="4" fillId="0" borderId="16" xfId="0" applyNumberFormat="1" applyFont="1" applyBorder="1" applyAlignment="1">
      <alignment vertical="center" wrapText="1"/>
    </xf>
    <xf numFmtId="164" fontId="4" fillId="0" borderId="3" xfId="0" applyNumberFormat="1" applyFont="1" applyBorder="1" applyAlignment="1">
      <alignment vertical="center" wrapText="1"/>
    </xf>
    <xf numFmtId="49" fontId="4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8" fontId="4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vertical="center" wrapText="1"/>
    </xf>
    <xf numFmtId="1" fontId="9" fillId="0" borderId="0" xfId="0" applyNumberFormat="1" applyFont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8DC82B0-3B13-45B3-9C4A-E358FFF1C590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986208FD-4730-4FBD-AD9B-48ECEA081B78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022183AF-7BAC-46E6-9796-0C6DC322D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EF87B59-799B-4AE2-989C-FBA740BB35B9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37E59A1-8DD1-4B12-B32F-C46814D7527C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9F2CD1AC-2A88-4595-A029-5DDD9289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D585FDF-541B-41C7-921D-5B369AF044F9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AD85FF5-7696-4C71-AD29-2F24062D3843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4F2CF347-B19D-4841-98DB-FD0F1DEF9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150650" name="Line 2">
          <a:extLst>
            <a:ext uri="{FF2B5EF4-FFF2-40B4-BE49-F238E27FC236}">
              <a16:creationId xmlns:a16="http://schemas.microsoft.com/office/drawing/2014/main" id="{00000000-0008-0000-0A00-00007A4C0200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150651" name="Picture 3" descr="OBC-Logo_small">
          <a:extLst>
            <a:ext uri="{FF2B5EF4-FFF2-40B4-BE49-F238E27FC236}">
              <a16:creationId xmlns:a16="http://schemas.microsoft.com/office/drawing/2014/main" id="{00000000-0008-0000-0A00-00007B4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23CE-4348-4EC8-8B53-5D2340420CEB}">
  <dimension ref="A1:AH166"/>
  <sheetViews>
    <sheetView zoomScale="85" zoomScaleNormal="85" workbookViewId="0">
      <selection activeCell="AC82" sqref="AC82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65" customWidth="1"/>
    <col min="4" max="4" width="11.33203125" style="1" customWidth="1"/>
    <col min="5" max="5" width="12.44140625" style="1" customWidth="1"/>
    <col min="6" max="6" width="11.44140625" style="65"/>
    <col min="7" max="7" width="8.6640625" style="65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10.6640625" style="57" customWidth="1"/>
    <col min="17" max="17" width="10.6640625" style="1" customWidth="1"/>
    <col min="18" max="18" width="10.6640625" style="57" customWidth="1"/>
    <col min="19" max="19" width="10.6640625" style="1" customWidth="1"/>
    <col min="20" max="20" width="10.6640625" style="57" customWidth="1"/>
    <col min="21" max="21" width="10.6640625" style="1" customWidth="1"/>
    <col min="22" max="22" width="10.6640625" style="57" customWidth="1"/>
    <col min="23" max="23" width="10.6640625" style="1" customWidth="1"/>
    <col min="24" max="24" width="10.6640625" style="57" customWidth="1"/>
    <col min="25" max="25" width="10.6640625" style="1" customWidth="1"/>
    <col min="26" max="26" width="10.6640625" style="57" customWidth="1"/>
    <col min="27" max="27" width="10.6640625" style="1" customWidth="1"/>
    <col min="28" max="28" width="21.6640625" style="3" customWidth="1"/>
    <col min="29" max="29" width="4.33203125" style="1" customWidth="1"/>
    <col min="30" max="30" width="11.33203125" style="1" customWidth="1"/>
    <col min="31" max="31" width="8.5546875" style="1" customWidth="1"/>
    <col min="32" max="32" width="8.6640625" style="1" customWidth="1"/>
    <col min="33" max="33" width="8.44140625" style="1" customWidth="1"/>
    <col min="34" max="16384" width="11.44140625" style="1"/>
  </cols>
  <sheetData>
    <row r="1" spans="1:34" ht="43.5" customHeight="1" x14ac:dyDescent="0.3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3" spans="1:34" ht="15.6" x14ac:dyDescent="0.3">
      <c r="B3" s="4" t="s">
        <v>0</v>
      </c>
      <c r="C3" s="66" t="s">
        <v>1</v>
      </c>
      <c r="D3" s="66">
        <v>2018</v>
      </c>
      <c r="E3" s="4"/>
      <c r="F3" s="5" t="s">
        <v>2</v>
      </c>
      <c r="G3" s="5"/>
      <c r="H3" s="5"/>
      <c r="I3" s="6"/>
      <c r="N3" s="6"/>
      <c r="O3" s="6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7"/>
    </row>
    <row r="4" spans="1:34" ht="15" thickBot="1" x14ac:dyDescent="0.35"/>
    <row r="5" spans="1:34" s="8" customFormat="1" ht="16.5" customHeight="1" x14ac:dyDescent="0.3">
      <c r="A5" s="96" t="s">
        <v>3</v>
      </c>
      <c r="B5" s="98" t="s">
        <v>4</v>
      </c>
      <c r="C5" s="98" t="s">
        <v>5</v>
      </c>
      <c r="D5" s="98" t="s">
        <v>6</v>
      </c>
      <c r="E5" s="98" t="s">
        <v>7</v>
      </c>
      <c r="F5" s="100" t="s">
        <v>8</v>
      </c>
      <c r="G5" s="101"/>
      <c r="H5" s="92" t="s">
        <v>9</v>
      </c>
      <c r="I5" s="93"/>
      <c r="J5" s="92" t="s">
        <v>10</v>
      </c>
      <c r="K5" s="93"/>
      <c r="L5" s="102" t="s">
        <v>11</v>
      </c>
      <c r="M5" s="102" t="s">
        <v>12</v>
      </c>
      <c r="N5" s="94" t="s">
        <v>13</v>
      </c>
      <c r="O5" s="94" t="s">
        <v>14</v>
      </c>
      <c r="P5" s="92" t="s">
        <v>15</v>
      </c>
      <c r="Q5" s="93"/>
      <c r="R5" s="92" t="s">
        <v>16</v>
      </c>
      <c r="S5" s="93"/>
      <c r="T5" s="92" t="s">
        <v>50</v>
      </c>
      <c r="U5" s="93"/>
      <c r="V5" s="92" t="s">
        <v>17</v>
      </c>
      <c r="W5" s="93"/>
      <c r="X5" s="92" t="s">
        <v>51</v>
      </c>
      <c r="Y5" s="93"/>
      <c r="Z5" s="92" t="s">
        <v>18</v>
      </c>
      <c r="AA5" s="93"/>
      <c r="AB5" s="83" t="s">
        <v>19</v>
      </c>
      <c r="AC5" s="85" t="s">
        <v>20</v>
      </c>
      <c r="AD5" s="87" t="s">
        <v>21</v>
      </c>
      <c r="AE5" s="88"/>
      <c r="AF5" s="89" t="s">
        <v>22</v>
      </c>
      <c r="AG5" s="90"/>
      <c r="AH5" s="91"/>
    </row>
    <row r="6" spans="1:34" s="8" customFormat="1" ht="17.25" customHeight="1" thickBot="1" x14ac:dyDescent="0.35">
      <c r="A6" s="97"/>
      <c r="B6" s="99"/>
      <c r="C6" s="99"/>
      <c r="D6" s="99"/>
      <c r="E6" s="99"/>
      <c r="F6" s="68" t="s">
        <v>23</v>
      </c>
      <c r="G6" s="68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03"/>
      <c r="M6" s="103"/>
      <c r="N6" s="95"/>
      <c r="O6" s="95"/>
      <c r="P6" s="67" t="s">
        <v>28</v>
      </c>
      <c r="Q6" s="10" t="s">
        <v>13</v>
      </c>
      <c r="R6" s="67" t="s">
        <v>28</v>
      </c>
      <c r="S6" s="10" t="s">
        <v>13</v>
      </c>
      <c r="T6" s="67" t="s">
        <v>28</v>
      </c>
      <c r="U6" s="10" t="s">
        <v>13</v>
      </c>
      <c r="V6" s="67" t="s">
        <v>28</v>
      </c>
      <c r="W6" s="10" t="s">
        <v>13</v>
      </c>
      <c r="X6" s="67" t="s">
        <v>28</v>
      </c>
      <c r="Y6" s="10" t="s">
        <v>13</v>
      </c>
      <c r="Z6" s="67" t="s">
        <v>28</v>
      </c>
      <c r="AA6" s="10" t="s">
        <v>13</v>
      </c>
      <c r="AB6" s="84"/>
      <c r="AC6" s="86"/>
      <c r="AD6" s="45" t="s">
        <v>29</v>
      </c>
      <c r="AE6" s="42" t="s">
        <v>13</v>
      </c>
      <c r="AF6" s="38" t="s">
        <v>28</v>
      </c>
      <c r="AG6" s="33" t="s">
        <v>30</v>
      </c>
      <c r="AH6" s="34" t="s">
        <v>13</v>
      </c>
    </row>
    <row r="7" spans="1:34" s="21" customFormat="1" ht="12" x14ac:dyDescent="0.3">
      <c r="A7" s="63">
        <v>1</v>
      </c>
      <c r="B7" s="12" t="s">
        <v>37</v>
      </c>
      <c r="C7" s="14" t="s">
        <v>17</v>
      </c>
      <c r="D7" s="13">
        <v>43102</v>
      </c>
      <c r="E7" s="12"/>
      <c r="F7" s="15" t="s">
        <v>52</v>
      </c>
      <c r="G7" s="15" t="s">
        <v>32</v>
      </c>
      <c r="H7" s="15" t="s">
        <v>33</v>
      </c>
      <c r="I7" s="15" t="s">
        <v>34</v>
      </c>
      <c r="J7" s="15" t="s">
        <v>42</v>
      </c>
      <c r="K7" s="15" t="s">
        <v>43</v>
      </c>
      <c r="L7" s="16">
        <v>140</v>
      </c>
      <c r="M7" s="17">
        <v>0.68</v>
      </c>
      <c r="N7" s="18">
        <v>95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>
        <v>150</v>
      </c>
      <c r="W7" s="20">
        <f>V7*0.2</f>
        <v>30</v>
      </c>
      <c r="X7" s="16"/>
      <c r="Y7" s="20">
        <f>X7*0.2</f>
        <v>0</v>
      </c>
      <c r="Z7" s="16"/>
      <c r="AA7" s="20">
        <f>Z7*0.2</f>
        <v>0</v>
      </c>
      <c r="AB7" s="53"/>
      <c r="AC7" s="50" t="s">
        <v>115</v>
      </c>
      <c r="AD7" s="46"/>
      <c r="AE7" s="37"/>
      <c r="AF7" s="46"/>
      <c r="AG7" s="20"/>
      <c r="AH7" s="39">
        <f>AF7*AG7</f>
        <v>0</v>
      </c>
    </row>
    <row r="8" spans="1:34" s="21" customFormat="1" ht="12" x14ac:dyDescent="0.3">
      <c r="A8" s="63">
        <v>2</v>
      </c>
      <c r="B8" s="12" t="s">
        <v>41</v>
      </c>
      <c r="C8" s="14" t="s">
        <v>50</v>
      </c>
      <c r="D8" s="13">
        <v>43102</v>
      </c>
      <c r="E8" s="12" t="s">
        <v>47</v>
      </c>
      <c r="F8" s="15" t="s">
        <v>48</v>
      </c>
      <c r="G8" s="15" t="s">
        <v>38</v>
      </c>
      <c r="H8" s="15" t="s">
        <v>65</v>
      </c>
      <c r="I8" s="22" t="s">
        <v>44</v>
      </c>
      <c r="J8" s="23" t="s">
        <v>64</v>
      </c>
      <c r="K8" s="23" t="s">
        <v>39</v>
      </c>
      <c r="L8" s="16">
        <v>120</v>
      </c>
      <c r="M8" s="17">
        <v>0</v>
      </c>
      <c r="N8" s="18">
        <f>L8*M8</f>
        <v>0</v>
      </c>
      <c r="O8" s="19"/>
      <c r="P8" s="16"/>
      <c r="Q8" s="20">
        <f>P8*0.22</f>
        <v>0</v>
      </c>
      <c r="R8" s="16"/>
      <c r="S8" s="20">
        <f>R8*0.2</f>
        <v>0</v>
      </c>
      <c r="T8" s="16">
        <v>125</v>
      </c>
      <c r="U8" s="20">
        <f>T8*0.2</f>
        <v>25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54"/>
      <c r="AC8" s="51" t="s">
        <v>115</v>
      </c>
      <c r="AD8" s="47"/>
      <c r="AE8" s="36"/>
      <c r="AF8" s="47"/>
      <c r="AG8" s="32"/>
      <c r="AH8" s="40">
        <f>AF8*AG8</f>
        <v>0</v>
      </c>
    </row>
    <row r="9" spans="1:34" s="21" customFormat="1" ht="12" x14ac:dyDescent="0.3">
      <c r="A9" s="63">
        <v>3</v>
      </c>
      <c r="B9" s="12" t="s">
        <v>41</v>
      </c>
      <c r="C9" s="14" t="s">
        <v>17</v>
      </c>
      <c r="D9" s="13">
        <v>43103</v>
      </c>
      <c r="E9" s="12" t="s">
        <v>47</v>
      </c>
      <c r="F9" s="15" t="s">
        <v>52</v>
      </c>
      <c r="G9" s="15" t="s">
        <v>38</v>
      </c>
      <c r="H9" s="15" t="s">
        <v>65</v>
      </c>
      <c r="I9" s="22" t="s">
        <v>44</v>
      </c>
      <c r="J9" s="15" t="s">
        <v>64</v>
      </c>
      <c r="K9" s="22" t="s">
        <v>39</v>
      </c>
      <c r="L9" s="16">
        <v>120</v>
      </c>
      <c r="M9" s="17">
        <v>0</v>
      </c>
      <c r="N9" s="18">
        <f t="shared" ref="N9:N81" si="0">L9*M9</f>
        <v>0</v>
      </c>
      <c r="O9" s="19"/>
      <c r="P9" s="16"/>
      <c r="Q9" s="20">
        <f t="shared" ref="Q9:Q81" si="1">P9*0.22</f>
        <v>0</v>
      </c>
      <c r="R9" s="16"/>
      <c r="S9" s="20">
        <f t="shared" ref="S9:S81" si="2">R9*0.2</f>
        <v>0</v>
      </c>
      <c r="T9" s="16"/>
      <c r="U9" s="20">
        <f t="shared" ref="U9:U81" si="3">T9*0.2</f>
        <v>0</v>
      </c>
      <c r="V9" s="16">
        <v>125</v>
      </c>
      <c r="W9" s="20">
        <f t="shared" ref="W9:W81" si="4">V9*0.2</f>
        <v>25</v>
      </c>
      <c r="X9" s="16"/>
      <c r="Y9" s="20">
        <f t="shared" ref="Y9:Y81" si="5">X9*0.2</f>
        <v>0</v>
      </c>
      <c r="Z9" s="16"/>
      <c r="AA9" s="20">
        <f t="shared" ref="AA9:AA81" si="6">Z9*0.2</f>
        <v>0</v>
      </c>
      <c r="AB9" s="54"/>
      <c r="AC9" s="51" t="s">
        <v>115</v>
      </c>
      <c r="AD9" s="48"/>
      <c r="AE9" s="43"/>
      <c r="AF9" s="47"/>
      <c r="AG9" s="32"/>
      <c r="AH9" s="40">
        <f t="shared" ref="AH9:AH81" si="7">AF9*AG9</f>
        <v>0</v>
      </c>
    </row>
    <row r="10" spans="1:34" s="21" customFormat="1" ht="12" x14ac:dyDescent="0.3">
      <c r="A10" s="63">
        <v>4</v>
      </c>
      <c r="B10" s="12" t="s">
        <v>37</v>
      </c>
      <c r="C10" s="14" t="s">
        <v>16</v>
      </c>
      <c r="D10" s="13">
        <v>43103</v>
      </c>
      <c r="E10" s="12"/>
      <c r="F10" s="15" t="s">
        <v>49</v>
      </c>
      <c r="G10" s="15" t="s">
        <v>36</v>
      </c>
      <c r="H10" s="15" t="s">
        <v>33</v>
      </c>
      <c r="I10" s="15" t="s">
        <v>34</v>
      </c>
      <c r="J10" s="15" t="s">
        <v>88</v>
      </c>
      <c r="K10" s="15" t="s">
        <v>54</v>
      </c>
      <c r="L10" s="16">
        <v>556</v>
      </c>
      <c r="M10" s="17">
        <v>0.72</v>
      </c>
      <c r="N10" s="18">
        <v>400</v>
      </c>
      <c r="O10" s="19"/>
      <c r="P10" s="16"/>
      <c r="Q10" s="20">
        <f t="shared" si="1"/>
        <v>0</v>
      </c>
      <c r="R10" s="16">
        <v>560</v>
      </c>
      <c r="S10" s="20">
        <f t="shared" si="2"/>
        <v>112</v>
      </c>
      <c r="T10" s="16"/>
      <c r="U10" s="20">
        <f t="shared" si="3"/>
        <v>0</v>
      </c>
      <c r="V10" s="16"/>
      <c r="W10" s="20">
        <f t="shared" si="4"/>
        <v>0</v>
      </c>
      <c r="X10" s="16"/>
      <c r="Y10" s="20">
        <f t="shared" si="5"/>
        <v>0</v>
      </c>
      <c r="Z10" s="16"/>
      <c r="AA10" s="20">
        <f t="shared" si="6"/>
        <v>0</v>
      </c>
      <c r="AB10" s="54"/>
      <c r="AC10" s="51" t="s">
        <v>115</v>
      </c>
      <c r="AD10" s="47"/>
      <c r="AE10" s="36"/>
      <c r="AF10" s="47"/>
      <c r="AG10" s="32"/>
      <c r="AH10" s="40">
        <f t="shared" si="7"/>
        <v>0</v>
      </c>
    </row>
    <row r="11" spans="1:34" s="21" customFormat="1" ht="12" x14ac:dyDescent="0.3">
      <c r="A11" s="63">
        <v>5</v>
      </c>
      <c r="B11" s="12" t="s">
        <v>31</v>
      </c>
      <c r="C11" s="14" t="s">
        <v>35</v>
      </c>
      <c r="D11" s="13">
        <v>43103</v>
      </c>
      <c r="E11" s="12" t="s">
        <v>55</v>
      </c>
      <c r="F11" s="15" t="s">
        <v>40</v>
      </c>
      <c r="G11" s="15" t="s">
        <v>38</v>
      </c>
      <c r="H11" s="15"/>
      <c r="I11" s="15" t="s">
        <v>56</v>
      </c>
      <c r="J11" s="15"/>
      <c r="K11" s="15" t="s">
        <v>53</v>
      </c>
      <c r="L11" s="16">
        <v>220</v>
      </c>
      <c r="M11" s="17">
        <v>0.8</v>
      </c>
      <c r="N11" s="18">
        <f t="shared" si="0"/>
        <v>176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/>
      <c r="Y11" s="20">
        <f t="shared" si="5"/>
        <v>0</v>
      </c>
      <c r="Z11" s="16"/>
      <c r="AA11" s="20">
        <f t="shared" si="6"/>
        <v>0</v>
      </c>
      <c r="AB11" s="54"/>
      <c r="AC11" s="51" t="s">
        <v>115</v>
      </c>
      <c r="AD11" s="47"/>
      <c r="AE11" s="36"/>
      <c r="AF11" s="47"/>
      <c r="AG11" s="32"/>
      <c r="AH11" s="40">
        <f t="shared" si="7"/>
        <v>0</v>
      </c>
    </row>
    <row r="12" spans="1:34" s="21" customFormat="1" ht="12" x14ac:dyDescent="0.3">
      <c r="A12" s="63">
        <v>6</v>
      </c>
      <c r="B12" s="12" t="s">
        <v>37</v>
      </c>
      <c r="C12" s="14" t="s">
        <v>50</v>
      </c>
      <c r="D12" s="13">
        <v>43104</v>
      </c>
      <c r="E12" s="12"/>
      <c r="F12" s="15" t="s">
        <v>48</v>
      </c>
      <c r="G12" s="15" t="s">
        <v>36</v>
      </c>
      <c r="H12" s="15" t="s">
        <v>33</v>
      </c>
      <c r="I12" s="15" t="s">
        <v>34</v>
      </c>
      <c r="J12" s="15" t="s">
        <v>87</v>
      </c>
      <c r="K12" s="15" t="s">
        <v>57</v>
      </c>
      <c r="L12" s="16">
        <v>333</v>
      </c>
      <c r="M12" s="17">
        <v>0.72</v>
      </c>
      <c r="N12" s="18">
        <v>240</v>
      </c>
      <c r="O12" s="19"/>
      <c r="P12" s="16"/>
      <c r="Q12" s="20">
        <f t="shared" si="1"/>
        <v>0</v>
      </c>
      <c r="R12" s="16"/>
      <c r="S12" s="20">
        <f t="shared" si="2"/>
        <v>0</v>
      </c>
      <c r="T12" s="16">
        <v>360</v>
      </c>
      <c r="U12" s="20">
        <f t="shared" si="3"/>
        <v>72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54"/>
      <c r="AC12" s="51" t="s">
        <v>115</v>
      </c>
      <c r="AD12" s="47"/>
      <c r="AE12" s="36"/>
      <c r="AF12" s="47"/>
      <c r="AG12" s="32"/>
      <c r="AH12" s="40">
        <f t="shared" si="7"/>
        <v>0</v>
      </c>
    </row>
    <row r="13" spans="1:34" s="21" customFormat="1" ht="12" x14ac:dyDescent="0.3">
      <c r="A13" s="63">
        <v>7</v>
      </c>
      <c r="B13" s="12" t="s">
        <v>59</v>
      </c>
      <c r="C13" s="14" t="s">
        <v>16</v>
      </c>
      <c r="D13" s="13">
        <v>43105</v>
      </c>
      <c r="E13" s="12" t="s">
        <v>58</v>
      </c>
      <c r="F13" s="15" t="s">
        <v>49</v>
      </c>
      <c r="G13" s="15" t="s">
        <v>32</v>
      </c>
      <c r="H13" s="15" t="s">
        <v>60</v>
      </c>
      <c r="I13" s="15" t="s">
        <v>61</v>
      </c>
      <c r="J13" s="22" t="s">
        <v>62</v>
      </c>
      <c r="K13" s="22" t="s">
        <v>63</v>
      </c>
      <c r="L13" s="16">
        <v>370</v>
      </c>
      <c r="M13" s="17">
        <v>0.68</v>
      </c>
      <c r="N13" s="18">
        <f t="shared" si="0"/>
        <v>251.60000000000002</v>
      </c>
      <c r="O13" s="19"/>
      <c r="P13" s="16"/>
      <c r="Q13" s="20">
        <f t="shared" si="1"/>
        <v>0</v>
      </c>
      <c r="R13" s="16">
        <v>350</v>
      </c>
      <c r="S13" s="20">
        <f t="shared" si="2"/>
        <v>70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/>
      <c r="AA13" s="20">
        <f t="shared" si="6"/>
        <v>0</v>
      </c>
      <c r="AB13" s="54"/>
      <c r="AC13" s="51" t="s">
        <v>115</v>
      </c>
      <c r="AD13" s="47"/>
      <c r="AE13" s="36"/>
      <c r="AF13" s="47"/>
      <c r="AG13" s="32"/>
      <c r="AH13" s="40">
        <f t="shared" si="7"/>
        <v>0</v>
      </c>
    </row>
    <row r="14" spans="1:34" s="21" customFormat="1" ht="12" x14ac:dyDescent="0.3">
      <c r="A14" s="63">
        <v>8</v>
      </c>
      <c r="B14" s="15" t="s">
        <v>41</v>
      </c>
      <c r="C14" s="14" t="s">
        <v>17</v>
      </c>
      <c r="D14" s="13">
        <v>43105</v>
      </c>
      <c r="E14" s="12" t="s">
        <v>47</v>
      </c>
      <c r="F14" s="15" t="s">
        <v>52</v>
      </c>
      <c r="G14" s="15" t="s">
        <v>38</v>
      </c>
      <c r="H14" s="15" t="s">
        <v>65</v>
      </c>
      <c r="I14" s="22" t="s">
        <v>44</v>
      </c>
      <c r="J14" s="15" t="s">
        <v>64</v>
      </c>
      <c r="K14" s="22" t="s">
        <v>39</v>
      </c>
      <c r="L14" s="16">
        <v>120</v>
      </c>
      <c r="M14" s="17">
        <v>0</v>
      </c>
      <c r="N14" s="18">
        <f t="shared" si="0"/>
        <v>0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/>
      <c r="U14" s="20">
        <f t="shared" si="3"/>
        <v>0</v>
      </c>
      <c r="V14" s="16">
        <v>125</v>
      </c>
      <c r="W14" s="20">
        <f t="shared" si="4"/>
        <v>25</v>
      </c>
      <c r="X14" s="16"/>
      <c r="Y14" s="20">
        <f t="shared" si="5"/>
        <v>0</v>
      </c>
      <c r="Z14" s="16"/>
      <c r="AA14" s="20">
        <f t="shared" si="6"/>
        <v>0</v>
      </c>
      <c r="AB14" s="54"/>
      <c r="AC14" s="51" t="s">
        <v>115</v>
      </c>
      <c r="AD14" s="47"/>
      <c r="AE14" s="36"/>
      <c r="AF14" s="47"/>
      <c r="AG14" s="32"/>
      <c r="AH14" s="40">
        <f t="shared" si="7"/>
        <v>0</v>
      </c>
    </row>
    <row r="15" spans="1:34" s="21" customFormat="1" ht="36" customHeight="1" x14ac:dyDescent="0.3">
      <c r="A15" s="63">
        <v>9</v>
      </c>
      <c r="B15" s="15" t="s">
        <v>66</v>
      </c>
      <c r="C15" s="14" t="s">
        <v>16</v>
      </c>
      <c r="D15" s="14">
        <v>43107</v>
      </c>
      <c r="E15" s="64" t="s">
        <v>72</v>
      </c>
      <c r="F15" s="15" t="s">
        <v>40</v>
      </c>
      <c r="G15" s="15" t="s">
        <v>38</v>
      </c>
      <c r="H15" s="15" t="s">
        <v>33</v>
      </c>
      <c r="I15" s="15" t="s">
        <v>34</v>
      </c>
      <c r="J15" s="15" t="s">
        <v>70</v>
      </c>
      <c r="K15" s="15" t="s">
        <v>71</v>
      </c>
      <c r="L15" s="16">
        <v>870</v>
      </c>
      <c r="M15" s="17">
        <v>0.65</v>
      </c>
      <c r="N15" s="18">
        <f t="shared" si="0"/>
        <v>565.5</v>
      </c>
      <c r="O15" s="19">
        <v>80</v>
      </c>
      <c r="P15" s="16"/>
      <c r="Q15" s="20">
        <f t="shared" si="1"/>
        <v>0</v>
      </c>
      <c r="R15" s="16">
        <v>870</v>
      </c>
      <c r="S15" s="20">
        <f t="shared" si="2"/>
        <v>174</v>
      </c>
      <c r="T15" s="16"/>
      <c r="U15" s="20">
        <f t="shared" si="3"/>
        <v>0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54" t="s">
        <v>73</v>
      </c>
      <c r="AC15" s="51" t="s">
        <v>115</v>
      </c>
      <c r="AD15" s="47"/>
      <c r="AE15" s="36"/>
      <c r="AF15" s="47"/>
      <c r="AG15" s="32"/>
      <c r="AH15" s="40">
        <f t="shared" si="7"/>
        <v>0</v>
      </c>
    </row>
    <row r="16" spans="1:34" s="21" customFormat="1" ht="12" x14ac:dyDescent="0.3">
      <c r="A16" s="63">
        <v>10</v>
      </c>
      <c r="B16" s="15" t="s">
        <v>41</v>
      </c>
      <c r="C16" s="14" t="s">
        <v>17</v>
      </c>
      <c r="D16" s="13">
        <v>43108</v>
      </c>
      <c r="E16" s="12" t="s">
        <v>47</v>
      </c>
      <c r="F16" s="15" t="s">
        <v>52</v>
      </c>
      <c r="G16" s="15" t="s">
        <v>38</v>
      </c>
      <c r="H16" s="15" t="s">
        <v>65</v>
      </c>
      <c r="I16" s="22" t="s">
        <v>44</v>
      </c>
      <c r="J16" s="15" t="s">
        <v>64</v>
      </c>
      <c r="K16" s="22" t="s">
        <v>39</v>
      </c>
      <c r="L16" s="16">
        <v>120</v>
      </c>
      <c r="M16" s="17">
        <v>0</v>
      </c>
      <c r="N16" s="18">
        <f t="shared" si="0"/>
        <v>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>
        <v>125</v>
      </c>
      <c r="W16" s="20">
        <f t="shared" si="4"/>
        <v>25</v>
      </c>
      <c r="X16" s="16"/>
      <c r="Y16" s="20">
        <f t="shared" si="5"/>
        <v>0</v>
      </c>
      <c r="Z16" s="16"/>
      <c r="AA16" s="20">
        <f t="shared" si="6"/>
        <v>0</v>
      </c>
      <c r="AB16" s="54"/>
      <c r="AC16" s="51" t="s">
        <v>115</v>
      </c>
      <c r="AD16" s="47"/>
      <c r="AE16" s="36"/>
      <c r="AF16" s="47"/>
      <c r="AG16" s="32"/>
      <c r="AH16" s="40">
        <f t="shared" si="7"/>
        <v>0</v>
      </c>
    </row>
    <row r="17" spans="1:34" s="21" customFormat="1" ht="12" x14ac:dyDescent="0.3">
      <c r="A17" s="63">
        <v>11</v>
      </c>
      <c r="B17" s="15" t="s">
        <v>69</v>
      </c>
      <c r="C17" s="14" t="s">
        <v>50</v>
      </c>
      <c r="D17" s="14">
        <v>43108</v>
      </c>
      <c r="E17" s="15"/>
      <c r="F17" s="15" t="s">
        <v>48</v>
      </c>
      <c r="G17" s="15" t="s">
        <v>36</v>
      </c>
      <c r="H17" s="15" t="s">
        <v>78</v>
      </c>
      <c r="I17" s="15" t="s">
        <v>39</v>
      </c>
      <c r="J17" s="15" t="s">
        <v>79</v>
      </c>
      <c r="K17" s="15" t="s">
        <v>80</v>
      </c>
      <c r="L17" s="16">
        <v>3</v>
      </c>
      <c r="M17" s="17">
        <v>35</v>
      </c>
      <c r="N17" s="18">
        <f t="shared" si="0"/>
        <v>105</v>
      </c>
      <c r="O17" s="19">
        <v>15</v>
      </c>
      <c r="P17" s="16"/>
      <c r="Q17" s="20">
        <f t="shared" si="1"/>
        <v>0</v>
      </c>
      <c r="R17" s="16"/>
      <c r="S17" s="20">
        <f t="shared" si="2"/>
        <v>0</v>
      </c>
      <c r="T17" s="16">
        <v>4</v>
      </c>
      <c r="U17" s="20">
        <v>40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54" t="s">
        <v>81</v>
      </c>
      <c r="AC17" s="51" t="s">
        <v>115</v>
      </c>
      <c r="AD17" s="47"/>
      <c r="AE17" s="36"/>
      <c r="AF17" s="47"/>
      <c r="AG17" s="32"/>
      <c r="AH17" s="40">
        <f t="shared" si="7"/>
        <v>0</v>
      </c>
    </row>
    <row r="18" spans="1:34" s="21" customFormat="1" ht="12" x14ac:dyDescent="0.3">
      <c r="A18" s="63">
        <v>12</v>
      </c>
      <c r="B18" s="15" t="s">
        <v>37</v>
      </c>
      <c r="C18" s="14" t="s">
        <v>15</v>
      </c>
      <c r="D18" s="13">
        <v>43108</v>
      </c>
      <c r="E18" s="15" t="s">
        <v>76</v>
      </c>
      <c r="F18" s="15" t="s">
        <v>77</v>
      </c>
      <c r="G18" s="15" t="s">
        <v>36</v>
      </c>
      <c r="H18" s="15" t="s">
        <v>74</v>
      </c>
      <c r="I18" s="15" t="s">
        <v>75</v>
      </c>
      <c r="J18" s="15" t="s">
        <v>67</v>
      </c>
      <c r="K18" s="15" t="s">
        <v>68</v>
      </c>
      <c r="L18" s="16">
        <v>880</v>
      </c>
      <c r="M18" s="17">
        <v>0.74</v>
      </c>
      <c r="N18" s="18">
        <v>650</v>
      </c>
      <c r="O18" s="19">
        <v>200</v>
      </c>
      <c r="P18" s="16">
        <v>900</v>
      </c>
      <c r="Q18" s="20">
        <f t="shared" si="1"/>
        <v>198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54" t="s">
        <v>82</v>
      </c>
      <c r="AC18" s="51" t="s">
        <v>115</v>
      </c>
      <c r="AD18" s="47"/>
      <c r="AE18" s="36"/>
      <c r="AF18" s="47"/>
      <c r="AG18" s="32"/>
      <c r="AH18" s="40">
        <f t="shared" si="7"/>
        <v>0</v>
      </c>
    </row>
    <row r="19" spans="1:34" s="21" customFormat="1" ht="12" x14ac:dyDescent="0.3">
      <c r="A19" s="63">
        <v>13</v>
      </c>
      <c r="B19" s="15" t="s">
        <v>83</v>
      </c>
      <c r="C19" s="14" t="s">
        <v>50</v>
      </c>
      <c r="D19" s="13">
        <v>43109</v>
      </c>
      <c r="E19" s="15"/>
      <c r="F19" s="15" t="s">
        <v>48</v>
      </c>
      <c r="G19" s="15" t="s">
        <v>36</v>
      </c>
      <c r="H19" s="15" t="s">
        <v>93</v>
      </c>
      <c r="I19" s="15" t="s">
        <v>84</v>
      </c>
      <c r="J19" s="15" t="s">
        <v>92</v>
      </c>
      <c r="K19" s="15" t="s">
        <v>85</v>
      </c>
      <c r="L19" s="16">
        <v>375</v>
      </c>
      <c r="M19" s="17">
        <v>0.72</v>
      </c>
      <c r="N19" s="18">
        <f t="shared" si="0"/>
        <v>270</v>
      </c>
      <c r="O19" s="19"/>
      <c r="P19" s="16"/>
      <c r="Q19" s="20">
        <f t="shared" si="1"/>
        <v>0</v>
      </c>
      <c r="R19" s="16"/>
      <c r="S19" s="20">
        <f t="shared" si="2"/>
        <v>0</v>
      </c>
      <c r="T19" s="16">
        <v>380</v>
      </c>
      <c r="U19" s="20">
        <f t="shared" si="3"/>
        <v>76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54" t="s">
        <v>202</v>
      </c>
      <c r="AC19" s="51" t="s">
        <v>115</v>
      </c>
      <c r="AD19" s="47"/>
      <c r="AE19" s="36"/>
      <c r="AF19" s="47"/>
      <c r="AG19" s="32"/>
      <c r="AH19" s="40">
        <f t="shared" si="7"/>
        <v>0</v>
      </c>
    </row>
    <row r="20" spans="1:34" s="21" customFormat="1" ht="12" x14ac:dyDescent="0.3">
      <c r="A20" s="63">
        <v>14</v>
      </c>
      <c r="B20" s="15" t="s">
        <v>83</v>
      </c>
      <c r="C20" s="14" t="s">
        <v>17</v>
      </c>
      <c r="D20" s="13">
        <v>43109</v>
      </c>
      <c r="E20" s="15"/>
      <c r="F20" s="15" t="s">
        <v>52</v>
      </c>
      <c r="G20" s="15" t="s">
        <v>38</v>
      </c>
      <c r="H20" s="15" t="s">
        <v>93</v>
      </c>
      <c r="I20" s="15" t="s">
        <v>84</v>
      </c>
      <c r="J20" s="15" t="s">
        <v>94</v>
      </c>
      <c r="K20" s="15" t="s">
        <v>86</v>
      </c>
      <c r="L20" s="16">
        <v>185</v>
      </c>
      <c r="M20" s="17">
        <v>0.62</v>
      </c>
      <c r="N20" s="18">
        <f t="shared" si="0"/>
        <v>114.7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>
        <v>200</v>
      </c>
      <c r="W20" s="20">
        <f t="shared" si="4"/>
        <v>40</v>
      </c>
      <c r="X20" s="16"/>
      <c r="Y20" s="20">
        <f t="shared" si="5"/>
        <v>0</v>
      </c>
      <c r="Z20" s="16"/>
      <c r="AA20" s="20">
        <f t="shared" si="6"/>
        <v>0</v>
      </c>
      <c r="AB20" s="54"/>
      <c r="AC20" s="51" t="s">
        <v>115</v>
      </c>
      <c r="AD20" s="47"/>
      <c r="AE20" s="36"/>
      <c r="AF20" s="47"/>
      <c r="AG20" s="32"/>
      <c r="AH20" s="40">
        <f t="shared" si="7"/>
        <v>0</v>
      </c>
    </row>
    <row r="21" spans="1:34" s="21" customFormat="1" ht="12" x14ac:dyDescent="0.3">
      <c r="A21" s="63">
        <v>15</v>
      </c>
      <c r="B21" s="15" t="s">
        <v>41</v>
      </c>
      <c r="C21" s="14" t="s">
        <v>17</v>
      </c>
      <c r="D21" s="13">
        <v>43109</v>
      </c>
      <c r="E21" s="15" t="s">
        <v>47</v>
      </c>
      <c r="F21" s="15" t="s">
        <v>52</v>
      </c>
      <c r="G21" s="15" t="s">
        <v>38</v>
      </c>
      <c r="H21" s="15" t="s">
        <v>65</v>
      </c>
      <c r="I21" s="22" t="s">
        <v>44</v>
      </c>
      <c r="J21" s="23" t="s">
        <v>64</v>
      </c>
      <c r="K21" s="23" t="s">
        <v>39</v>
      </c>
      <c r="L21" s="16">
        <v>120</v>
      </c>
      <c r="M21" s="17">
        <v>0</v>
      </c>
      <c r="N21" s="18">
        <f t="shared" si="0"/>
        <v>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/>
      <c r="U21" s="20">
        <f t="shared" si="3"/>
        <v>0</v>
      </c>
      <c r="V21" s="16">
        <v>125</v>
      </c>
      <c r="W21" s="20">
        <f t="shared" si="4"/>
        <v>25</v>
      </c>
      <c r="X21" s="16"/>
      <c r="Y21" s="20">
        <f t="shared" si="5"/>
        <v>0</v>
      </c>
      <c r="Z21" s="16"/>
      <c r="AA21" s="20">
        <f t="shared" si="6"/>
        <v>0</v>
      </c>
      <c r="AB21" s="54"/>
      <c r="AC21" s="51" t="s">
        <v>115</v>
      </c>
      <c r="AD21" s="47"/>
      <c r="AE21" s="36"/>
      <c r="AF21" s="47"/>
      <c r="AG21" s="32"/>
      <c r="AH21" s="40">
        <f t="shared" si="7"/>
        <v>0</v>
      </c>
    </row>
    <row r="22" spans="1:34" s="21" customFormat="1" ht="12" x14ac:dyDescent="0.3">
      <c r="A22" s="63">
        <v>16</v>
      </c>
      <c r="B22" s="15" t="s">
        <v>66</v>
      </c>
      <c r="C22" s="14" t="s">
        <v>17</v>
      </c>
      <c r="D22" s="14">
        <v>43110</v>
      </c>
      <c r="E22" s="15"/>
      <c r="F22" s="15" t="s">
        <v>52</v>
      </c>
      <c r="G22" s="15" t="s">
        <v>38</v>
      </c>
      <c r="H22" s="15" t="s">
        <v>90</v>
      </c>
      <c r="I22" s="22" t="s">
        <v>39</v>
      </c>
      <c r="J22" s="15" t="s">
        <v>91</v>
      </c>
      <c r="K22" s="15" t="s">
        <v>89</v>
      </c>
      <c r="L22" s="16">
        <v>330</v>
      </c>
      <c r="M22" s="17">
        <v>0.65</v>
      </c>
      <c r="N22" s="18">
        <f t="shared" si="0"/>
        <v>214.5</v>
      </c>
      <c r="O22" s="19">
        <v>10</v>
      </c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>
        <v>350</v>
      </c>
      <c r="W22" s="20">
        <f t="shared" si="4"/>
        <v>70</v>
      </c>
      <c r="X22" s="16"/>
      <c r="Y22" s="20">
        <f t="shared" si="5"/>
        <v>0</v>
      </c>
      <c r="Z22" s="16"/>
      <c r="AA22" s="20">
        <f t="shared" si="6"/>
        <v>0</v>
      </c>
      <c r="AB22" s="54" t="s">
        <v>95</v>
      </c>
      <c r="AC22" s="51" t="s">
        <v>115</v>
      </c>
      <c r="AD22" s="47"/>
      <c r="AE22" s="36"/>
      <c r="AF22" s="47"/>
      <c r="AG22" s="32"/>
      <c r="AH22" s="40">
        <f t="shared" si="7"/>
        <v>0</v>
      </c>
    </row>
    <row r="23" spans="1:34" s="21" customFormat="1" ht="12" x14ac:dyDescent="0.3">
      <c r="A23" s="63">
        <v>17</v>
      </c>
      <c r="B23" s="15" t="s">
        <v>66</v>
      </c>
      <c r="C23" s="14" t="s">
        <v>18</v>
      </c>
      <c r="D23" s="14">
        <v>43110</v>
      </c>
      <c r="E23" s="15" t="s">
        <v>96</v>
      </c>
      <c r="F23" s="15" t="s">
        <v>40</v>
      </c>
      <c r="G23" s="15" t="s">
        <v>38</v>
      </c>
      <c r="H23" s="22" t="s">
        <v>97</v>
      </c>
      <c r="I23" s="22" t="s">
        <v>98</v>
      </c>
      <c r="J23" s="15" t="s">
        <v>99</v>
      </c>
      <c r="K23" s="15" t="s">
        <v>100</v>
      </c>
      <c r="L23" s="16">
        <v>530</v>
      </c>
      <c r="M23" s="17">
        <v>0.65</v>
      </c>
      <c r="N23" s="18">
        <f t="shared" si="0"/>
        <v>344.5</v>
      </c>
      <c r="O23" s="19">
        <v>58.4</v>
      </c>
      <c r="P23" s="16"/>
      <c r="Q23" s="20">
        <f t="shared" si="1"/>
        <v>0</v>
      </c>
      <c r="R23" s="16"/>
      <c r="S23" s="20">
        <f t="shared" si="2"/>
        <v>0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>
        <v>100</v>
      </c>
      <c r="AA23" s="20">
        <f t="shared" si="6"/>
        <v>20</v>
      </c>
      <c r="AB23" s="55" t="s">
        <v>101</v>
      </c>
      <c r="AC23" s="51" t="s">
        <v>115</v>
      </c>
      <c r="AD23" s="47"/>
      <c r="AE23" s="36"/>
      <c r="AF23" s="47"/>
      <c r="AG23" s="32"/>
      <c r="AH23" s="40">
        <f t="shared" si="7"/>
        <v>0</v>
      </c>
    </row>
    <row r="24" spans="1:34" s="21" customFormat="1" ht="12" x14ac:dyDescent="0.3">
      <c r="A24" s="63">
        <v>18</v>
      </c>
      <c r="B24" s="15" t="s">
        <v>37</v>
      </c>
      <c r="C24" s="14" t="s">
        <v>16</v>
      </c>
      <c r="D24" s="14">
        <v>43110</v>
      </c>
      <c r="E24" s="15"/>
      <c r="F24" s="15" t="s">
        <v>49</v>
      </c>
      <c r="G24" s="15" t="s">
        <v>36</v>
      </c>
      <c r="H24" s="15" t="s">
        <v>33</v>
      </c>
      <c r="I24" s="15" t="s">
        <v>34</v>
      </c>
      <c r="J24" s="15" t="s">
        <v>116</v>
      </c>
      <c r="K24" s="15" t="s">
        <v>102</v>
      </c>
      <c r="L24" s="16">
        <v>210</v>
      </c>
      <c r="M24" s="17">
        <v>0.72</v>
      </c>
      <c r="N24" s="18">
        <v>150</v>
      </c>
      <c r="O24" s="19"/>
      <c r="P24" s="16"/>
      <c r="Q24" s="20">
        <f t="shared" si="1"/>
        <v>0</v>
      </c>
      <c r="R24" s="16">
        <v>210</v>
      </c>
      <c r="S24" s="20">
        <f t="shared" si="2"/>
        <v>42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54"/>
      <c r="AC24" s="51" t="s">
        <v>115</v>
      </c>
      <c r="AD24" s="48"/>
      <c r="AE24" s="43"/>
      <c r="AF24" s="47"/>
      <c r="AG24" s="32"/>
      <c r="AH24" s="40">
        <f t="shared" si="7"/>
        <v>0</v>
      </c>
    </row>
    <row r="25" spans="1:34" s="21" customFormat="1" ht="12" x14ac:dyDescent="0.3">
      <c r="A25" s="63">
        <v>19</v>
      </c>
      <c r="B25" s="15" t="s">
        <v>41</v>
      </c>
      <c r="C25" s="14" t="s">
        <v>16</v>
      </c>
      <c r="D25" s="14">
        <v>43111</v>
      </c>
      <c r="E25" s="15"/>
      <c r="F25" s="15" t="s">
        <v>49</v>
      </c>
      <c r="G25" s="15" t="s">
        <v>36</v>
      </c>
      <c r="H25" s="15" t="s">
        <v>103</v>
      </c>
      <c r="I25" s="22" t="s">
        <v>104</v>
      </c>
      <c r="J25" s="15" t="s">
        <v>105</v>
      </c>
      <c r="K25" s="15" t="s">
        <v>106</v>
      </c>
      <c r="L25" s="16">
        <v>410</v>
      </c>
      <c r="M25" s="17">
        <v>0.8</v>
      </c>
      <c r="N25" s="18">
        <f t="shared" si="0"/>
        <v>328</v>
      </c>
      <c r="O25" s="19">
        <v>164</v>
      </c>
      <c r="P25" s="16"/>
      <c r="Q25" s="20">
        <f t="shared" si="1"/>
        <v>0</v>
      </c>
      <c r="R25" s="16">
        <v>400</v>
      </c>
      <c r="S25" s="20">
        <f t="shared" si="2"/>
        <v>80</v>
      </c>
      <c r="T25" s="16"/>
      <c r="U25" s="20">
        <f t="shared" si="3"/>
        <v>0</v>
      </c>
      <c r="V25" s="16"/>
      <c r="W25" s="20">
        <f t="shared" si="4"/>
        <v>0</v>
      </c>
      <c r="X25" s="16"/>
      <c r="Y25" s="20">
        <f t="shared" si="5"/>
        <v>0</v>
      </c>
      <c r="Z25" s="16"/>
      <c r="AA25" s="20">
        <f t="shared" si="6"/>
        <v>0</v>
      </c>
      <c r="AB25" s="54" t="s">
        <v>107</v>
      </c>
      <c r="AC25" s="51" t="s">
        <v>115</v>
      </c>
      <c r="AD25" s="47"/>
      <c r="AE25" s="36"/>
      <c r="AF25" s="47"/>
      <c r="AG25" s="32"/>
      <c r="AH25" s="40">
        <f t="shared" si="7"/>
        <v>0</v>
      </c>
    </row>
    <row r="26" spans="1:34" s="21" customFormat="1" ht="12" x14ac:dyDescent="0.3">
      <c r="A26" s="63">
        <v>20</v>
      </c>
      <c r="B26" s="15" t="s">
        <v>37</v>
      </c>
      <c r="C26" s="14" t="s">
        <v>15</v>
      </c>
      <c r="D26" s="14">
        <v>43112</v>
      </c>
      <c r="E26" s="15" t="s">
        <v>76</v>
      </c>
      <c r="F26" s="15" t="s">
        <v>77</v>
      </c>
      <c r="G26" s="15" t="s">
        <v>36</v>
      </c>
      <c r="H26" s="15" t="s">
        <v>67</v>
      </c>
      <c r="I26" s="22" t="s">
        <v>68</v>
      </c>
      <c r="J26" s="15" t="s">
        <v>33</v>
      </c>
      <c r="K26" s="15" t="s">
        <v>34</v>
      </c>
      <c r="L26" s="16">
        <v>760</v>
      </c>
      <c r="M26" s="17">
        <v>0.74</v>
      </c>
      <c r="N26" s="18">
        <v>550</v>
      </c>
      <c r="O26" s="19">
        <v>200</v>
      </c>
      <c r="P26" s="16">
        <v>770</v>
      </c>
      <c r="Q26" s="20">
        <f t="shared" ref="Q26" si="8">P26*0.22</f>
        <v>169.4</v>
      </c>
      <c r="R26" s="16"/>
      <c r="S26" s="20">
        <f t="shared" ref="S26" si="9">R26*0.2</f>
        <v>0</v>
      </c>
      <c r="T26" s="16"/>
      <c r="U26" s="20">
        <f t="shared" ref="U26" si="10">T26*0.2</f>
        <v>0</v>
      </c>
      <c r="V26" s="16"/>
      <c r="W26" s="20">
        <f t="shared" ref="W26" si="11">V26*0.2</f>
        <v>0</v>
      </c>
      <c r="X26" s="16"/>
      <c r="Y26" s="20">
        <f t="shared" ref="Y26" si="12">X26*0.2</f>
        <v>0</v>
      </c>
      <c r="Z26" s="16"/>
      <c r="AA26" s="20">
        <f t="shared" ref="AA26" si="13">Z26*0.2</f>
        <v>0</v>
      </c>
      <c r="AB26" s="55" t="s">
        <v>219</v>
      </c>
      <c r="AC26" s="51" t="s">
        <v>115</v>
      </c>
      <c r="AD26" s="47"/>
      <c r="AE26" s="36"/>
      <c r="AF26" s="47"/>
      <c r="AG26" s="32"/>
      <c r="AH26" s="40">
        <f t="shared" ref="AH26" si="14">AF26*AG26</f>
        <v>0</v>
      </c>
    </row>
    <row r="27" spans="1:34" s="21" customFormat="1" ht="12" x14ac:dyDescent="0.3">
      <c r="A27" s="63">
        <v>21</v>
      </c>
      <c r="B27" s="15" t="s">
        <v>69</v>
      </c>
      <c r="C27" s="14" t="s">
        <v>50</v>
      </c>
      <c r="D27" s="14">
        <v>43112</v>
      </c>
      <c r="E27" s="15"/>
      <c r="F27" s="15" t="s">
        <v>48</v>
      </c>
      <c r="G27" s="15" t="s">
        <v>36</v>
      </c>
      <c r="H27" s="15" t="s">
        <v>79</v>
      </c>
      <c r="I27" s="15" t="s">
        <v>80</v>
      </c>
      <c r="J27" s="15" t="s">
        <v>78</v>
      </c>
      <c r="K27" s="15" t="s">
        <v>39</v>
      </c>
      <c r="L27" s="16">
        <v>2</v>
      </c>
      <c r="M27" s="17">
        <v>35</v>
      </c>
      <c r="N27" s="18">
        <f t="shared" si="0"/>
        <v>70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>
        <v>3</v>
      </c>
      <c r="U27" s="20">
        <v>30</v>
      </c>
      <c r="V27" s="16"/>
      <c r="W27" s="20">
        <f t="shared" si="4"/>
        <v>0</v>
      </c>
      <c r="X27" s="16"/>
      <c r="Y27" s="20">
        <f t="shared" si="5"/>
        <v>0</v>
      </c>
      <c r="Z27" s="16"/>
      <c r="AA27" s="20">
        <f t="shared" si="6"/>
        <v>0</v>
      </c>
      <c r="AB27" s="54" t="s">
        <v>128</v>
      </c>
      <c r="AC27" s="51" t="s">
        <v>115</v>
      </c>
      <c r="AD27" s="47"/>
      <c r="AE27" s="36"/>
      <c r="AF27" s="47"/>
      <c r="AG27" s="32"/>
      <c r="AH27" s="40">
        <f t="shared" si="7"/>
        <v>0</v>
      </c>
    </row>
    <row r="28" spans="1:34" s="21" customFormat="1" ht="12" x14ac:dyDescent="0.3">
      <c r="A28" s="63">
        <v>22</v>
      </c>
      <c r="B28" s="15" t="s">
        <v>37</v>
      </c>
      <c r="C28" s="14" t="s">
        <v>50</v>
      </c>
      <c r="D28" s="14">
        <v>43113</v>
      </c>
      <c r="E28" s="15" t="s">
        <v>76</v>
      </c>
      <c r="F28" s="15" t="s">
        <v>109</v>
      </c>
      <c r="G28" s="15" t="s">
        <v>36</v>
      </c>
      <c r="H28" s="15" t="s">
        <v>74</v>
      </c>
      <c r="I28" s="15" t="s">
        <v>75</v>
      </c>
      <c r="J28" s="15" t="s">
        <v>33</v>
      </c>
      <c r="K28" s="15" t="s">
        <v>34</v>
      </c>
      <c r="L28" s="16">
        <v>130</v>
      </c>
      <c r="M28" s="17">
        <v>0.75</v>
      </c>
      <c r="N28" s="18">
        <v>100</v>
      </c>
      <c r="O28" s="19">
        <v>70</v>
      </c>
      <c r="P28" s="16"/>
      <c r="Q28" s="20">
        <f t="shared" si="1"/>
        <v>0</v>
      </c>
      <c r="R28" s="16"/>
      <c r="S28" s="20">
        <f t="shared" si="2"/>
        <v>0</v>
      </c>
      <c r="T28" s="16">
        <v>300</v>
      </c>
      <c r="U28" s="20">
        <f t="shared" si="3"/>
        <v>60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54" t="s">
        <v>108</v>
      </c>
      <c r="AC28" s="51" t="s">
        <v>115</v>
      </c>
      <c r="AD28" s="47"/>
      <c r="AE28" s="36"/>
      <c r="AF28" s="47"/>
      <c r="AG28" s="32"/>
      <c r="AH28" s="40">
        <f t="shared" si="7"/>
        <v>0</v>
      </c>
    </row>
    <row r="29" spans="1:34" s="21" customFormat="1" ht="12" x14ac:dyDescent="0.3">
      <c r="A29" s="63">
        <v>23</v>
      </c>
      <c r="B29" s="15" t="s">
        <v>41</v>
      </c>
      <c r="C29" s="14" t="s">
        <v>17</v>
      </c>
      <c r="D29" s="14">
        <v>43113</v>
      </c>
      <c r="E29" s="15" t="s">
        <v>47</v>
      </c>
      <c r="F29" s="15" t="s">
        <v>52</v>
      </c>
      <c r="G29" s="15" t="s">
        <v>38</v>
      </c>
      <c r="H29" s="15" t="s">
        <v>65</v>
      </c>
      <c r="I29" s="22" t="s">
        <v>44</v>
      </c>
      <c r="J29" s="15" t="s">
        <v>64</v>
      </c>
      <c r="K29" s="15" t="s">
        <v>39</v>
      </c>
      <c r="L29" s="16">
        <v>120</v>
      </c>
      <c r="M29" s="17">
        <v>0</v>
      </c>
      <c r="N29" s="18">
        <f t="shared" si="0"/>
        <v>0</v>
      </c>
      <c r="O29" s="19">
        <v>25</v>
      </c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>
        <v>125</v>
      </c>
      <c r="W29" s="20">
        <f t="shared" si="4"/>
        <v>25</v>
      </c>
      <c r="X29" s="16"/>
      <c r="Y29" s="20">
        <f t="shared" si="5"/>
        <v>0</v>
      </c>
      <c r="Z29" s="16"/>
      <c r="AA29" s="20">
        <f t="shared" si="6"/>
        <v>0</v>
      </c>
      <c r="AB29" s="54" t="s">
        <v>110</v>
      </c>
      <c r="AC29" s="51" t="s">
        <v>115</v>
      </c>
      <c r="AD29" s="47"/>
      <c r="AE29" s="36"/>
      <c r="AF29" s="47"/>
      <c r="AG29" s="32"/>
      <c r="AH29" s="40">
        <f t="shared" si="7"/>
        <v>0</v>
      </c>
    </row>
    <row r="30" spans="1:34" s="21" customFormat="1" ht="12" x14ac:dyDescent="0.3">
      <c r="A30" s="63">
        <v>24</v>
      </c>
      <c r="B30" s="15" t="s">
        <v>41</v>
      </c>
      <c r="C30" s="14" t="s">
        <v>17</v>
      </c>
      <c r="D30" s="14">
        <v>43115</v>
      </c>
      <c r="E30" s="15" t="s">
        <v>47</v>
      </c>
      <c r="F30" s="15" t="s">
        <v>52</v>
      </c>
      <c r="G30" s="15" t="s">
        <v>38</v>
      </c>
      <c r="H30" s="15" t="s">
        <v>65</v>
      </c>
      <c r="I30" s="22" t="s">
        <v>44</v>
      </c>
      <c r="J30" s="15" t="s">
        <v>64</v>
      </c>
      <c r="K30" s="15" t="s">
        <v>39</v>
      </c>
      <c r="L30" s="16">
        <v>120</v>
      </c>
      <c r="M30" s="17">
        <v>0</v>
      </c>
      <c r="N30" s="18">
        <f t="shared" ref="N30" si="15">L30*M30</f>
        <v>0</v>
      </c>
      <c r="O30" s="19"/>
      <c r="P30" s="16"/>
      <c r="Q30" s="20">
        <f t="shared" ref="Q30" si="16">P30*0.22</f>
        <v>0</v>
      </c>
      <c r="R30" s="16"/>
      <c r="S30" s="20">
        <f t="shared" ref="S30" si="17">R30*0.2</f>
        <v>0</v>
      </c>
      <c r="T30" s="16"/>
      <c r="U30" s="20">
        <f t="shared" ref="U30" si="18">T30*0.2</f>
        <v>0</v>
      </c>
      <c r="V30" s="16">
        <v>125</v>
      </c>
      <c r="W30" s="20">
        <f t="shared" ref="W30" si="19">V30*0.2</f>
        <v>25</v>
      </c>
      <c r="X30" s="16"/>
      <c r="Y30" s="20">
        <f t="shared" ref="Y30" si="20">X30*0.2</f>
        <v>0</v>
      </c>
      <c r="Z30" s="16"/>
      <c r="AA30" s="20">
        <f t="shared" ref="AA30" si="21">Z30*0.2</f>
        <v>0</v>
      </c>
      <c r="AB30" s="55"/>
      <c r="AC30" s="51" t="s">
        <v>115</v>
      </c>
      <c r="AD30" s="47"/>
      <c r="AE30" s="36"/>
      <c r="AF30" s="47"/>
      <c r="AG30" s="32"/>
      <c r="AH30" s="40">
        <f t="shared" ref="AH30" si="22">AF30*AG30</f>
        <v>0</v>
      </c>
    </row>
    <row r="31" spans="1:34" s="21" customFormat="1" ht="12" x14ac:dyDescent="0.3">
      <c r="A31" s="63">
        <v>25</v>
      </c>
      <c r="B31" s="15" t="s">
        <v>37</v>
      </c>
      <c r="C31" s="14" t="s">
        <v>16</v>
      </c>
      <c r="D31" s="14">
        <v>43115</v>
      </c>
      <c r="E31" s="15"/>
      <c r="F31" s="15" t="s">
        <v>49</v>
      </c>
      <c r="G31" s="15" t="s">
        <v>36</v>
      </c>
      <c r="H31" s="15" t="s">
        <v>33</v>
      </c>
      <c r="I31" s="22" t="s">
        <v>34</v>
      </c>
      <c r="J31" s="15" t="s">
        <v>117</v>
      </c>
      <c r="K31" s="70" t="s">
        <v>129</v>
      </c>
      <c r="L31" s="16">
        <v>460</v>
      </c>
      <c r="M31" s="17">
        <v>0.75</v>
      </c>
      <c r="N31" s="18">
        <f t="shared" si="0"/>
        <v>345</v>
      </c>
      <c r="O31" s="19">
        <v>95</v>
      </c>
      <c r="P31" s="16"/>
      <c r="Q31" s="20">
        <f t="shared" si="1"/>
        <v>0</v>
      </c>
      <c r="R31" s="16">
        <v>450</v>
      </c>
      <c r="S31" s="20">
        <f t="shared" si="2"/>
        <v>90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54" t="s">
        <v>111</v>
      </c>
      <c r="AC31" s="51" t="s">
        <v>115</v>
      </c>
      <c r="AD31" s="47"/>
      <c r="AE31" s="36"/>
      <c r="AF31" s="47"/>
      <c r="AG31" s="32"/>
      <c r="AH31" s="40">
        <f t="shared" si="7"/>
        <v>0</v>
      </c>
    </row>
    <row r="32" spans="1:34" s="21" customFormat="1" ht="12" x14ac:dyDescent="0.3">
      <c r="A32" s="63">
        <v>26</v>
      </c>
      <c r="B32" s="15" t="s">
        <v>37</v>
      </c>
      <c r="C32" s="14" t="s">
        <v>50</v>
      </c>
      <c r="D32" s="14">
        <v>43116</v>
      </c>
      <c r="E32" s="15" t="s">
        <v>76</v>
      </c>
      <c r="F32" s="15" t="s">
        <v>109</v>
      </c>
      <c r="G32" s="15" t="s">
        <v>36</v>
      </c>
      <c r="H32" s="15" t="s">
        <v>74</v>
      </c>
      <c r="I32" s="15" t="s">
        <v>75</v>
      </c>
      <c r="J32" s="15" t="s">
        <v>33</v>
      </c>
      <c r="K32" s="15" t="s">
        <v>34</v>
      </c>
      <c r="L32" s="16">
        <v>130</v>
      </c>
      <c r="M32" s="17">
        <v>0.75</v>
      </c>
      <c r="N32" s="18">
        <v>150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>
        <v>130</v>
      </c>
      <c r="U32" s="20">
        <f t="shared" si="3"/>
        <v>26</v>
      </c>
      <c r="V32" s="16"/>
      <c r="W32" s="20">
        <f t="shared" si="4"/>
        <v>0</v>
      </c>
      <c r="X32" s="16"/>
      <c r="Y32" s="20">
        <f t="shared" si="5"/>
        <v>0</v>
      </c>
      <c r="Z32" s="16"/>
      <c r="AA32" s="20">
        <f t="shared" si="6"/>
        <v>0</v>
      </c>
      <c r="AB32" s="55" t="s">
        <v>175</v>
      </c>
      <c r="AC32" s="51" t="s">
        <v>115</v>
      </c>
      <c r="AD32" s="47"/>
      <c r="AE32" s="36"/>
      <c r="AF32" s="47"/>
      <c r="AG32" s="32"/>
      <c r="AH32" s="40">
        <f t="shared" si="7"/>
        <v>0</v>
      </c>
    </row>
    <row r="33" spans="1:34" s="21" customFormat="1" ht="12" x14ac:dyDescent="0.3">
      <c r="A33" s="63">
        <v>27</v>
      </c>
      <c r="B33" s="15" t="s">
        <v>37</v>
      </c>
      <c r="C33" s="14" t="s">
        <v>17</v>
      </c>
      <c r="D33" s="14">
        <v>43116</v>
      </c>
      <c r="E33" s="15"/>
      <c r="F33" s="15" t="s">
        <v>52</v>
      </c>
      <c r="G33" s="15" t="s">
        <v>32</v>
      </c>
      <c r="H33" s="15" t="s">
        <v>33</v>
      </c>
      <c r="I33" s="15" t="s">
        <v>34</v>
      </c>
      <c r="J33" s="15" t="s">
        <v>116</v>
      </c>
      <c r="K33" s="15" t="s">
        <v>102</v>
      </c>
      <c r="L33" s="16">
        <v>210</v>
      </c>
      <c r="M33" s="17">
        <v>0.65</v>
      </c>
      <c r="N33" s="18">
        <v>135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>
        <v>220</v>
      </c>
      <c r="W33" s="20">
        <f t="shared" si="4"/>
        <v>44</v>
      </c>
      <c r="X33" s="16"/>
      <c r="Y33" s="20">
        <f t="shared" si="5"/>
        <v>0</v>
      </c>
      <c r="Z33" s="16"/>
      <c r="AA33" s="20">
        <f t="shared" si="6"/>
        <v>0</v>
      </c>
      <c r="AB33" s="55"/>
      <c r="AC33" s="51" t="s">
        <v>115</v>
      </c>
      <c r="AD33" s="47"/>
      <c r="AE33" s="36"/>
      <c r="AF33" s="47"/>
      <c r="AG33" s="32"/>
      <c r="AH33" s="40">
        <f t="shared" si="7"/>
        <v>0</v>
      </c>
    </row>
    <row r="34" spans="1:34" s="21" customFormat="1" ht="12" x14ac:dyDescent="0.3">
      <c r="A34" s="63">
        <v>28</v>
      </c>
      <c r="B34" s="15" t="s">
        <v>37</v>
      </c>
      <c r="C34" s="14" t="s">
        <v>17</v>
      </c>
      <c r="D34" s="14">
        <v>43116</v>
      </c>
      <c r="E34" s="15"/>
      <c r="F34" s="15" t="s">
        <v>52</v>
      </c>
      <c r="G34" s="15" t="s">
        <v>32</v>
      </c>
      <c r="H34" s="15" t="s">
        <v>112</v>
      </c>
      <c r="I34" s="15" t="s">
        <v>113</v>
      </c>
      <c r="J34" s="15" t="s">
        <v>33</v>
      </c>
      <c r="K34" s="15" t="s">
        <v>34</v>
      </c>
      <c r="L34" s="16">
        <v>100</v>
      </c>
      <c r="M34" s="17">
        <v>0.65</v>
      </c>
      <c r="N34" s="18">
        <v>65</v>
      </c>
      <c r="O34" s="19"/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>
        <v>100</v>
      </c>
      <c r="W34" s="20">
        <f t="shared" si="4"/>
        <v>20</v>
      </c>
      <c r="X34" s="16"/>
      <c r="Y34" s="20">
        <f t="shared" si="5"/>
        <v>0</v>
      </c>
      <c r="Z34" s="16"/>
      <c r="AA34" s="20">
        <f t="shared" si="6"/>
        <v>0</v>
      </c>
      <c r="AB34" s="55" t="s">
        <v>114</v>
      </c>
      <c r="AC34" s="51" t="s">
        <v>115</v>
      </c>
      <c r="AD34" s="47"/>
      <c r="AE34" s="36"/>
      <c r="AF34" s="47"/>
      <c r="AG34" s="32"/>
      <c r="AH34" s="40">
        <f t="shared" si="7"/>
        <v>0</v>
      </c>
    </row>
    <row r="35" spans="1:34" s="21" customFormat="1" ht="12" x14ac:dyDescent="0.3">
      <c r="A35" s="63">
        <v>29</v>
      </c>
      <c r="B35" s="15" t="s">
        <v>122</v>
      </c>
      <c r="C35" s="14" t="s">
        <v>15</v>
      </c>
      <c r="D35" s="14">
        <v>43117</v>
      </c>
      <c r="E35" s="15"/>
      <c r="F35" s="15" t="s">
        <v>77</v>
      </c>
      <c r="G35" s="15" t="s">
        <v>36</v>
      </c>
      <c r="H35" s="15" t="s">
        <v>120</v>
      </c>
      <c r="I35" s="22" t="s">
        <v>119</v>
      </c>
      <c r="J35" s="15" t="s">
        <v>121</v>
      </c>
      <c r="K35" s="22" t="s">
        <v>118</v>
      </c>
      <c r="L35" s="16">
        <v>500</v>
      </c>
      <c r="M35" s="17">
        <v>0.85</v>
      </c>
      <c r="N35" s="18">
        <f t="shared" si="0"/>
        <v>425</v>
      </c>
      <c r="O35" s="19">
        <v>20</v>
      </c>
      <c r="P35" s="16">
        <v>500</v>
      </c>
      <c r="Q35" s="20">
        <f t="shared" si="1"/>
        <v>110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54" t="s">
        <v>123</v>
      </c>
      <c r="AC35" s="51" t="s">
        <v>115</v>
      </c>
      <c r="AD35" s="48"/>
      <c r="AE35" s="43"/>
      <c r="AF35" s="47"/>
      <c r="AG35" s="32"/>
      <c r="AH35" s="40">
        <f t="shared" si="7"/>
        <v>0</v>
      </c>
    </row>
    <row r="36" spans="1:34" s="21" customFormat="1" ht="12" x14ac:dyDescent="0.3">
      <c r="A36" s="63">
        <v>30</v>
      </c>
      <c r="B36" s="15" t="s">
        <v>59</v>
      </c>
      <c r="C36" s="14" t="s">
        <v>17</v>
      </c>
      <c r="D36" s="14">
        <v>43117</v>
      </c>
      <c r="E36" s="15" t="s">
        <v>131</v>
      </c>
      <c r="F36" s="15" t="s">
        <v>52</v>
      </c>
      <c r="G36" s="15" t="s">
        <v>32</v>
      </c>
      <c r="H36" s="15" t="s">
        <v>60</v>
      </c>
      <c r="I36" s="22" t="s">
        <v>61</v>
      </c>
      <c r="J36" s="15" t="s">
        <v>133</v>
      </c>
      <c r="K36" s="15" t="s">
        <v>124</v>
      </c>
      <c r="L36" s="16">
        <v>280</v>
      </c>
      <c r="M36" s="17">
        <v>0.74</v>
      </c>
      <c r="N36" s="18">
        <f t="shared" si="0"/>
        <v>207.2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/>
      <c r="U36" s="20">
        <f t="shared" si="3"/>
        <v>0</v>
      </c>
      <c r="V36" s="16">
        <v>300</v>
      </c>
      <c r="W36" s="20">
        <f t="shared" si="4"/>
        <v>60</v>
      </c>
      <c r="X36" s="16"/>
      <c r="Y36" s="20">
        <f t="shared" si="5"/>
        <v>0</v>
      </c>
      <c r="Z36" s="16"/>
      <c r="AA36" s="20">
        <f t="shared" si="6"/>
        <v>0</v>
      </c>
      <c r="AB36" s="54"/>
      <c r="AC36" s="51" t="s">
        <v>115</v>
      </c>
      <c r="AD36" s="47"/>
      <c r="AE36" s="36"/>
      <c r="AF36" s="47"/>
      <c r="AG36" s="32"/>
      <c r="AH36" s="40">
        <f t="shared" si="7"/>
        <v>0</v>
      </c>
    </row>
    <row r="37" spans="1:34" s="21" customFormat="1" ht="12" x14ac:dyDescent="0.3">
      <c r="A37" s="63">
        <v>31</v>
      </c>
      <c r="B37" s="15" t="s">
        <v>37</v>
      </c>
      <c r="C37" s="14" t="s">
        <v>50</v>
      </c>
      <c r="D37" s="14">
        <v>43117</v>
      </c>
      <c r="E37" s="15"/>
      <c r="F37" s="15" t="s">
        <v>48</v>
      </c>
      <c r="G37" s="15" t="s">
        <v>36</v>
      </c>
      <c r="H37" s="15" t="s">
        <v>33</v>
      </c>
      <c r="I37" s="15" t="s">
        <v>34</v>
      </c>
      <c r="J37" s="15" t="s">
        <v>33</v>
      </c>
      <c r="K37" s="15" t="s">
        <v>34</v>
      </c>
      <c r="L37" s="16">
        <v>4</v>
      </c>
      <c r="M37" s="17">
        <v>25</v>
      </c>
      <c r="N37" s="18">
        <f t="shared" si="0"/>
        <v>100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>
        <v>4</v>
      </c>
      <c r="U37" s="20">
        <v>40</v>
      </c>
      <c r="V37" s="16"/>
      <c r="W37" s="20">
        <f t="shared" si="4"/>
        <v>0</v>
      </c>
      <c r="X37" s="16"/>
      <c r="Y37" s="20">
        <f t="shared" si="5"/>
        <v>0</v>
      </c>
      <c r="Z37" s="16"/>
      <c r="AA37" s="20">
        <f t="shared" si="6"/>
        <v>0</v>
      </c>
      <c r="AB37" s="54"/>
      <c r="AC37" s="51" t="s">
        <v>115</v>
      </c>
      <c r="AD37" s="47"/>
      <c r="AE37" s="36"/>
      <c r="AF37" s="47"/>
      <c r="AG37" s="32"/>
      <c r="AH37" s="40">
        <f t="shared" si="7"/>
        <v>0</v>
      </c>
    </row>
    <row r="38" spans="1:34" s="21" customFormat="1" ht="12" x14ac:dyDescent="0.3">
      <c r="A38" s="63">
        <v>32</v>
      </c>
      <c r="B38" s="15" t="s">
        <v>37</v>
      </c>
      <c r="C38" s="14" t="s">
        <v>50</v>
      </c>
      <c r="D38" s="14">
        <v>43118</v>
      </c>
      <c r="E38" s="15"/>
      <c r="F38" s="15" t="s">
        <v>48</v>
      </c>
      <c r="G38" s="15" t="s">
        <v>36</v>
      </c>
      <c r="H38" s="15" t="s">
        <v>112</v>
      </c>
      <c r="I38" s="22" t="s">
        <v>113</v>
      </c>
      <c r="J38" s="15" t="s">
        <v>33</v>
      </c>
      <c r="K38" s="22" t="s">
        <v>34</v>
      </c>
      <c r="L38" s="16">
        <v>100</v>
      </c>
      <c r="M38" s="17">
        <v>0.75</v>
      </c>
      <c r="N38" s="18">
        <f t="shared" si="0"/>
        <v>75</v>
      </c>
      <c r="O38" s="19"/>
      <c r="P38" s="16"/>
      <c r="Q38" s="20">
        <f t="shared" si="1"/>
        <v>0</v>
      </c>
      <c r="R38" s="16"/>
      <c r="S38" s="20">
        <f t="shared" si="2"/>
        <v>0</v>
      </c>
      <c r="T38" s="16">
        <v>4</v>
      </c>
      <c r="U38" s="20">
        <v>40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54"/>
      <c r="AC38" s="51" t="s">
        <v>115</v>
      </c>
      <c r="AD38" s="48"/>
      <c r="AE38" s="43"/>
      <c r="AF38" s="47"/>
      <c r="AG38" s="32"/>
      <c r="AH38" s="40">
        <f t="shared" si="7"/>
        <v>0</v>
      </c>
    </row>
    <row r="39" spans="1:34" s="21" customFormat="1" ht="12" x14ac:dyDescent="0.3">
      <c r="A39" s="63">
        <v>33</v>
      </c>
      <c r="B39" s="15" t="s">
        <v>59</v>
      </c>
      <c r="C39" s="14" t="s">
        <v>15</v>
      </c>
      <c r="D39" s="14">
        <v>43118</v>
      </c>
      <c r="E39" s="15" t="s">
        <v>130</v>
      </c>
      <c r="F39" s="15" t="s">
        <v>77</v>
      </c>
      <c r="G39" s="15" t="s">
        <v>32</v>
      </c>
      <c r="H39" s="15" t="s">
        <v>60</v>
      </c>
      <c r="I39" s="15" t="s">
        <v>61</v>
      </c>
      <c r="J39" s="15" t="s">
        <v>125</v>
      </c>
      <c r="K39" s="15" t="s">
        <v>126</v>
      </c>
      <c r="L39" s="16">
        <v>460</v>
      </c>
      <c r="M39" s="17">
        <v>0.74</v>
      </c>
      <c r="N39" s="18">
        <f t="shared" si="0"/>
        <v>340.4</v>
      </c>
      <c r="O39" s="19">
        <v>18</v>
      </c>
      <c r="P39" s="16">
        <v>460</v>
      </c>
      <c r="Q39" s="20">
        <f t="shared" si="1"/>
        <v>101.2</v>
      </c>
      <c r="R39" s="16"/>
      <c r="S39" s="20">
        <f t="shared" si="2"/>
        <v>0</v>
      </c>
      <c r="T39" s="16"/>
      <c r="U39" s="20">
        <f t="shared" si="3"/>
        <v>0</v>
      </c>
      <c r="V39" s="16"/>
      <c r="W39" s="20">
        <f t="shared" si="4"/>
        <v>0</v>
      </c>
      <c r="X39" s="16"/>
      <c r="Y39" s="20">
        <f t="shared" si="5"/>
        <v>0</v>
      </c>
      <c r="Z39" s="16"/>
      <c r="AA39" s="20">
        <f t="shared" si="6"/>
        <v>0</v>
      </c>
      <c r="AB39" s="71" t="s">
        <v>132</v>
      </c>
      <c r="AC39" s="51" t="s">
        <v>115</v>
      </c>
      <c r="AD39" s="47"/>
      <c r="AE39" s="36"/>
      <c r="AF39" s="48"/>
      <c r="AG39" s="32"/>
      <c r="AH39" s="40">
        <f t="shared" si="7"/>
        <v>0</v>
      </c>
    </row>
    <row r="40" spans="1:34" s="21" customFormat="1" ht="12" x14ac:dyDescent="0.3">
      <c r="A40" s="63">
        <v>34</v>
      </c>
      <c r="B40" s="15" t="s">
        <v>66</v>
      </c>
      <c r="C40" s="14" t="s">
        <v>17</v>
      </c>
      <c r="D40" s="14">
        <v>43118</v>
      </c>
      <c r="E40" s="15"/>
      <c r="F40" s="15" t="s">
        <v>52</v>
      </c>
      <c r="G40" s="15" t="s">
        <v>36</v>
      </c>
      <c r="H40" s="15" t="s">
        <v>33</v>
      </c>
      <c r="I40" s="22" t="s">
        <v>34</v>
      </c>
      <c r="J40" s="15" t="s">
        <v>134</v>
      </c>
      <c r="K40" s="15" t="s">
        <v>127</v>
      </c>
      <c r="L40" s="16">
        <v>190</v>
      </c>
      <c r="M40" s="17">
        <v>0.75</v>
      </c>
      <c r="N40" s="18">
        <f t="shared" si="0"/>
        <v>142.5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>
        <v>200</v>
      </c>
      <c r="W40" s="20">
        <f t="shared" si="4"/>
        <v>40</v>
      </c>
      <c r="X40" s="16"/>
      <c r="Y40" s="20">
        <f t="shared" si="5"/>
        <v>0</v>
      </c>
      <c r="Z40" s="16"/>
      <c r="AA40" s="20">
        <f t="shared" si="6"/>
        <v>0</v>
      </c>
      <c r="AB40" s="54"/>
      <c r="AC40" s="51" t="s">
        <v>115</v>
      </c>
      <c r="AD40" s="47"/>
      <c r="AE40" s="36"/>
      <c r="AF40" s="47"/>
      <c r="AG40" s="32"/>
      <c r="AH40" s="40">
        <f t="shared" si="7"/>
        <v>0</v>
      </c>
    </row>
    <row r="41" spans="1:34" s="21" customFormat="1" ht="12" x14ac:dyDescent="0.3">
      <c r="A41" s="63">
        <v>35</v>
      </c>
      <c r="B41" s="15" t="s">
        <v>37</v>
      </c>
      <c r="C41" s="14" t="s">
        <v>17</v>
      </c>
      <c r="D41" s="14">
        <v>43119</v>
      </c>
      <c r="E41" s="15"/>
      <c r="F41" s="15" t="s">
        <v>52</v>
      </c>
      <c r="G41" s="15" t="s">
        <v>32</v>
      </c>
      <c r="H41" s="15" t="s">
        <v>33</v>
      </c>
      <c r="I41" s="22" t="s">
        <v>34</v>
      </c>
      <c r="J41" s="15" t="s">
        <v>42</v>
      </c>
      <c r="K41" s="15" t="s">
        <v>43</v>
      </c>
      <c r="L41" s="16">
        <v>140</v>
      </c>
      <c r="M41" s="17">
        <v>0.68</v>
      </c>
      <c r="N41" s="18">
        <v>95</v>
      </c>
      <c r="O41" s="19"/>
      <c r="P41" s="16"/>
      <c r="Q41" s="20">
        <f t="shared" si="1"/>
        <v>0</v>
      </c>
      <c r="R41" s="16"/>
      <c r="S41" s="20">
        <f t="shared" si="2"/>
        <v>0</v>
      </c>
      <c r="T41" s="16"/>
      <c r="U41" s="20">
        <f t="shared" si="3"/>
        <v>0</v>
      </c>
      <c r="V41" s="16">
        <v>150</v>
      </c>
      <c r="W41" s="20">
        <f t="shared" si="4"/>
        <v>30</v>
      </c>
      <c r="X41" s="16"/>
      <c r="Y41" s="20">
        <f t="shared" si="5"/>
        <v>0</v>
      </c>
      <c r="Z41" s="16"/>
      <c r="AA41" s="20">
        <f t="shared" si="6"/>
        <v>0</v>
      </c>
      <c r="AB41" s="54"/>
      <c r="AC41" s="52" t="s">
        <v>115</v>
      </c>
      <c r="AD41" s="47"/>
      <c r="AE41" s="36"/>
      <c r="AF41" s="47"/>
      <c r="AG41" s="32"/>
      <c r="AH41" s="40">
        <f t="shared" si="7"/>
        <v>0</v>
      </c>
    </row>
    <row r="42" spans="1:34" s="21" customFormat="1" ht="12" x14ac:dyDescent="0.3">
      <c r="A42" s="63">
        <v>36</v>
      </c>
      <c r="B42" s="15" t="s">
        <v>37</v>
      </c>
      <c r="C42" s="14" t="s">
        <v>18</v>
      </c>
      <c r="D42" s="14">
        <v>43119</v>
      </c>
      <c r="E42" s="15" t="s">
        <v>76</v>
      </c>
      <c r="F42" s="15" t="s">
        <v>109</v>
      </c>
      <c r="G42" s="15" t="s">
        <v>36</v>
      </c>
      <c r="H42" s="15" t="s">
        <v>33</v>
      </c>
      <c r="I42" s="22" t="s">
        <v>34</v>
      </c>
      <c r="J42" s="15" t="s">
        <v>33</v>
      </c>
      <c r="K42" s="15" t="s">
        <v>34</v>
      </c>
      <c r="L42" s="16">
        <v>4</v>
      </c>
      <c r="M42" s="17">
        <v>25</v>
      </c>
      <c r="N42" s="18">
        <f t="shared" ref="N42" si="23">L42*M42</f>
        <v>100</v>
      </c>
      <c r="O42" s="19"/>
      <c r="P42" s="16"/>
      <c r="Q42" s="20">
        <f t="shared" ref="Q42" si="24">P42*0.22</f>
        <v>0</v>
      </c>
      <c r="R42" s="16"/>
      <c r="S42" s="20">
        <f t="shared" ref="S42" si="25">R42*0.2</f>
        <v>0</v>
      </c>
      <c r="T42" s="16"/>
      <c r="U42" s="20">
        <f t="shared" ref="U42" si="26">T42*0.2</f>
        <v>0</v>
      </c>
      <c r="V42" s="16"/>
      <c r="W42" s="20">
        <f t="shared" ref="W42" si="27">V42*0.2</f>
        <v>0</v>
      </c>
      <c r="X42" s="16"/>
      <c r="Y42" s="20">
        <f t="shared" ref="Y42" si="28">X42*0.2</f>
        <v>0</v>
      </c>
      <c r="Z42" s="16">
        <v>3</v>
      </c>
      <c r="AA42" s="20">
        <v>30</v>
      </c>
      <c r="AB42" s="54"/>
      <c r="AC42" s="52" t="s">
        <v>115</v>
      </c>
      <c r="AD42" s="47"/>
      <c r="AE42" s="36"/>
      <c r="AF42" s="47"/>
      <c r="AG42" s="32"/>
      <c r="AH42" s="40">
        <f t="shared" ref="AH42" si="29">AF42*AG42</f>
        <v>0</v>
      </c>
    </row>
    <row r="43" spans="1:34" s="21" customFormat="1" ht="12" x14ac:dyDescent="0.3">
      <c r="A43" s="63">
        <v>37</v>
      </c>
      <c r="B43" s="15" t="s">
        <v>37</v>
      </c>
      <c r="C43" s="14" t="s">
        <v>50</v>
      </c>
      <c r="D43" s="14">
        <v>43119</v>
      </c>
      <c r="E43" s="15" t="s">
        <v>76</v>
      </c>
      <c r="F43" s="15" t="s">
        <v>48</v>
      </c>
      <c r="G43" s="15" t="s">
        <v>36</v>
      </c>
      <c r="H43" s="15" t="s">
        <v>33</v>
      </c>
      <c r="I43" s="22" t="s">
        <v>34</v>
      </c>
      <c r="J43" s="15" t="s">
        <v>33</v>
      </c>
      <c r="K43" s="15" t="s">
        <v>34</v>
      </c>
      <c r="L43" s="16">
        <v>4</v>
      </c>
      <c r="M43" s="17">
        <v>25</v>
      </c>
      <c r="N43" s="18">
        <f t="shared" si="0"/>
        <v>100</v>
      </c>
      <c r="O43" s="19"/>
      <c r="P43" s="16"/>
      <c r="Q43" s="20">
        <f t="shared" si="1"/>
        <v>0</v>
      </c>
      <c r="R43" s="16"/>
      <c r="S43" s="20">
        <f t="shared" si="2"/>
        <v>0</v>
      </c>
      <c r="T43" s="16">
        <v>3</v>
      </c>
      <c r="U43" s="20">
        <v>30</v>
      </c>
      <c r="V43" s="16"/>
      <c r="W43" s="20">
        <f t="shared" si="4"/>
        <v>0</v>
      </c>
      <c r="X43" s="16"/>
      <c r="Y43" s="20">
        <f t="shared" si="5"/>
        <v>0</v>
      </c>
      <c r="Z43" s="16"/>
      <c r="AA43" s="20">
        <f t="shared" si="6"/>
        <v>0</v>
      </c>
      <c r="AB43" s="54"/>
      <c r="AC43" s="52" t="s">
        <v>115</v>
      </c>
      <c r="AD43" s="47"/>
      <c r="AE43" s="36"/>
      <c r="AF43" s="47"/>
      <c r="AG43" s="32"/>
      <c r="AH43" s="40">
        <f t="shared" si="7"/>
        <v>0</v>
      </c>
    </row>
    <row r="44" spans="1:34" s="21" customFormat="1" ht="12" x14ac:dyDescent="0.3">
      <c r="A44" s="63">
        <v>38</v>
      </c>
      <c r="B44" s="15" t="s">
        <v>141</v>
      </c>
      <c r="C44" s="14" t="s">
        <v>50</v>
      </c>
      <c r="D44" s="14">
        <v>43119</v>
      </c>
      <c r="E44" s="15"/>
      <c r="F44" s="15" t="s">
        <v>48</v>
      </c>
      <c r="G44" s="15" t="s">
        <v>36</v>
      </c>
      <c r="H44" s="15" t="s">
        <v>142</v>
      </c>
      <c r="I44" s="15" t="s">
        <v>39</v>
      </c>
      <c r="J44" s="15" t="s">
        <v>143</v>
      </c>
      <c r="K44" s="15" t="s">
        <v>39</v>
      </c>
      <c r="L44" s="16">
        <v>3</v>
      </c>
      <c r="M44" s="17">
        <v>27</v>
      </c>
      <c r="N44" s="18">
        <v>80</v>
      </c>
      <c r="O44" s="19"/>
      <c r="P44" s="16"/>
      <c r="Q44" s="20">
        <f t="shared" ref="Q44:Q55" si="30">P44*0.22</f>
        <v>0</v>
      </c>
      <c r="R44" s="16"/>
      <c r="S44" s="20">
        <f t="shared" ref="S44:S55" si="31">R44*0.2</f>
        <v>0</v>
      </c>
      <c r="T44" s="16">
        <v>4</v>
      </c>
      <c r="U44" s="20">
        <v>40</v>
      </c>
      <c r="V44" s="16"/>
      <c r="W44" s="20">
        <f t="shared" ref="W44:W55" si="32">V44*0.2</f>
        <v>0</v>
      </c>
      <c r="X44" s="16"/>
      <c r="Y44" s="20">
        <f t="shared" ref="Y44:Y55" si="33">X44*0.2</f>
        <v>0</v>
      </c>
      <c r="Z44" s="16"/>
      <c r="AA44" s="20">
        <f t="shared" ref="AA44:AA54" si="34">Z44*0.2</f>
        <v>0</v>
      </c>
      <c r="AB44" s="54"/>
      <c r="AC44" s="52" t="s">
        <v>115</v>
      </c>
      <c r="AD44" s="47"/>
      <c r="AE44" s="36"/>
      <c r="AF44" s="48"/>
      <c r="AG44" s="32"/>
      <c r="AH44" s="40">
        <f t="shared" ref="AH44:AH55" si="35">AF44*AG44</f>
        <v>0</v>
      </c>
    </row>
    <row r="45" spans="1:34" s="21" customFormat="1" ht="12" x14ac:dyDescent="0.3">
      <c r="A45" s="63">
        <v>39</v>
      </c>
      <c r="B45" s="15" t="s">
        <v>138</v>
      </c>
      <c r="C45" s="14" t="s">
        <v>17</v>
      </c>
      <c r="D45" s="14">
        <v>43120</v>
      </c>
      <c r="E45" s="15" t="s">
        <v>139</v>
      </c>
      <c r="F45" s="15" t="s">
        <v>52</v>
      </c>
      <c r="G45" s="15" t="s">
        <v>38</v>
      </c>
      <c r="H45" s="15" t="s">
        <v>135</v>
      </c>
      <c r="I45" s="15" t="s">
        <v>136</v>
      </c>
      <c r="J45" s="15" t="s">
        <v>140</v>
      </c>
      <c r="K45" s="15" t="s">
        <v>137</v>
      </c>
      <c r="L45" s="16">
        <v>230</v>
      </c>
      <c r="M45" s="17">
        <v>1</v>
      </c>
      <c r="N45" s="18">
        <f t="shared" ref="N45:N55" si="36">L45*M45</f>
        <v>230</v>
      </c>
      <c r="O45" s="19"/>
      <c r="P45" s="16"/>
      <c r="Q45" s="20">
        <f t="shared" si="30"/>
        <v>0</v>
      </c>
      <c r="R45" s="16"/>
      <c r="S45" s="20">
        <f t="shared" si="31"/>
        <v>0</v>
      </c>
      <c r="T45" s="16"/>
      <c r="U45" s="20">
        <f t="shared" ref="U45:U55" si="37">T45*0.2</f>
        <v>0</v>
      </c>
      <c r="V45" s="16">
        <v>300</v>
      </c>
      <c r="W45" s="20">
        <f t="shared" si="32"/>
        <v>60</v>
      </c>
      <c r="X45" s="16"/>
      <c r="Y45" s="20">
        <f t="shared" si="33"/>
        <v>0</v>
      </c>
      <c r="Z45" s="16"/>
      <c r="AA45" s="20">
        <f t="shared" si="34"/>
        <v>0</v>
      </c>
      <c r="AB45" s="54"/>
      <c r="AC45" s="52" t="s">
        <v>115</v>
      </c>
      <c r="AD45" s="47"/>
      <c r="AE45" s="36"/>
      <c r="AF45" s="47"/>
      <c r="AG45" s="32"/>
      <c r="AH45" s="40">
        <f t="shared" si="35"/>
        <v>0</v>
      </c>
    </row>
    <row r="46" spans="1:34" s="21" customFormat="1" ht="12" x14ac:dyDescent="0.3">
      <c r="A46" s="63">
        <v>40</v>
      </c>
      <c r="B46" s="15" t="s">
        <v>31</v>
      </c>
      <c r="C46" s="14" t="s">
        <v>35</v>
      </c>
      <c r="D46" s="14">
        <v>43120</v>
      </c>
      <c r="E46" s="15" t="s">
        <v>146</v>
      </c>
      <c r="F46" s="15" t="s">
        <v>40</v>
      </c>
      <c r="G46" s="15" t="s">
        <v>38</v>
      </c>
      <c r="H46" s="15" t="s">
        <v>144</v>
      </c>
      <c r="I46" s="22" t="s">
        <v>145</v>
      </c>
      <c r="J46" s="15" t="s">
        <v>33</v>
      </c>
      <c r="K46" s="15" t="s">
        <v>34</v>
      </c>
      <c r="L46" s="16">
        <v>100</v>
      </c>
      <c r="M46" s="17">
        <v>1</v>
      </c>
      <c r="N46" s="18">
        <f t="shared" si="36"/>
        <v>100</v>
      </c>
      <c r="O46" s="19"/>
      <c r="P46" s="16"/>
      <c r="Q46" s="20">
        <f t="shared" si="30"/>
        <v>0</v>
      </c>
      <c r="R46" s="16"/>
      <c r="S46" s="20">
        <f t="shared" si="31"/>
        <v>0</v>
      </c>
      <c r="T46" s="16"/>
      <c r="U46" s="20">
        <f t="shared" si="37"/>
        <v>0</v>
      </c>
      <c r="V46" s="16"/>
      <c r="W46" s="20">
        <f t="shared" si="32"/>
        <v>0</v>
      </c>
      <c r="X46" s="16"/>
      <c r="Y46" s="20">
        <f t="shared" si="33"/>
        <v>0</v>
      </c>
      <c r="Z46" s="16"/>
      <c r="AA46" s="20">
        <f t="shared" si="34"/>
        <v>0</v>
      </c>
      <c r="AB46" s="54"/>
      <c r="AC46" s="51"/>
      <c r="AD46" s="47"/>
      <c r="AE46" s="36"/>
      <c r="AF46" s="47"/>
      <c r="AG46" s="32"/>
      <c r="AH46" s="40">
        <f t="shared" si="35"/>
        <v>0</v>
      </c>
    </row>
    <row r="47" spans="1:34" s="21" customFormat="1" ht="12" x14ac:dyDescent="0.3">
      <c r="A47" s="63">
        <v>41</v>
      </c>
      <c r="B47" s="15" t="s">
        <v>59</v>
      </c>
      <c r="C47" s="14" t="s">
        <v>18</v>
      </c>
      <c r="D47" s="14">
        <v>43122</v>
      </c>
      <c r="E47" s="15" t="s">
        <v>147</v>
      </c>
      <c r="F47" s="15" t="s">
        <v>109</v>
      </c>
      <c r="G47" s="15" t="s">
        <v>38</v>
      </c>
      <c r="H47" s="15" t="s">
        <v>60</v>
      </c>
      <c r="I47" s="15" t="s">
        <v>61</v>
      </c>
      <c r="J47" s="15" t="s">
        <v>148</v>
      </c>
      <c r="K47" s="15" t="s">
        <v>149</v>
      </c>
      <c r="L47" s="16">
        <v>225</v>
      </c>
      <c r="M47" s="17">
        <v>0.74</v>
      </c>
      <c r="N47" s="18">
        <f t="shared" si="36"/>
        <v>166.5</v>
      </c>
      <c r="O47" s="19"/>
      <c r="P47" s="16"/>
      <c r="Q47" s="20">
        <f t="shared" si="30"/>
        <v>0</v>
      </c>
      <c r="R47" s="16"/>
      <c r="S47" s="20">
        <f t="shared" si="31"/>
        <v>0</v>
      </c>
      <c r="T47" s="16"/>
      <c r="U47" s="20">
        <f t="shared" si="37"/>
        <v>0</v>
      </c>
      <c r="V47" s="16"/>
      <c r="W47" s="20">
        <f t="shared" si="32"/>
        <v>0</v>
      </c>
      <c r="X47" s="16"/>
      <c r="Y47" s="20">
        <f t="shared" si="33"/>
        <v>0</v>
      </c>
      <c r="Z47" s="16">
        <v>230</v>
      </c>
      <c r="AA47" s="20">
        <f t="shared" si="34"/>
        <v>46</v>
      </c>
      <c r="AB47" s="54"/>
      <c r="AC47" s="52" t="s">
        <v>115</v>
      </c>
      <c r="AD47" s="47"/>
      <c r="AE47" s="36"/>
      <c r="AF47" s="47"/>
      <c r="AG47" s="32"/>
      <c r="AH47" s="40">
        <f t="shared" si="35"/>
        <v>0</v>
      </c>
    </row>
    <row r="48" spans="1:34" s="21" customFormat="1" ht="12" x14ac:dyDescent="0.3">
      <c r="A48" s="63">
        <v>42</v>
      </c>
      <c r="B48" s="15" t="s">
        <v>37</v>
      </c>
      <c r="C48" s="14" t="s">
        <v>18</v>
      </c>
      <c r="D48" s="14">
        <v>43122</v>
      </c>
      <c r="E48" s="15"/>
      <c r="F48" s="15" t="s">
        <v>109</v>
      </c>
      <c r="G48" s="15" t="s">
        <v>38</v>
      </c>
      <c r="H48" s="15" t="s">
        <v>33</v>
      </c>
      <c r="I48" s="15" t="s">
        <v>34</v>
      </c>
      <c r="J48" s="15" t="s">
        <v>155</v>
      </c>
      <c r="K48" s="15" t="s">
        <v>150</v>
      </c>
      <c r="L48" s="16">
        <v>226</v>
      </c>
      <c r="M48" s="17">
        <v>0.75</v>
      </c>
      <c r="N48" s="18">
        <v>170</v>
      </c>
      <c r="O48" s="19"/>
      <c r="P48" s="16"/>
      <c r="Q48" s="20">
        <f t="shared" si="30"/>
        <v>0</v>
      </c>
      <c r="R48" s="16"/>
      <c r="S48" s="20">
        <f t="shared" si="31"/>
        <v>0</v>
      </c>
      <c r="T48" s="16"/>
      <c r="U48" s="20">
        <f t="shared" si="37"/>
        <v>0</v>
      </c>
      <c r="V48" s="16"/>
      <c r="W48" s="20">
        <f t="shared" si="32"/>
        <v>0</v>
      </c>
      <c r="X48" s="16"/>
      <c r="Y48" s="20">
        <f t="shared" si="33"/>
        <v>0</v>
      </c>
      <c r="Z48" s="16">
        <v>230</v>
      </c>
      <c r="AA48" s="20">
        <f t="shared" si="34"/>
        <v>46</v>
      </c>
      <c r="AB48" s="54"/>
      <c r="AC48" s="51" t="s">
        <v>115</v>
      </c>
      <c r="AD48" s="47"/>
      <c r="AE48" s="36"/>
      <c r="AF48" s="47"/>
      <c r="AG48" s="32"/>
      <c r="AH48" s="40">
        <f t="shared" si="35"/>
        <v>0</v>
      </c>
    </row>
    <row r="49" spans="1:34" s="21" customFormat="1" ht="12" x14ac:dyDescent="0.3">
      <c r="A49" s="63">
        <v>43</v>
      </c>
      <c r="B49" s="15" t="s">
        <v>37</v>
      </c>
      <c r="C49" s="14" t="s">
        <v>17</v>
      </c>
      <c r="D49" s="14">
        <v>43122</v>
      </c>
      <c r="E49" s="15"/>
      <c r="F49" s="15" t="s">
        <v>52</v>
      </c>
      <c r="G49" s="15" t="s">
        <v>32</v>
      </c>
      <c r="H49" s="15" t="s">
        <v>33</v>
      </c>
      <c r="I49" s="15" t="s">
        <v>34</v>
      </c>
      <c r="J49" s="15" t="s">
        <v>42</v>
      </c>
      <c r="K49" s="15" t="s">
        <v>43</v>
      </c>
      <c r="L49" s="16">
        <v>140</v>
      </c>
      <c r="M49" s="17">
        <v>0.68</v>
      </c>
      <c r="N49" s="18">
        <v>95</v>
      </c>
      <c r="O49" s="19">
        <v>15</v>
      </c>
      <c r="P49" s="16"/>
      <c r="Q49" s="20">
        <f t="shared" si="30"/>
        <v>0</v>
      </c>
      <c r="R49" s="16"/>
      <c r="S49" s="20">
        <f t="shared" si="31"/>
        <v>0</v>
      </c>
      <c r="T49" s="16"/>
      <c r="U49" s="20">
        <f t="shared" si="37"/>
        <v>0</v>
      </c>
      <c r="V49" s="16">
        <v>150</v>
      </c>
      <c r="W49" s="20">
        <f t="shared" si="32"/>
        <v>30</v>
      </c>
      <c r="X49" s="16"/>
      <c r="Y49" s="20">
        <f t="shared" si="33"/>
        <v>0</v>
      </c>
      <c r="Z49" s="16"/>
      <c r="AA49" s="20">
        <f t="shared" si="34"/>
        <v>0</v>
      </c>
      <c r="AB49" s="54" t="s">
        <v>162</v>
      </c>
      <c r="AC49" s="51" t="s">
        <v>115</v>
      </c>
      <c r="AD49" s="47"/>
      <c r="AE49" s="36"/>
      <c r="AF49" s="47"/>
      <c r="AG49" s="32"/>
      <c r="AH49" s="40">
        <f t="shared" si="35"/>
        <v>0</v>
      </c>
    </row>
    <row r="50" spans="1:34" s="21" customFormat="1" ht="12" x14ac:dyDescent="0.3">
      <c r="A50" s="63">
        <v>44</v>
      </c>
      <c r="B50" s="15" t="s">
        <v>37</v>
      </c>
      <c r="C50" s="14" t="s">
        <v>50</v>
      </c>
      <c r="D50" s="14">
        <v>43122</v>
      </c>
      <c r="E50" s="15"/>
      <c r="F50" s="15" t="s">
        <v>48</v>
      </c>
      <c r="G50" s="15" t="s">
        <v>32</v>
      </c>
      <c r="H50" s="15" t="s">
        <v>163</v>
      </c>
      <c r="I50" s="15" t="s">
        <v>151</v>
      </c>
      <c r="J50" s="15" t="s">
        <v>33</v>
      </c>
      <c r="K50" s="15" t="s">
        <v>34</v>
      </c>
      <c r="L50" s="16">
        <v>115</v>
      </c>
      <c r="M50" s="17">
        <v>0.75</v>
      </c>
      <c r="N50" s="18">
        <v>85</v>
      </c>
      <c r="O50" s="19"/>
      <c r="P50" s="16"/>
      <c r="Q50" s="20">
        <f t="shared" si="30"/>
        <v>0</v>
      </c>
      <c r="R50" s="16"/>
      <c r="S50" s="20">
        <f t="shared" si="31"/>
        <v>0</v>
      </c>
      <c r="T50" s="16">
        <v>120</v>
      </c>
      <c r="U50" s="20">
        <f t="shared" si="37"/>
        <v>24</v>
      </c>
      <c r="V50" s="16"/>
      <c r="W50" s="20">
        <f t="shared" si="32"/>
        <v>0</v>
      </c>
      <c r="X50" s="16"/>
      <c r="Y50" s="20">
        <f t="shared" si="33"/>
        <v>0</v>
      </c>
      <c r="Z50" s="16"/>
      <c r="AA50" s="20">
        <f t="shared" si="34"/>
        <v>0</v>
      </c>
      <c r="AB50" s="54"/>
      <c r="AC50" s="51" t="s">
        <v>115</v>
      </c>
      <c r="AD50" s="47"/>
      <c r="AE50" s="36"/>
      <c r="AF50" s="47"/>
      <c r="AG50" s="32"/>
      <c r="AH50" s="40">
        <f t="shared" si="35"/>
        <v>0</v>
      </c>
    </row>
    <row r="51" spans="1:34" s="21" customFormat="1" ht="24" x14ac:dyDescent="0.3">
      <c r="A51" s="63">
        <v>45</v>
      </c>
      <c r="B51" s="15" t="s">
        <v>154</v>
      </c>
      <c r="C51" s="14" t="s">
        <v>50</v>
      </c>
      <c r="D51" s="14">
        <v>43122</v>
      </c>
      <c r="E51" s="15"/>
      <c r="F51" s="15" t="s">
        <v>48</v>
      </c>
      <c r="G51" s="15" t="s">
        <v>36</v>
      </c>
      <c r="H51" s="15" t="s">
        <v>33</v>
      </c>
      <c r="I51" s="15" t="s">
        <v>34</v>
      </c>
      <c r="J51" s="15" t="s">
        <v>152</v>
      </c>
      <c r="K51" s="15" t="s">
        <v>153</v>
      </c>
      <c r="L51" s="16">
        <v>710</v>
      </c>
      <c r="M51" s="17">
        <v>0.75</v>
      </c>
      <c r="N51" s="18">
        <f t="shared" si="36"/>
        <v>532.5</v>
      </c>
      <c r="O51" s="19">
        <v>90.95</v>
      </c>
      <c r="P51" s="16"/>
      <c r="Q51" s="20">
        <f t="shared" si="30"/>
        <v>0</v>
      </c>
      <c r="R51" s="16"/>
      <c r="S51" s="20">
        <f t="shared" si="31"/>
        <v>0</v>
      </c>
      <c r="T51" s="16">
        <v>730</v>
      </c>
      <c r="U51" s="20">
        <f t="shared" si="37"/>
        <v>146</v>
      </c>
      <c r="V51" s="16"/>
      <c r="W51" s="20">
        <f t="shared" si="32"/>
        <v>0</v>
      </c>
      <c r="X51" s="16"/>
      <c r="Y51" s="20">
        <f t="shared" si="33"/>
        <v>0</v>
      </c>
      <c r="Z51" s="16"/>
      <c r="AA51" s="20">
        <f t="shared" si="34"/>
        <v>0</v>
      </c>
      <c r="AB51" s="54" t="s">
        <v>156</v>
      </c>
      <c r="AC51" s="51" t="s">
        <v>115</v>
      </c>
      <c r="AD51" s="47"/>
      <c r="AE51" s="36"/>
      <c r="AF51" s="47"/>
      <c r="AG51" s="32"/>
      <c r="AH51" s="40">
        <f t="shared" si="35"/>
        <v>0</v>
      </c>
    </row>
    <row r="52" spans="1:34" s="21" customFormat="1" ht="12" x14ac:dyDescent="0.3">
      <c r="A52" s="63">
        <v>46</v>
      </c>
      <c r="B52" s="15" t="s">
        <v>41</v>
      </c>
      <c r="C52" s="14" t="s">
        <v>18</v>
      </c>
      <c r="D52" s="14">
        <v>43122</v>
      </c>
      <c r="E52" s="15" t="s">
        <v>47</v>
      </c>
      <c r="F52" s="15" t="s">
        <v>109</v>
      </c>
      <c r="G52" s="15" t="s">
        <v>38</v>
      </c>
      <c r="H52" s="15" t="s">
        <v>65</v>
      </c>
      <c r="I52" s="15" t="s">
        <v>44</v>
      </c>
      <c r="J52" s="15" t="s">
        <v>64</v>
      </c>
      <c r="K52" s="15" t="s">
        <v>39</v>
      </c>
      <c r="L52" s="16">
        <v>120</v>
      </c>
      <c r="M52" s="17">
        <v>0</v>
      </c>
      <c r="N52" s="18">
        <f t="shared" si="36"/>
        <v>0</v>
      </c>
      <c r="O52" s="19"/>
      <c r="P52" s="16"/>
      <c r="Q52" s="20">
        <f t="shared" si="30"/>
        <v>0</v>
      </c>
      <c r="R52" s="16"/>
      <c r="S52" s="20">
        <f t="shared" si="31"/>
        <v>0</v>
      </c>
      <c r="T52" s="16"/>
      <c r="U52" s="20">
        <f t="shared" si="37"/>
        <v>0</v>
      </c>
      <c r="V52" s="16"/>
      <c r="W52" s="20">
        <f t="shared" si="32"/>
        <v>0</v>
      </c>
      <c r="X52" s="16"/>
      <c r="Y52" s="20">
        <f t="shared" si="33"/>
        <v>0</v>
      </c>
      <c r="Z52" s="16">
        <v>100</v>
      </c>
      <c r="AA52" s="20">
        <f t="shared" si="34"/>
        <v>20</v>
      </c>
      <c r="AB52" s="54"/>
      <c r="AC52" s="51" t="s">
        <v>115</v>
      </c>
      <c r="AD52" s="47"/>
      <c r="AE52" s="36"/>
      <c r="AF52" s="47"/>
      <c r="AG52" s="32"/>
      <c r="AH52" s="40">
        <f t="shared" si="35"/>
        <v>0</v>
      </c>
    </row>
    <row r="53" spans="1:34" s="21" customFormat="1" ht="12" x14ac:dyDescent="0.3">
      <c r="A53" s="63">
        <v>47</v>
      </c>
      <c r="B53" s="15" t="s">
        <v>37</v>
      </c>
      <c r="C53" s="14" t="s">
        <v>15</v>
      </c>
      <c r="D53" s="14">
        <v>43123</v>
      </c>
      <c r="E53" s="15" t="s">
        <v>76</v>
      </c>
      <c r="F53" s="15" t="s">
        <v>40</v>
      </c>
      <c r="G53" s="15" t="s">
        <v>36</v>
      </c>
      <c r="H53" s="15" t="s">
        <v>74</v>
      </c>
      <c r="I53" s="22" t="s">
        <v>75</v>
      </c>
      <c r="J53" s="15" t="s">
        <v>169</v>
      </c>
      <c r="K53" s="22" t="s">
        <v>68</v>
      </c>
      <c r="L53" s="16">
        <v>880</v>
      </c>
      <c r="M53" s="17">
        <v>0.75</v>
      </c>
      <c r="N53" s="18">
        <v>650</v>
      </c>
      <c r="O53" s="19">
        <v>200</v>
      </c>
      <c r="P53" s="16">
        <v>900</v>
      </c>
      <c r="Q53" s="20">
        <f t="shared" si="30"/>
        <v>198</v>
      </c>
      <c r="R53" s="16"/>
      <c r="S53" s="20">
        <f t="shared" si="31"/>
        <v>0</v>
      </c>
      <c r="T53" s="16"/>
      <c r="U53" s="20">
        <f t="shared" si="37"/>
        <v>0</v>
      </c>
      <c r="V53" s="16"/>
      <c r="W53" s="20">
        <f t="shared" si="32"/>
        <v>0</v>
      </c>
      <c r="X53" s="16"/>
      <c r="Y53" s="20">
        <f t="shared" si="33"/>
        <v>0</v>
      </c>
      <c r="Z53" s="16"/>
      <c r="AA53" s="20">
        <f t="shared" si="34"/>
        <v>0</v>
      </c>
      <c r="AB53" s="54" t="s">
        <v>176</v>
      </c>
      <c r="AC53" s="51" t="s">
        <v>115</v>
      </c>
      <c r="AD53" s="47"/>
      <c r="AE53" s="36"/>
      <c r="AF53" s="47"/>
      <c r="AG53" s="32"/>
      <c r="AH53" s="40">
        <f t="shared" si="35"/>
        <v>0</v>
      </c>
    </row>
    <row r="54" spans="1:34" s="21" customFormat="1" ht="12" x14ac:dyDescent="0.3">
      <c r="A54" s="63">
        <v>48</v>
      </c>
      <c r="B54" s="15" t="s">
        <v>41</v>
      </c>
      <c r="C54" s="14" t="s">
        <v>17</v>
      </c>
      <c r="D54" s="14">
        <v>43123</v>
      </c>
      <c r="E54" s="15" t="s">
        <v>47</v>
      </c>
      <c r="F54" s="15" t="s">
        <v>52</v>
      </c>
      <c r="G54" s="15" t="s">
        <v>38</v>
      </c>
      <c r="H54" s="15" t="s">
        <v>65</v>
      </c>
      <c r="I54" s="22" t="s">
        <v>44</v>
      </c>
      <c r="J54" s="15" t="s">
        <v>64</v>
      </c>
      <c r="K54" s="22" t="s">
        <v>39</v>
      </c>
      <c r="L54" s="16">
        <v>120</v>
      </c>
      <c r="M54" s="17">
        <v>0</v>
      </c>
      <c r="N54" s="18">
        <f t="shared" si="36"/>
        <v>0</v>
      </c>
      <c r="O54" s="19"/>
      <c r="P54" s="16"/>
      <c r="Q54" s="20">
        <f t="shared" si="30"/>
        <v>0</v>
      </c>
      <c r="R54" s="16"/>
      <c r="S54" s="20">
        <f t="shared" si="31"/>
        <v>0</v>
      </c>
      <c r="T54" s="16"/>
      <c r="U54" s="20">
        <f t="shared" si="37"/>
        <v>0</v>
      </c>
      <c r="V54" s="16">
        <v>125</v>
      </c>
      <c r="W54" s="20">
        <f t="shared" si="32"/>
        <v>25</v>
      </c>
      <c r="X54" s="16"/>
      <c r="Y54" s="20">
        <f t="shared" si="33"/>
        <v>0</v>
      </c>
      <c r="Z54" s="16"/>
      <c r="AA54" s="20">
        <f t="shared" si="34"/>
        <v>0</v>
      </c>
      <c r="AB54" s="54"/>
      <c r="AC54" s="51" t="s">
        <v>115</v>
      </c>
      <c r="AD54" s="47"/>
      <c r="AE54" s="36"/>
      <c r="AF54" s="47"/>
      <c r="AG54" s="32"/>
      <c r="AH54" s="40">
        <f t="shared" si="35"/>
        <v>0</v>
      </c>
    </row>
    <row r="55" spans="1:34" s="21" customFormat="1" ht="12" x14ac:dyDescent="0.3">
      <c r="A55" s="63">
        <v>49</v>
      </c>
      <c r="B55" s="15" t="s">
        <v>31</v>
      </c>
      <c r="C55" s="14" t="s">
        <v>18</v>
      </c>
      <c r="D55" s="14">
        <v>43123</v>
      </c>
      <c r="E55" s="15" t="s">
        <v>157</v>
      </c>
      <c r="F55" s="15" t="s">
        <v>109</v>
      </c>
      <c r="G55" s="15" t="s">
        <v>32</v>
      </c>
      <c r="H55" s="15" t="s">
        <v>158</v>
      </c>
      <c r="I55" s="22" t="s">
        <v>159</v>
      </c>
      <c r="J55" s="15" t="s">
        <v>160</v>
      </c>
      <c r="K55" s="15" t="s">
        <v>39</v>
      </c>
      <c r="L55" s="16">
        <v>5</v>
      </c>
      <c r="M55" s="17">
        <v>20</v>
      </c>
      <c r="N55" s="18">
        <f t="shared" si="36"/>
        <v>100</v>
      </c>
      <c r="O55" s="19"/>
      <c r="P55" s="16"/>
      <c r="Q55" s="20">
        <f t="shared" si="30"/>
        <v>0</v>
      </c>
      <c r="R55" s="16"/>
      <c r="S55" s="20">
        <f t="shared" si="31"/>
        <v>0</v>
      </c>
      <c r="T55" s="16"/>
      <c r="U55" s="20">
        <f t="shared" si="37"/>
        <v>0</v>
      </c>
      <c r="V55" s="16"/>
      <c r="W55" s="20">
        <f t="shared" si="32"/>
        <v>0</v>
      </c>
      <c r="X55" s="16"/>
      <c r="Y55" s="20">
        <f t="shared" si="33"/>
        <v>0</v>
      </c>
      <c r="Z55" s="16">
        <v>5</v>
      </c>
      <c r="AA55" s="20">
        <v>50</v>
      </c>
      <c r="AB55" s="54" t="s">
        <v>161</v>
      </c>
      <c r="AC55" s="51"/>
      <c r="AD55" s="47"/>
      <c r="AE55" s="36"/>
      <c r="AF55" s="47"/>
      <c r="AG55" s="32"/>
      <c r="AH55" s="40">
        <f t="shared" si="35"/>
        <v>0</v>
      </c>
    </row>
    <row r="56" spans="1:34" s="21" customFormat="1" ht="12" x14ac:dyDescent="0.3">
      <c r="A56" s="63">
        <v>50</v>
      </c>
      <c r="B56" s="15" t="s">
        <v>69</v>
      </c>
      <c r="C56" s="14" t="s">
        <v>16</v>
      </c>
      <c r="D56" s="14">
        <v>43124</v>
      </c>
      <c r="E56" s="15" t="s">
        <v>177</v>
      </c>
      <c r="F56" s="15" t="s">
        <v>49</v>
      </c>
      <c r="G56" s="15" t="s">
        <v>38</v>
      </c>
      <c r="H56" s="15" t="s">
        <v>142</v>
      </c>
      <c r="I56" s="15" t="s">
        <v>39</v>
      </c>
      <c r="J56" s="15" t="s">
        <v>170</v>
      </c>
      <c r="K56" s="15" t="s">
        <v>106</v>
      </c>
      <c r="L56" s="16">
        <v>390</v>
      </c>
      <c r="M56" s="17">
        <v>0.7</v>
      </c>
      <c r="N56" s="18">
        <f t="shared" ref="N56:N67" si="38">L56*M56</f>
        <v>273</v>
      </c>
      <c r="O56" s="19"/>
      <c r="P56" s="16"/>
      <c r="Q56" s="20">
        <f t="shared" ref="Q56:Q67" si="39">P56*0.22</f>
        <v>0</v>
      </c>
      <c r="R56" s="16">
        <v>400</v>
      </c>
      <c r="S56" s="20">
        <f t="shared" ref="S56:S67" si="40">R56*0.2</f>
        <v>80</v>
      </c>
      <c r="T56" s="16"/>
      <c r="U56" s="20">
        <f t="shared" ref="U56:U67" si="41">T56*0.2</f>
        <v>0</v>
      </c>
      <c r="V56" s="16"/>
      <c r="W56" s="20">
        <f t="shared" ref="W56:W67" si="42">V56*0.2</f>
        <v>0</v>
      </c>
      <c r="X56" s="16"/>
      <c r="Y56" s="20">
        <f t="shared" ref="Y56:Y67" si="43">X56*0.2</f>
        <v>0</v>
      </c>
      <c r="Z56" s="16"/>
      <c r="AA56" s="20">
        <f t="shared" ref="AA56:AA67" si="44">Z56*0.2</f>
        <v>0</v>
      </c>
      <c r="AB56" s="54"/>
      <c r="AC56" s="52" t="s">
        <v>115</v>
      </c>
      <c r="AD56" s="47"/>
      <c r="AE56" s="36"/>
      <c r="AF56" s="48"/>
      <c r="AG56" s="32"/>
      <c r="AH56" s="40">
        <f t="shared" ref="AH56:AH67" si="45">AF56*AG56</f>
        <v>0</v>
      </c>
    </row>
    <row r="57" spans="1:34" s="21" customFormat="1" ht="24" x14ac:dyDescent="0.3">
      <c r="A57" s="63">
        <v>51</v>
      </c>
      <c r="B57" s="15" t="s">
        <v>31</v>
      </c>
      <c r="C57" s="14" t="s">
        <v>35</v>
      </c>
      <c r="D57" s="14">
        <v>43124</v>
      </c>
      <c r="E57" s="15" t="s">
        <v>200</v>
      </c>
      <c r="F57" s="15" t="s">
        <v>77</v>
      </c>
      <c r="G57" s="15" t="s">
        <v>36</v>
      </c>
      <c r="H57" s="15" t="s">
        <v>165</v>
      </c>
      <c r="I57" s="15" t="s">
        <v>145</v>
      </c>
      <c r="J57" s="15" t="s">
        <v>166</v>
      </c>
      <c r="K57" s="15" t="s">
        <v>145</v>
      </c>
      <c r="L57" s="16">
        <v>5</v>
      </c>
      <c r="M57" s="17">
        <v>20</v>
      </c>
      <c r="N57" s="18">
        <f t="shared" si="38"/>
        <v>100</v>
      </c>
      <c r="O57" s="19"/>
      <c r="P57" s="16"/>
      <c r="Q57" s="20">
        <f t="shared" si="39"/>
        <v>0</v>
      </c>
      <c r="R57" s="16"/>
      <c r="S57" s="20">
        <f t="shared" si="40"/>
        <v>0</v>
      </c>
      <c r="T57" s="16"/>
      <c r="U57" s="20">
        <f t="shared" si="41"/>
        <v>0</v>
      </c>
      <c r="V57" s="16"/>
      <c r="W57" s="20">
        <f t="shared" si="42"/>
        <v>0</v>
      </c>
      <c r="X57" s="16"/>
      <c r="Y57" s="20">
        <f t="shared" si="43"/>
        <v>0</v>
      </c>
      <c r="Z57" s="16"/>
      <c r="AA57" s="20">
        <f t="shared" si="44"/>
        <v>0</v>
      </c>
      <c r="AB57" s="54" t="s">
        <v>201</v>
      </c>
      <c r="AC57" s="52"/>
      <c r="AD57" s="47"/>
      <c r="AE57" s="36"/>
      <c r="AF57" s="47"/>
      <c r="AG57" s="32"/>
      <c r="AH57" s="40">
        <f t="shared" si="45"/>
        <v>0</v>
      </c>
    </row>
    <row r="58" spans="1:34" s="21" customFormat="1" ht="12" x14ac:dyDescent="0.3">
      <c r="A58" s="63">
        <v>52</v>
      </c>
      <c r="B58" s="15" t="s">
        <v>37</v>
      </c>
      <c r="C58" s="14" t="s">
        <v>16</v>
      </c>
      <c r="D58" s="14">
        <v>43125</v>
      </c>
      <c r="E58" s="15"/>
      <c r="F58" s="15" t="s">
        <v>49</v>
      </c>
      <c r="G58" s="15" t="s">
        <v>38</v>
      </c>
      <c r="H58" s="15" t="s">
        <v>33</v>
      </c>
      <c r="I58" s="15" t="s">
        <v>34</v>
      </c>
      <c r="J58" s="15" t="s">
        <v>174</v>
      </c>
      <c r="K58" s="15" t="s">
        <v>164</v>
      </c>
      <c r="L58" s="16">
        <v>100</v>
      </c>
      <c r="M58" s="17">
        <v>0.65</v>
      </c>
      <c r="N58" s="18">
        <f t="shared" si="38"/>
        <v>65</v>
      </c>
      <c r="O58" s="19"/>
      <c r="P58" s="16"/>
      <c r="Q58" s="20">
        <f t="shared" si="39"/>
        <v>0</v>
      </c>
      <c r="R58" s="16">
        <v>100</v>
      </c>
      <c r="S58" s="20">
        <f t="shared" si="40"/>
        <v>20</v>
      </c>
      <c r="T58" s="16"/>
      <c r="U58" s="20">
        <f t="shared" si="41"/>
        <v>0</v>
      </c>
      <c r="V58" s="16"/>
      <c r="W58" s="20">
        <f t="shared" si="42"/>
        <v>0</v>
      </c>
      <c r="X58" s="16"/>
      <c r="Y58" s="20">
        <f t="shared" si="43"/>
        <v>0</v>
      </c>
      <c r="Z58" s="16"/>
      <c r="AA58" s="20">
        <f t="shared" si="44"/>
        <v>0</v>
      </c>
      <c r="AB58" s="54"/>
      <c r="AC58" s="51" t="s">
        <v>115</v>
      </c>
      <c r="AD58" s="47"/>
      <c r="AE58" s="36"/>
      <c r="AF58" s="47"/>
      <c r="AG58" s="32"/>
      <c r="AH58" s="40">
        <f t="shared" si="45"/>
        <v>0</v>
      </c>
    </row>
    <row r="59" spans="1:34" s="21" customFormat="1" ht="12" x14ac:dyDescent="0.3">
      <c r="A59" s="63">
        <v>53</v>
      </c>
      <c r="B59" s="15" t="s">
        <v>41</v>
      </c>
      <c r="C59" s="14" t="s">
        <v>17</v>
      </c>
      <c r="D59" s="14">
        <v>43125</v>
      </c>
      <c r="E59" s="15" t="s">
        <v>47</v>
      </c>
      <c r="F59" s="15" t="s">
        <v>52</v>
      </c>
      <c r="G59" s="15" t="s">
        <v>38</v>
      </c>
      <c r="H59" s="15" t="s">
        <v>65</v>
      </c>
      <c r="I59" s="15" t="s">
        <v>44</v>
      </c>
      <c r="J59" s="15" t="s">
        <v>64</v>
      </c>
      <c r="K59" s="15" t="s">
        <v>39</v>
      </c>
      <c r="L59" s="16">
        <v>120</v>
      </c>
      <c r="M59" s="17">
        <v>0</v>
      </c>
      <c r="N59" s="18">
        <f t="shared" si="38"/>
        <v>0</v>
      </c>
      <c r="O59" s="19"/>
      <c r="P59" s="16"/>
      <c r="Q59" s="20">
        <f t="shared" si="39"/>
        <v>0</v>
      </c>
      <c r="R59" s="16"/>
      <c r="S59" s="20">
        <f t="shared" si="40"/>
        <v>0</v>
      </c>
      <c r="T59" s="16"/>
      <c r="U59" s="20">
        <f t="shared" si="41"/>
        <v>0</v>
      </c>
      <c r="V59" s="16">
        <v>125</v>
      </c>
      <c r="W59" s="20">
        <f t="shared" si="42"/>
        <v>25</v>
      </c>
      <c r="X59" s="16"/>
      <c r="Y59" s="20">
        <f t="shared" si="43"/>
        <v>0</v>
      </c>
      <c r="Z59" s="16"/>
      <c r="AA59" s="20">
        <f t="shared" si="44"/>
        <v>0</v>
      </c>
      <c r="AB59" s="54"/>
      <c r="AC59" s="52" t="s">
        <v>115</v>
      </c>
      <c r="AD59" s="47"/>
      <c r="AE59" s="36"/>
      <c r="AF59" s="47"/>
      <c r="AG59" s="32"/>
      <c r="AH59" s="40">
        <f t="shared" si="45"/>
        <v>0</v>
      </c>
    </row>
    <row r="60" spans="1:34" s="21" customFormat="1" ht="12" x14ac:dyDescent="0.3">
      <c r="A60" s="63">
        <v>54</v>
      </c>
      <c r="B60" s="15" t="s">
        <v>167</v>
      </c>
      <c r="C60" s="14" t="s">
        <v>50</v>
      </c>
      <c r="D60" s="14">
        <v>43125</v>
      </c>
      <c r="E60" s="15" t="s">
        <v>172</v>
      </c>
      <c r="F60" s="15" t="s">
        <v>48</v>
      </c>
      <c r="G60" s="15" t="s">
        <v>36</v>
      </c>
      <c r="H60" s="15" t="s">
        <v>103</v>
      </c>
      <c r="I60" s="15" t="s">
        <v>104</v>
      </c>
      <c r="J60" s="15" t="s">
        <v>171</v>
      </c>
      <c r="K60" s="15" t="s">
        <v>150</v>
      </c>
      <c r="L60" s="16">
        <v>460</v>
      </c>
      <c r="M60" s="17">
        <v>0.46</v>
      </c>
      <c r="N60" s="18">
        <v>209.84</v>
      </c>
      <c r="O60" s="19"/>
      <c r="P60" s="16"/>
      <c r="Q60" s="20">
        <f t="shared" si="39"/>
        <v>0</v>
      </c>
      <c r="R60" s="16"/>
      <c r="S60" s="20">
        <f t="shared" si="40"/>
        <v>0</v>
      </c>
      <c r="T60" s="16">
        <v>250</v>
      </c>
      <c r="U60" s="20">
        <f t="shared" si="41"/>
        <v>50</v>
      </c>
      <c r="V60" s="16"/>
      <c r="W60" s="20">
        <f t="shared" si="42"/>
        <v>0</v>
      </c>
      <c r="X60" s="16"/>
      <c r="Y60" s="20">
        <f t="shared" si="43"/>
        <v>0</v>
      </c>
      <c r="Z60" s="16"/>
      <c r="AA60" s="20">
        <f t="shared" si="44"/>
        <v>0</v>
      </c>
      <c r="AB60" s="54"/>
      <c r="AC60" s="51" t="s">
        <v>115</v>
      </c>
      <c r="AD60" s="47"/>
      <c r="AE60" s="36"/>
      <c r="AF60" s="47"/>
      <c r="AG60" s="32"/>
      <c r="AH60" s="40">
        <f t="shared" si="45"/>
        <v>0</v>
      </c>
    </row>
    <row r="61" spans="1:34" s="21" customFormat="1" ht="12" x14ac:dyDescent="0.3">
      <c r="A61" s="63">
        <v>55</v>
      </c>
      <c r="B61" s="15" t="s">
        <v>167</v>
      </c>
      <c r="C61" s="14" t="s">
        <v>16</v>
      </c>
      <c r="D61" s="14">
        <v>43126</v>
      </c>
      <c r="E61" s="15" t="s">
        <v>173</v>
      </c>
      <c r="F61" s="15" t="s">
        <v>49</v>
      </c>
      <c r="G61" s="15" t="s">
        <v>36</v>
      </c>
      <c r="H61" s="15" t="s">
        <v>103</v>
      </c>
      <c r="I61" s="15" t="s">
        <v>104</v>
      </c>
      <c r="J61" s="15" t="s">
        <v>171</v>
      </c>
      <c r="K61" s="15" t="s">
        <v>150</v>
      </c>
      <c r="L61" s="16">
        <v>460</v>
      </c>
      <c r="M61" s="17">
        <v>0.46</v>
      </c>
      <c r="N61" s="18">
        <v>209.84</v>
      </c>
      <c r="O61" s="19"/>
      <c r="P61" s="16"/>
      <c r="Q61" s="20">
        <f t="shared" si="39"/>
        <v>0</v>
      </c>
      <c r="R61" s="16">
        <v>250</v>
      </c>
      <c r="S61" s="20">
        <f t="shared" si="40"/>
        <v>50</v>
      </c>
      <c r="T61" s="16"/>
      <c r="U61" s="20">
        <f t="shared" si="41"/>
        <v>0</v>
      </c>
      <c r="V61" s="16"/>
      <c r="W61" s="20">
        <f t="shared" si="42"/>
        <v>0</v>
      </c>
      <c r="X61" s="16"/>
      <c r="Y61" s="20">
        <f t="shared" si="43"/>
        <v>0</v>
      </c>
      <c r="Z61" s="16"/>
      <c r="AA61" s="20">
        <f t="shared" si="44"/>
        <v>0</v>
      </c>
      <c r="AB61" s="54"/>
      <c r="AC61" s="51" t="s">
        <v>115</v>
      </c>
      <c r="AD61" s="47"/>
      <c r="AE61" s="36"/>
      <c r="AF61" s="47"/>
      <c r="AG61" s="32"/>
      <c r="AH61" s="40">
        <f t="shared" si="45"/>
        <v>0</v>
      </c>
    </row>
    <row r="62" spans="1:34" s="21" customFormat="1" ht="12" x14ac:dyDescent="0.3">
      <c r="A62" s="63">
        <v>56</v>
      </c>
      <c r="B62" s="15" t="s">
        <v>37</v>
      </c>
      <c r="C62" s="14" t="s">
        <v>15</v>
      </c>
      <c r="D62" s="14">
        <v>43126</v>
      </c>
      <c r="E62" s="15" t="s">
        <v>76</v>
      </c>
      <c r="F62" s="15" t="s">
        <v>40</v>
      </c>
      <c r="G62" s="15" t="s">
        <v>36</v>
      </c>
      <c r="H62" s="15" t="s">
        <v>169</v>
      </c>
      <c r="I62" s="15" t="s">
        <v>68</v>
      </c>
      <c r="J62" s="15" t="s">
        <v>33</v>
      </c>
      <c r="K62" s="15" t="s">
        <v>34</v>
      </c>
      <c r="L62" s="16">
        <v>750</v>
      </c>
      <c r="M62" s="17">
        <v>0.75</v>
      </c>
      <c r="N62" s="18">
        <v>550</v>
      </c>
      <c r="O62" s="19">
        <v>200</v>
      </c>
      <c r="P62" s="16">
        <v>780</v>
      </c>
      <c r="Q62" s="20">
        <f t="shared" si="39"/>
        <v>171.6</v>
      </c>
      <c r="R62" s="16"/>
      <c r="S62" s="20">
        <f t="shared" si="40"/>
        <v>0</v>
      </c>
      <c r="T62" s="16"/>
      <c r="U62" s="20">
        <f t="shared" si="41"/>
        <v>0</v>
      </c>
      <c r="V62" s="16"/>
      <c r="W62" s="20">
        <f t="shared" si="42"/>
        <v>0</v>
      </c>
      <c r="X62" s="16"/>
      <c r="Y62" s="20">
        <f t="shared" si="43"/>
        <v>0</v>
      </c>
      <c r="Z62" s="16"/>
      <c r="AA62" s="20">
        <f t="shared" si="44"/>
        <v>0</v>
      </c>
      <c r="AB62" s="54"/>
      <c r="AC62" s="51" t="s">
        <v>115</v>
      </c>
      <c r="AD62" s="47"/>
      <c r="AE62" s="36"/>
      <c r="AF62" s="47"/>
      <c r="AG62" s="32"/>
      <c r="AH62" s="40">
        <f t="shared" si="45"/>
        <v>0</v>
      </c>
    </row>
    <row r="63" spans="1:34" s="21" customFormat="1" ht="12" x14ac:dyDescent="0.3">
      <c r="A63" s="63">
        <v>57</v>
      </c>
      <c r="B63" s="15" t="s">
        <v>37</v>
      </c>
      <c r="C63" s="14" t="s">
        <v>16</v>
      </c>
      <c r="D63" s="14">
        <v>43129</v>
      </c>
      <c r="E63" s="15"/>
      <c r="F63" s="15" t="s">
        <v>49</v>
      </c>
      <c r="G63" s="15" t="s">
        <v>36</v>
      </c>
      <c r="H63" s="15" t="s">
        <v>33</v>
      </c>
      <c r="I63" s="15" t="s">
        <v>34</v>
      </c>
      <c r="J63" s="15" t="s">
        <v>189</v>
      </c>
      <c r="K63" s="15" t="s">
        <v>190</v>
      </c>
      <c r="L63" s="16">
        <v>255</v>
      </c>
      <c r="M63" s="17">
        <v>0.65</v>
      </c>
      <c r="N63" s="18">
        <v>165</v>
      </c>
      <c r="O63" s="19"/>
      <c r="P63" s="16"/>
      <c r="Q63" s="20">
        <f t="shared" si="39"/>
        <v>0</v>
      </c>
      <c r="R63" s="16">
        <v>275</v>
      </c>
      <c r="S63" s="20">
        <f t="shared" si="40"/>
        <v>55</v>
      </c>
      <c r="T63" s="16"/>
      <c r="U63" s="20">
        <f t="shared" si="41"/>
        <v>0</v>
      </c>
      <c r="V63" s="16"/>
      <c r="W63" s="20">
        <f t="shared" si="42"/>
        <v>0</v>
      </c>
      <c r="X63" s="16"/>
      <c r="Y63" s="20">
        <f t="shared" si="43"/>
        <v>0</v>
      </c>
      <c r="Z63" s="16"/>
      <c r="AA63" s="20">
        <f t="shared" si="44"/>
        <v>0</v>
      </c>
      <c r="AB63" s="54"/>
      <c r="AC63" s="51" t="s">
        <v>115</v>
      </c>
      <c r="AD63" s="47"/>
      <c r="AE63" s="36"/>
      <c r="AF63" s="47"/>
      <c r="AG63" s="32"/>
      <c r="AH63" s="40">
        <f t="shared" si="45"/>
        <v>0</v>
      </c>
    </row>
    <row r="64" spans="1:34" s="21" customFormat="1" ht="12" x14ac:dyDescent="0.3">
      <c r="A64" s="63">
        <v>58</v>
      </c>
      <c r="B64" s="15" t="s">
        <v>37</v>
      </c>
      <c r="C64" s="14" t="s">
        <v>17</v>
      </c>
      <c r="D64" s="14">
        <v>43129</v>
      </c>
      <c r="E64" s="15"/>
      <c r="F64" s="15" t="s">
        <v>52</v>
      </c>
      <c r="G64" s="15" t="s">
        <v>38</v>
      </c>
      <c r="H64" s="15" t="s">
        <v>33</v>
      </c>
      <c r="I64" s="15" t="s">
        <v>34</v>
      </c>
      <c r="J64" s="15" t="s">
        <v>174</v>
      </c>
      <c r="K64" s="15" t="s">
        <v>164</v>
      </c>
      <c r="L64" s="16">
        <v>100</v>
      </c>
      <c r="M64" s="17">
        <v>0.65</v>
      </c>
      <c r="N64" s="18">
        <f t="shared" si="38"/>
        <v>65</v>
      </c>
      <c r="O64" s="19"/>
      <c r="P64" s="16"/>
      <c r="Q64" s="20">
        <f t="shared" si="39"/>
        <v>0</v>
      </c>
      <c r="R64" s="16"/>
      <c r="S64" s="20">
        <f t="shared" si="40"/>
        <v>0</v>
      </c>
      <c r="T64" s="16"/>
      <c r="U64" s="20">
        <f t="shared" si="41"/>
        <v>0</v>
      </c>
      <c r="V64" s="16">
        <v>100</v>
      </c>
      <c r="W64" s="20">
        <f t="shared" si="42"/>
        <v>20</v>
      </c>
      <c r="X64" s="16"/>
      <c r="Y64" s="20">
        <f t="shared" si="43"/>
        <v>0</v>
      </c>
      <c r="Z64" s="16"/>
      <c r="AA64" s="20">
        <f t="shared" si="44"/>
        <v>0</v>
      </c>
      <c r="AB64" s="54"/>
      <c r="AC64" s="51" t="s">
        <v>115</v>
      </c>
      <c r="AD64" s="47"/>
      <c r="AE64" s="36"/>
      <c r="AF64" s="47"/>
      <c r="AG64" s="32"/>
      <c r="AH64" s="40">
        <f t="shared" si="45"/>
        <v>0</v>
      </c>
    </row>
    <row r="65" spans="1:34" s="21" customFormat="1" ht="12" x14ac:dyDescent="0.3">
      <c r="A65" s="63">
        <v>59</v>
      </c>
      <c r="B65" s="15" t="s">
        <v>141</v>
      </c>
      <c r="C65" s="14" t="s">
        <v>18</v>
      </c>
      <c r="D65" s="14">
        <v>43129</v>
      </c>
      <c r="E65" s="15"/>
      <c r="F65" s="15" t="s">
        <v>109</v>
      </c>
      <c r="G65" s="15" t="s">
        <v>36</v>
      </c>
      <c r="H65" s="15" t="s">
        <v>142</v>
      </c>
      <c r="I65" s="22" t="s">
        <v>39</v>
      </c>
      <c r="J65" s="15" t="s">
        <v>143</v>
      </c>
      <c r="K65" s="22" t="s">
        <v>39</v>
      </c>
      <c r="L65" s="16">
        <v>3</v>
      </c>
      <c r="M65" s="17">
        <v>27</v>
      </c>
      <c r="N65" s="18">
        <v>80</v>
      </c>
      <c r="O65" s="19"/>
      <c r="P65" s="16"/>
      <c r="Q65" s="20">
        <f t="shared" si="39"/>
        <v>0</v>
      </c>
      <c r="R65" s="16"/>
      <c r="S65" s="20">
        <f t="shared" si="40"/>
        <v>0</v>
      </c>
      <c r="T65" s="16"/>
      <c r="U65" s="20">
        <f t="shared" si="41"/>
        <v>0</v>
      </c>
      <c r="V65" s="16"/>
      <c r="W65" s="20">
        <f t="shared" si="42"/>
        <v>0</v>
      </c>
      <c r="X65" s="16"/>
      <c r="Y65" s="20">
        <f t="shared" si="43"/>
        <v>0</v>
      </c>
      <c r="Z65" s="16">
        <v>150</v>
      </c>
      <c r="AA65" s="20">
        <f t="shared" si="44"/>
        <v>30</v>
      </c>
      <c r="AB65" s="54"/>
      <c r="AC65" s="51" t="s">
        <v>115</v>
      </c>
      <c r="AD65" s="47"/>
      <c r="AE65" s="36"/>
      <c r="AF65" s="47"/>
      <c r="AG65" s="32"/>
      <c r="AH65" s="40">
        <f t="shared" si="45"/>
        <v>0</v>
      </c>
    </row>
    <row r="66" spans="1:34" s="21" customFormat="1" ht="12" x14ac:dyDescent="0.3">
      <c r="A66" s="63">
        <v>60</v>
      </c>
      <c r="B66" s="15" t="s">
        <v>41</v>
      </c>
      <c r="C66" s="14" t="s">
        <v>17</v>
      </c>
      <c r="D66" s="14">
        <v>43129</v>
      </c>
      <c r="E66" s="15" t="s">
        <v>47</v>
      </c>
      <c r="F66" s="15" t="s">
        <v>52</v>
      </c>
      <c r="G66" s="15" t="s">
        <v>38</v>
      </c>
      <c r="H66" s="15" t="s">
        <v>65</v>
      </c>
      <c r="I66" s="22" t="s">
        <v>44</v>
      </c>
      <c r="J66" s="15" t="s">
        <v>64</v>
      </c>
      <c r="K66" s="22" t="s">
        <v>39</v>
      </c>
      <c r="L66" s="16">
        <v>120</v>
      </c>
      <c r="M66" s="17">
        <v>0</v>
      </c>
      <c r="N66" s="18">
        <f t="shared" si="38"/>
        <v>0</v>
      </c>
      <c r="O66" s="19"/>
      <c r="P66" s="16"/>
      <c r="Q66" s="20">
        <f t="shared" si="39"/>
        <v>0</v>
      </c>
      <c r="R66" s="16"/>
      <c r="S66" s="20">
        <f t="shared" si="40"/>
        <v>0</v>
      </c>
      <c r="T66" s="16"/>
      <c r="U66" s="20">
        <f t="shared" si="41"/>
        <v>0</v>
      </c>
      <c r="V66" s="16">
        <v>125</v>
      </c>
      <c r="W66" s="20">
        <f t="shared" si="42"/>
        <v>25</v>
      </c>
      <c r="X66" s="16"/>
      <c r="Y66" s="20">
        <f t="shared" si="43"/>
        <v>0</v>
      </c>
      <c r="Z66" s="16"/>
      <c r="AA66" s="20">
        <f t="shared" si="44"/>
        <v>0</v>
      </c>
      <c r="AB66" s="54"/>
      <c r="AC66" s="51" t="s">
        <v>115</v>
      </c>
      <c r="AD66" s="47"/>
      <c r="AE66" s="36"/>
      <c r="AF66" s="47"/>
      <c r="AG66" s="32"/>
      <c r="AH66" s="40">
        <f t="shared" si="45"/>
        <v>0</v>
      </c>
    </row>
    <row r="67" spans="1:34" s="21" customFormat="1" ht="12" x14ac:dyDescent="0.3">
      <c r="A67" s="63">
        <v>61</v>
      </c>
      <c r="B67" s="15" t="s">
        <v>37</v>
      </c>
      <c r="C67" s="14" t="s">
        <v>16</v>
      </c>
      <c r="D67" s="14">
        <v>43131</v>
      </c>
      <c r="E67" s="15"/>
      <c r="F67" s="15" t="s">
        <v>49</v>
      </c>
      <c r="G67" s="15" t="s">
        <v>36</v>
      </c>
      <c r="H67" s="15" t="s">
        <v>33</v>
      </c>
      <c r="I67" s="22" t="s">
        <v>34</v>
      </c>
      <c r="J67" s="15" t="s">
        <v>116</v>
      </c>
      <c r="K67" s="15" t="s">
        <v>102</v>
      </c>
      <c r="L67" s="16">
        <v>210</v>
      </c>
      <c r="M67" s="17">
        <v>0.72</v>
      </c>
      <c r="N67" s="18">
        <f t="shared" si="38"/>
        <v>151.19999999999999</v>
      </c>
      <c r="O67" s="19"/>
      <c r="P67" s="16"/>
      <c r="Q67" s="20">
        <f t="shared" si="39"/>
        <v>0</v>
      </c>
      <c r="R67" s="16">
        <v>210</v>
      </c>
      <c r="S67" s="20">
        <f t="shared" si="40"/>
        <v>42</v>
      </c>
      <c r="T67" s="16"/>
      <c r="U67" s="20">
        <f t="shared" si="41"/>
        <v>0</v>
      </c>
      <c r="V67" s="16"/>
      <c r="W67" s="20">
        <f t="shared" si="42"/>
        <v>0</v>
      </c>
      <c r="X67" s="16"/>
      <c r="Y67" s="20">
        <f t="shared" si="43"/>
        <v>0</v>
      </c>
      <c r="Z67" s="16"/>
      <c r="AA67" s="20">
        <f t="shared" si="44"/>
        <v>0</v>
      </c>
      <c r="AB67" s="54"/>
      <c r="AC67" s="51" t="s">
        <v>115</v>
      </c>
      <c r="AD67" s="47"/>
      <c r="AE67" s="36"/>
      <c r="AF67" s="47"/>
      <c r="AG67" s="32"/>
      <c r="AH67" s="40">
        <f t="shared" si="45"/>
        <v>0</v>
      </c>
    </row>
    <row r="68" spans="1:34" s="21" customFormat="1" ht="12" x14ac:dyDescent="0.3">
      <c r="A68" s="63">
        <v>62</v>
      </c>
      <c r="B68" s="15" t="s">
        <v>37</v>
      </c>
      <c r="C68" s="14" t="s">
        <v>50</v>
      </c>
      <c r="D68" s="14">
        <v>43131</v>
      </c>
      <c r="E68" s="15"/>
      <c r="F68" s="15" t="s">
        <v>48</v>
      </c>
      <c r="G68" s="15" t="s">
        <v>36</v>
      </c>
      <c r="H68" s="15" t="s">
        <v>181</v>
      </c>
      <c r="I68" s="15" t="s">
        <v>182</v>
      </c>
      <c r="J68" s="15" t="s">
        <v>33</v>
      </c>
      <c r="K68" s="15" t="s">
        <v>34</v>
      </c>
      <c r="L68" s="16">
        <v>100</v>
      </c>
      <c r="M68" s="17">
        <v>0.75</v>
      </c>
      <c r="N68" s="18">
        <f t="shared" si="0"/>
        <v>75</v>
      </c>
      <c r="O68" s="19"/>
      <c r="P68" s="16"/>
      <c r="Q68" s="20">
        <f t="shared" si="1"/>
        <v>0</v>
      </c>
      <c r="R68" s="16"/>
      <c r="S68" s="20">
        <f t="shared" si="2"/>
        <v>0</v>
      </c>
      <c r="T68" s="16">
        <v>100</v>
      </c>
      <c r="U68" s="20">
        <f t="shared" si="3"/>
        <v>20</v>
      </c>
      <c r="V68" s="16"/>
      <c r="W68" s="20">
        <f t="shared" si="4"/>
        <v>0</v>
      </c>
      <c r="X68" s="16"/>
      <c r="Y68" s="20">
        <f t="shared" si="5"/>
        <v>0</v>
      </c>
      <c r="Z68" s="16"/>
      <c r="AA68" s="20">
        <f t="shared" si="6"/>
        <v>0</v>
      </c>
      <c r="AB68" s="54"/>
      <c r="AC68" s="52" t="s">
        <v>115</v>
      </c>
      <c r="AD68" s="47"/>
      <c r="AE68" s="36"/>
      <c r="AF68" s="48"/>
      <c r="AG68" s="32"/>
      <c r="AH68" s="40">
        <f t="shared" si="7"/>
        <v>0</v>
      </c>
    </row>
    <row r="69" spans="1:34" s="21" customFormat="1" ht="12" x14ac:dyDescent="0.3">
      <c r="A69" s="63">
        <v>63</v>
      </c>
      <c r="B69" s="15" t="s">
        <v>37</v>
      </c>
      <c r="C69" s="14" t="s">
        <v>18</v>
      </c>
      <c r="D69" s="14">
        <v>43131</v>
      </c>
      <c r="E69" s="15"/>
      <c r="F69" s="15" t="s">
        <v>109</v>
      </c>
      <c r="G69" s="15" t="s">
        <v>36</v>
      </c>
      <c r="H69" s="15" t="s">
        <v>181</v>
      </c>
      <c r="I69" s="15" t="s">
        <v>182</v>
      </c>
      <c r="J69" s="15" t="s">
        <v>33</v>
      </c>
      <c r="K69" s="15" t="s">
        <v>34</v>
      </c>
      <c r="L69" s="16">
        <v>100</v>
      </c>
      <c r="M69" s="17">
        <v>0.75</v>
      </c>
      <c r="N69" s="18">
        <f t="shared" si="0"/>
        <v>75</v>
      </c>
      <c r="O69" s="19"/>
      <c r="P69" s="16"/>
      <c r="Q69" s="20">
        <f t="shared" si="1"/>
        <v>0</v>
      </c>
      <c r="R69" s="16"/>
      <c r="S69" s="20">
        <f t="shared" si="2"/>
        <v>0</v>
      </c>
      <c r="T69" s="16"/>
      <c r="U69" s="20">
        <f t="shared" si="3"/>
        <v>0</v>
      </c>
      <c r="V69" s="16"/>
      <c r="W69" s="20">
        <f t="shared" si="4"/>
        <v>0</v>
      </c>
      <c r="X69" s="16"/>
      <c r="Y69" s="20">
        <f t="shared" si="5"/>
        <v>0</v>
      </c>
      <c r="Z69" s="16">
        <v>100</v>
      </c>
      <c r="AA69" s="20">
        <f t="shared" si="6"/>
        <v>20</v>
      </c>
      <c r="AB69" s="54"/>
      <c r="AC69" s="52" t="s">
        <v>115</v>
      </c>
      <c r="AD69" s="47"/>
      <c r="AE69" s="36"/>
      <c r="AF69" s="47"/>
      <c r="AG69" s="32"/>
      <c r="AH69" s="40">
        <f t="shared" si="7"/>
        <v>0</v>
      </c>
    </row>
    <row r="70" spans="1:34" s="21" customFormat="1" ht="24" x14ac:dyDescent="0.3">
      <c r="A70" s="63">
        <v>64</v>
      </c>
      <c r="B70" s="15" t="s">
        <v>31</v>
      </c>
      <c r="C70" s="14" t="s">
        <v>17</v>
      </c>
      <c r="D70" s="14">
        <v>43131</v>
      </c>
      <c r="E70" s="15" t="s">
        <v>187</v>
      </c>
      <c r="F70" s="15" t="s">
        <v>52</v>
      </c>
      <c r="G70" s="15" t="s">
        <v>38</v>
      </c>
      <c r="H70" s="15" t="s">
        <v>184</v>
      </c>
      <c r="I70" s="22" t="s">
        <v>183</v>
      </c>
      <c r="J70" s="15" t="s">
        <v>185</v>
      </c>
      <c r="K70" s="15" t="s">
        <v>186</v>
      </c>
      <c r="L70" s="16">
        <v>170</v>
      </c>
      <c r="M70" s="17">
        <v>1</v>
      </c>
      <c r="N70" s="18">
        <f t="shared" si="0"/>
        <v>170</v>
      </c>
      <c r="O70" s="19"/>
      <c r="P70" s="16"/>
      <c r="Q70" s="20">
        <f t="shared" si="1"/>
        <v>0</v>
      </c>
      <c r="R70" s="16"/>
      <c r="S70" s="20">
        <f t="shared" si="2"/>
        <v>0</v>
      </c>
      <c r="T70" s="16"/>
      <c r="U70" s="20">
        <f t="shared" si="3"/>
        <v>0</v>
      </c>
      <c r="V70" s="16">
        <v>200</v>
      </c>
      <c r="W70" s="20">
        <f t="shared" si="4"/>
        <v>40</v>
      </c>
      <c r="X70" s="16"/>
      <c r="Y70" s="20">
        <f t="shared" si="5"/>
        <v>0</v>
      </c>
      <c r="Z70" s="16"/>
      <c r="AA70" s="20">
        <f t="shared" si="6"/>
        <v>0</v>
      </c>
      <c r="AB70" s="54" t="s">
        <v>188</v>
      </c>
      <c r="AC70" s="51"/>
      <c r="AD70" s="47"/>
      <c r="AE70" s="36"/>
      <c r="AF70" s="47"/>
      <c r="AG70" s="32"/>
      <c r="AH70" s="40">
        <f t="shared" si="7"/>
        <v>0</v>
      </c>
    </row>
    <row r="71" spans="1:34" s="21" customFormat="1" ht="12" x14ac:dyDescent="0.3">
      <c r="A71" s="63">
        <v>65</v>
      </c>
      <c r="B71" s="15" t="s">
        <v>37</v>
      </c>
      <c r="C71" s="14" t="s">
        <v>50</v>
      </c>
      <c r="D71" s="14">
        <v>43131</v>
      </c>
      <c r="E71" s="15"/>
      <c r="F71" s="15" t="s">
        <v>48</v>
      </c>
      <c r="G71" s="15" t="s">
        <v>36</v>
      </c>
      <c r="H71" s="15" t="s">
        <v>33</v>
      </c>
      <c r="I71" s="15" t="s">
        <v>34</v>
      </c>
      <c r="J71" s="15" t="s">
        <v>42</v>
      </c>
      <c r="K71" s="15" t="s">
        <v>43</v>
      </c>
      <c r="L71" s="16">
        <v>140</v>
      </c>
      <c r="M71" s="17">
        <v>0.72</v>
      </c>
      <c r="N71" s="18">
        <v>100</v>
      </c>
      <c r="O71" s="19"/>
      <c r="P71" s="16"/>
      <c r="Q71" s="20">
        <f t="shared" si="1"/>
        <v>0</v>
      </c>
      <c r="R71" s="16"/>
      <c r="S71" s="20">
        <f t="shared" si="2"/>
        <v>0</v>
      </c>
      <c r="T71" s="16">
        <v>150</v>
      </c>
      <c r="U71" s="20">
        <f t="shared" si="3"/>
        <v>30</v>
      </c>
      <c r="V71" s="16"/>
      <c r="W71" s="20">
        <f t="shared" si="4"/>
        <v>0</v>
      </c>
      <c r="X71" s="16"/>
      <c r="Y71" s="20">
        <f t="shared" si="5"/>
        <v>0</v>
      </c>
      <c r="Z71" s="16"/>
      <c r="AA71" s="20">
        <f t="shared" si="6"/>
        <v>0</v>
      </c>
      <c r="AB71" s="54"/>
      <c r="AC71" s="52" t="s">
        <v>115</v>
      </c>
      <c r="AD71" s="47"/>
      <c r="AE71" s="36"/>
      <c r="AF71" s="47"/>
      <c r="AG71" s="32"/>
      <c r="AH71" s="40">
        <f t="shared" si="7"/>
        <v>0</v>
      </c>
    </row>
    <row r="72" spans="1:34" s="21" customFormat="1" ht="12" x14ac:dyDescent="0.3">
      <c r="A72" s="11">
        <v>66</v>
      </c>
      <c r="B72" s="15"/>
      <c r="C72" s="14"/>
      <c r="D72" s="14"/>
      <c r="E72" s="15"/>
      <c r="F72" s="15"/>
      <c r="G72" s="15"/>
      <c r="H72" s="15"/>
      <c r="I72" s="15"/>
      <c r="J72" s="15"/>
      <c r="K72" s="15"/>
      <c r="L72" s="16"/>
      <c r="M72" s="17"/>
      <c r="N72" s="18">
        <f t="shared" si="0"/>
        <v>0</v>
      </c>
      <c r="O72" s="19"/>
      <c r="P72" s="16"/>
      <c r="Q72" s="20">
        <f t="shared" si="1"/>
        <v>0</v>
      </c>
      <c r="R72" s="16"/>
      <c r="S72" s="20">
        <f t="shared" si="2"/>
        <v>0</v>
      </c>
      <c r="T72" s="16"/>
      <c r="U72" s="20">
        <f t="shared" si="3"/>
        <v>0</v>
      </c>
      <c r="V72" s="16"/>
      <c r="W72" s="20">
        <f t="shared" si="4"/>
        <v>0</v>
      </c>
      <c r="X72" s="16"/>
      <c r="Y72" s="20">
        <f t="shared" si="5"/>
        <v>0</v>
      </c>
      <c r="Z72" s="16"/>
      <c r="AA72" s="20">
        <f t="shared" si="6"/>
        <v>0</v>
      </c>
      <c r="AB72" s="54"/>
      <c r="AC72" s="51"/>
      <c r="AD72" s="47"/>
      <c r="AE72" s="36"/>
      <c r="AF72" s="47"/>
      <c r="AG72" s="32"/>
      <c r="AH72" s="40">
        <f t="shared" si="7"/>
        <v>0</v>
      </c>
    </row>
    <row r="73" spans="1:34" s="21" customFormat="1" ht="12" x14ac:dyDescent="0.3">
      <c r="A73" s="11">
        <v>67</v>
      </c>
      <c r="B73" s="15"/>
      <c r="C73" s="14"/>
      <c r="D73" s="14"/>
      <c r="E73" s="15"/>
      <c r="F73" s="15"/>
      <c r="G73" s="15"/>
      <c r="H73" s="15"/>
      <c r="I73" s="15"/>
      <c r="J73" s="15"/>
      <c r="K73" s="15"/>
      <c r="L73" s="16"/>
      <c r="M73" s="17"/>
      <c r="N73" s="18">
        <f t="shared" si="0"/>
        <v>0</v>
      </c>
      <c r="O73" s="19"/>
      <c r="P73" s="16"/>
      <c r="Q73" s="20">
        <f t="shared" si="1"/>
        <v>0</v>
      </c>
      <c r="R73" s="16"/>
      <c r="S73" s="20">
        <f t="shared" si="2"/>
        <v>0</v>
      </c>
      <c r="T73" s="16"/>
      <c r="U73" s="20">
        <f t="shared" si="3"/>
        <v>0</v>
      </c>
      <c r="V73" s="16"/>
      <c r="W73" s="20">
        <f t="shared" si="4"/>
        <v>0</v>
      </c>
      <c r="X73" s="16"/>
      <c r="Y73" s="20">
        <f t="shared" si="5"/>
        <v>0</v>
      </c>
      <c r="Z73" s="16"/>
      <c r="AA73" s="20">
        <f t="shared" si="6"/>
        <v>0</v>
      </c>
      <c r="AB73" s="54"/>
      <c r="AC73" s="51"/>
      <c r="AD73" s="47"/>
      <c r="AE73" s="36"/>
      <c r="AF73" s="47"/>
      <c r="AG73" s="32"/>
      <c r="AH73" s="40">
        <f t="shared" si="7"/>
        <v>0</v>
      </c>
    </row>
    <row r="74" spans="1:34" s="21" customFormat="1" ht="12" x14ac:dyDescent="0.3">
      <c r="A74" s="11">
        <v>68</v>
      </c>
      <c r="B74" s="15"/>
      <c r="C74" s="14"/>
      <c r="D74" s="14"/>
      <c r="E74" s="15"/>
      <c r="F74" s="15"/>
      <c r="G74" s="15"/>
      <c r="H74" s="15"/>
      <c r="I74" s="15"/>
      <c r="J74" s="15"/>
      <c r="K74" s="15"/>
      <c r="L74" s="16"/>
      <c r="M74" s="17"/>
      <c r="N74" s="18">
        <f t="shared" si="0"/>
        <v>0</v>
      </c>
      <c r="O74" s="19"/>
      <c r="P74" s="16"/>
      <c r="Q74" s="20">
        <f t="shared" si="1"/>
        <v>0</v>
      </c>
      <c r="R74" s="16"/>
      <c r="S74" s="20">
        <f t="shared" si="2"/>
        <v>0</v>
      </c>
      <c r="T74" s="16"/>
      <c r="U74" s="20">
        <f t="shared" si="3"/>
        <v>0</v>
      </c>
      <c r="V74" s="16"/>
      <c r="W74" s="20">
        <f t="shared" si="4"/>
        <v>0</v>
      </c>
      <c r="X74" s="16"/>
      <c r="Y74" s="20">
        <f t="shared" si="5"/>
        <v>0</v>
      </c>
      <c r="Z74" s="16"/>
      <c r="AA74" s="20">
        <f t="shared" si="6"/>
        <v>0</v>
      </c>
      <c r="AB74" s="54"/>
      <c r="AC74" s="51"/>
      <c r="AD74" s="47"/>
      <c r="AE74" s="36"/>
      <c r="AF74" s="47"/>
      <c r="AG74" s="32"/>
      <c r="AH74" s="40">
        <f t="shared" si="7"/>
        <v>0</v>
      </c>
    </row>
    <row r="75" spans="1:34" s="21" customFormat="1" ht="12" x14ac:dyDescent="0.3">
      <c r="A75" s="11">
        <v>69</v>
      </c>
      <c r="B75" s="15"/>
      <c r="C75" s="14"/>
      <c r="D75" s="14"/>
      <c r="E75" s="15"/>
      <c r="F75" s="15"/>
      <c r="G75" s="15"/>
      <c r="H75" s="15"/>
      <c r="I75" s="15"/>
      <c r="J75" s="15"/>
      <c r="K75" s="15"/>
      <c r="L75" s="16"/>
      <c r="M75" s="17"/>
      <c r="N75" s="18">
        <f t="shared" si="0"/>
        <v>0</v>
      </c>
      <c r="O75" s="19"/>
      <c r="P75" s="16"/>
      <c r="Q75" s="20">
        <f t="shared" si="1"/>
        <v>0</v>
      </c>
      <c r="R75" s="16"/>
      <c r="S75" s="20">
        <f t="shared" si="2"/>
        <v>0</v>
      </c>
      <c r="T75" s="16"/>
      <c r="U75" s="20">
        <f t="shared" si="3"/>
        <v>0</v>
      </c>
      <c r="V75" s="16"/>
      <c r="W75" s="20">
        <f t="shared" si="4"/>
        <v>0</v>
      </c>
      <c r="X75" s="16"/>
      <c r="Y75" s="20">
        <f t="shared" si="5"/>
        <v>0</v>
      </c>
      <c r="Z75" s="16"/>
      <c r="AA75" s="20">
        <f t="shared" si="6"/>
        <v>0</v>
      </c>
      <c r="AB75" s="54"/>
      <c r="AC75" s="51"/>
      <c r="AD75" s="47"/>
      <c r="AE75" s="36"/>
      <c r="AF75" s="47"/>
      <c r="AG75" s="32"/>
      <c r="AH75" s="40">
        <f t="shared" si="7"/>
        <v>0</v>
      </c>
    </row>
    <row r="76" spans="1:34" s="21" customFormat="1" ht="12" x14ac:dyDescent="0.3">
      <c r="A76" s="11">
        <v>70</v>
      </c>
      <c r="B76" s="15"/>
      <c r="C76" s="14"/>
      <c r="D76" s="14"/>
      <c r="E76" s="15"/>
      <c r="F76" s="15"/>
      <c r="G76" s="15"/>
      <c r="H76" s="15"/>
      <c r="I76" s="15"/>
      <c r="J76" s="15"/>
      <c r="K76" s="15"/>
      <c r="L76" s="16"/>
      <c r="M76" s="17"/>
      <c r="N76" s="18">
        <f t="shared" si="0"/>
        <v>0</v>
      </c>
      <c r="O76" s="19"/>
      <c r="P76" s="16"/>
      <c r="Q76" s="20">
        <f t="shared" si="1"/>
        <v>0</v>
      </c>
      <c r="R76" s="16"/>
      <c r="S76" s="20">
        <f t="shared" si="2"/>
        <v>0</v>
      </c>
      <c r="T76" s="16"/>
      <c r="U76" s="20">
        <f t="shared" si="3"/>
        <v>0</v>
      </c>
      <c r="V76" s="16"/>
      <c r="W76" s="20">
        <f t="shared" si="4"/>
        <v>0</v>
      </c>
      <c r="X76" s="16"/>
      <c r="Y76" s="20">
        <f t="shared" si="5"/>
        <v>0</v>
      </c>
      <c r="Z76" s="16"/>
      <c r="AA76" s="20">
        <f t="shared" si="6"/>
        <v>0</v>
      </c>
      <c r="AB76" s="54"/>
      <c r="AC76" s="51"/>
      <c r="AD76" s="47"/>
      <c r="AE76" s="36"/>
      <c r="AF76" s="47"/>
      <c r="AG76" s="32"/>
      <c r="AH76" s="40">
        <f t="shared" si="7"/>
        <v>0</v>
      </c>
    </row>
    <row r="77" spans="1:34" s="21" customFormat="1" ht="12" x14ac:dyDescent="0.3">
      <c r="A77" s="11">
        <v>71</v>
      </c>
      <c r="B77" s="15"/>
      <c r="C77" s="14"/>
      <c r="D77" s="14"/>
      <c r="E77" s="15"/>
      <c r="F77" s="15"/>
      <c r="G77" s="15"/>
      <c r="H77" s="15"/>
      <c r="I77" s="22"/>
      <c r="J77" s="15"/>
      <c r="K77" s="22"/>
      <c r="L77" s="16"/>
      <c r="M77" s="17"/>
      <c r="N77" s="18">
        <f t="shared" si="0"/>
        <v>0</v>
      </c>
      <c r="O77" s="19"/>
      <c r="P77" s="16"/>
      <c r="Q77" s="20">
        <f t="shared" si="1"/>
        <v>0</v>
      </c>
      <c r="R77" s="16"/>
      <c r="S77" s="20">
        <f t="shared" si="2"/>
        <v>0</v>
      </c>
      <c r="T77" s="16"/>
      <c r="U77" s="20">
        <f t="shared" si="3"/>
        <v>0</v>
      </c>
      <c r="V77" s="16"/>
      <c r="W77" s="20">
        <f t="shared" si="4"/>
        <v>0</v>
      </c>
      <c r="X77" s="16"/>
      <c r="Y77" s="20">
        <f t="shared" si="5"/>
        <v>0</v>
      </c>
      <c r="Z77" s="16"/>
      <c r="AA77" s="20">
        <f t="shared" si="6"/>
        <v>0</v>
      </c>
      <c r="AB77" s="54"/>
      <c r="AC77" s="51"/>
      <c r="AD77" s="47"/>
      <c r="AE77" s="36"/>
      <c r="AF77" s="47"/>
      <c r="AG77" s="32"/>
      <c r="AH77" s="40">
        <f t="shared" si="7"/>
        <v>0</v>
      </c>
    </row>
    <row r="78" spans="1:34" s="21" customFormat="1" ht="12" x14ac:dyDescent="0.3">
      <c r="A78" s="11">
        <v>72</v>
      </c>
      <c r="B78" s="15"/>
      <c r="C78" s="14"/>
      <c r="D78" s="14"/>
      <c r="E78" s="15"/>
      <c r="F78" s="15"/>
      <c r="G78" s="15"/>
      <c r="H78" s="15"/>
      <c r="I78" s="22"/>
      <c r="J78" s="15"/>
      <c r="K78" s="22"/>
      <c r="L78" s="16"/>
      <c r="M78" s="17"/>
      <c r="N78" s="18">
        <f t="shared" si="0"/>
        <v>0</v>
      </c>
      <c r="O78" s="19"/>
      <c r="P78" s="16"/>
      <c r="Q78" s="20">
        <f t="shared" si="1"/>
        <v>0</v>
      </c>
      <c r="R78" s="16"/>
      <c r="S78" s="20">
        <f t="shared" si="2"/>
        <v>0</v>
      </c>
      <c r="T78" s="16"/>
      <c r="U78" s="20">
        <f t="shared" si="3"/>
        <v>0</v>
      </c>
      <c r="V78" s="16"/>
      <c r="W78" s="20">
        <f t="shared" si="4"/>
        <v>0</v>
      </c>
      <c r="X78" s="16"/>
      <c r="Y78" s="20">
        <f t="shared" si="5"/>
        <v>0</v>
      </c>
      <c r="Z78" s="16"/>
      <c r="AA78" s="20">
        <f t="shared" si="6"/>
        <v>0</v>
      </c>
      <c r="AB78" s="54"/>
      <c r="AC78" s="51"/>
      <c r="AD78" s="47"/>
      <c r="AE78" s="36"/>
      <c r="AF78" s="47"/>
      <c r="AG78" s="32"/>
      <c r="AH78" s="40">
        <f t="shared" si="7"/>
        <v>0</v>
      </c>
    </row>
    <row r="79" spans="1:34" s="21" customFormat="1" ht="12" x14ac:dyDescent="0.3">
      <c r="A79" s="11">
        <v>73</v>
      </c>
      <c r="B79" s="15"/>
      <c r="C79" s="14"/>
      <c r="D79" s="14"/>
      <c r="E79" s="15"/>
      <c r="F79" s="15"/>
      <c r="G79" s="15"/>
      <c r="H79" s="15"/>
      <c r="I79" s="22"/>
      <c r="J79" s="15"/>
      <c r="K79" s="15"/>
      <c r="L79" s="16"/>
      <c r="M79" s="17"/>
      <c r="N79" s="18">
        <f t="shared" si="0"/>
        <v>0</v>
      </c>
      <c r="O79" s="19"/>
      <c r="P79" s="16"/>
      <c r="Q79" s="20">
        <f t="shared" si="1"/>
        <v>0</v>
      </c>
      <c r="R79" s="16"/>
      <c r="S79" s="20">
        <f t="shared" si="2"/>
        <v>0</v>
      </c>
      <c r="T79" s="16"/>
      <c r="U79" s="20">
        <f t="shared" si="3"/>
        <v>0</v>
      </c>
      <c r="V79" s="16"/>
      <c r="W79" s="20">
        <f t="shared" si="4"/>
        <v>0</v>
      </c>
      <c r="X79" s="16"/>
      <c r="Y79" s="20">
        <f t="shared" si="5"/>
        <v>0</v>
      </c>
      <c r="Z79" s="16"/>
      <c r="AA79" s="20">
        <f t="shared" si="6"/>
        <v>0</v>
      </c>
      <c r="AB79" s="54"/>
      <c r="AC79" s="51"/>
      <c r="AD79" s="47"/>
      <c r="AE79" s="36"/>
      <c r="AF79" s="47"/>
      <c r="AG79" s="32"/>
      <c r="AH79" s="40">
        <f t="shared" si="7"/>
        <v>0</v>
      </c>
    </row>
    <row r="80" spans="1:34" s="21" customFormat="1" ht="12" x14ac:dyDescent="0.3">
      <c r="A80" s="11">
        <v>74</v>
      </c>
      <c r="B80" s="15"/>
      <c r="C80" s="14"/>
      <c r="D80" s="14"/>
      <c r="E80" s="15"/>
      <c r="F80" s="15"/>
      <c r="G80" s="15"/>
      <c r="H80" s="15"/>
      <c r="I80" s="15"/>
      <c r="J80" s="15"/>
      <c r="K80" s="15"/>
      <c r="L80" s="16"/>
      <c r="M80" s="17"/>
      <c r="N80" s="18">
        <f t="shared" si="0"/>
        <v>0</v>
      </c>
      <c r="O80" s="19"/>
      <c r="P80" s="16"/>
      <c r="Q80" s="20">
        <f t="shared" si="1"/>
        <v>0</v>
      </c>
      <c r="R80" s="16"/>
      <c r="S80" s="20">
        <f t="shared" si="2"/>
        <v>0</v>
      </c>
      <c r="T80" s="16"/>
      <c r="U80" s="20">
        <f t="shared" si="3"/>
        <v>0</v>
      </c>
      <c r="V80" s="16"/>
      <c r="W80" s="20">
        <f t="shared" si="4"/>
        <v>0</v>
      </c>
      <c r="X80" s="16"/>
      <c r="Y80" s="20">
        <f t="shared" si="5"/>
        <v>0</v>
      </c>
      <c r="Z80" s="16"/>
      <c r="AA80" s="20">
        <f t="shared" si="6"/>
        <v>0</v>
      </c>
      <c r="AB80" s="54"/>
      <c r="AC80" s="51"/>
      <c r="AD80" s="47"/>
      <c r="AE80" s="36"/>
      <c r="AF80" s="47"/>
      <c r="AG80" s="32"/>
      <c r="AH80" s="40">
        <f t="shared" si="7"/>
        <v>0</v>
      </c>
    </row>
    <row r="81" spans="1:34" s="21" customFormat="1" ht="12" x14ac:dyDescent="0.3">
      <c r="A81" s="11">
        <v>75</v>
      </c>
      <c r="B81" s="15"/>
      <c r="C81" s="14"/>
      <c r="D81" s="14"/>
      <c r="E81" s="15"/>
      <c r="F81" s="15"/>
      <c r="G81" s="15"/>
      <c r="H81" s="15"/>
      <c r="I81" s="15"/>
      <c r="J81" s="15"/>
      <c r="K81" s="15"/>
      <c r="L81" s="16"/>
      <c r="M81" s="17"/>
      <c r="N81" s="18">
        <f t="shared" si="0"/>
        <v>0</v>
      </c>
      <c r="O81" s="19"/>
      <c r="P81" s="16"/>
      <c r="Q81" s="20">
        <f t="shared" si="1"/>
        <v>0</v>
      </c>
      <c r="R81" s="16"/>
      <c r="S81" s="20">
        <f t="shared" si="2"/>
        <v>0</v>
      </c>
      <c r="T81" s="16"/>
      <c r="U81" s="20">
        <f t="shared" si="3"/>
        <v>0</v>
      </c>
      <c r="V81" s="16"/>
      <c r="W81" s="20">
        <f t="shared" si="4"/>
        <v>0</v>
      </c>
      <c r="X81" s="16"/>
      <c r="Y81" s="20">
        <f t="shared" si="5"/>
        <v>0</v>
      </c>
      <c r="Z81" s="16"/>
      <c r="AA81" s="20">
        <f t="shared" si="6"/>
        <v>0</v>
      </c>
      <c r="AB81" s="54"/>
      <c r="AC81" s="51"/>
      <c r="AD81" s="47"/>
      <c r="AE81" s="36"/>
      <c r="AF81" s="47"/>
      <c r="AG81" s="32"/>
      <c r="AH81" s="40">
        <f t="shared" si="7"/>
        <v>0</v>
      </c>
    </row>
    <row r="82" spans="1:34" s="21" customFormat="1" ht="12" x14ac:dyDescent="0.3">
      <c r="C82" s="24"/>
      <c r="F82" s="24"/>
      <c r="G82" s="24"/>
      <c r="N82" s="25"/>
      <c r="O82" s="25"/>
      <c r="P82" s="26"/>
      <c r="Q82" s="25"/>
      <c r="R82" s="26"/>
      <c r="S82" s="25"/>
      <c r="T82" s="26"/>
      <c r="U82" s="25"/>
      <c r="V82" s="26"/>
      <c r="W82" s="25"/>
      <c r="X82" s="26"/>
      <c r="Y82" s="25"/>
      <c r="Z82" s="26"/>
      <c r="AA82" s="25"/>
      <c r="AB82" s="27"/>
      <c r="AE82" s="35"/>
    </row>
    <row r="83" spans="1:34" s="21" customFormat="1" ht="12" x14ac:dyDescent="0.3">
      <c r="C83" s="24"/>
      <c r="F83" s="24"/>
      <c r="G83" s="24"/>
      <c r="K83" s="28" t="s">
        <v>45</v>
      </c>
      <c r="L83" s="29">
        <f>SUM(L2:L81)</f>
        <v>16083</v>
      </c>
      <c r="M83" s="29"/>
      <c r="N83" s="58">
        <f t="shared" ref="N83:AA83" si="46">SUM(N2:N81)</f>
        <v>11402.779999999999</v>
      </c>
      <c r="O83" s="58">
        <f t="shared" si="46"/>
        <v>1461.35</v>
      </c>
      <c r="P83" s="26">
        <f t="shared" si="46"/>
        <v>4310</v>
      </c>
      <c r="Q83" s="58">
        <f t="shared" si="46"/>
        <v>948.2</v>
      </c>
      <c r="R83" s="26">
        <f t="shared" si="46"/>
        <v>4075</v>
      </c>
      <c r="S83" s="58">
        <f t="shared" si="46"/>
        <v>815</v>
      </c>
      <c r="T83" s="26">
        <f t="shared" si="46"/>
        <v>2667</v>
      </c>
      <c r="U83" s="58">
        <f t="shared" si="46"/>
        <v>749</v>
      </c>
      <c r="V83" s="26">
        <f t="shared" si="46"/>
        <v>3545</v>
      </c>
      <c r="W83" s="58">
        <f t="shared" si="46"/>
        <v>709</v>
      </c>
      <c r="X83" s="26">
        <f t="shared" si="46"/>
        <v>0</v>
      </c>
      <c r="Y83" s="58">
        <f t="shared" si="46"/>
        <v>0</v>
      </c>
      <c r="Z83" s="26">
        <f t="shared" si="46"/>
        <v>918</v>
      </c>
      <c r="AA83" s="58">
        <f t="shared" si="46"/>
        <v>262</v>
      </c>
      <c r="AB83" s="44" t="s">
        <v>46</v>
      </c>
      <c r="AC83" s="30"/>
      <c r="AD83" s="27"/>
      <c r="AE83" s="58">
        <f>SUM(AE7:AE81)</f>
        <v>0</v>
      </c>
      <c r="AF83" s="49">
        <f>SUM(AF7:AF81)</f>
        <v>0</v>
      </c>
      <c r="AG83" s="30"/>
      <c r="AH83" s="58">
        <f>SUM(AH7:AH81)</f>
        <v>0</v>
      </c>
    </row>
    <row r="84" spans="1:34" x14ac:dyDescent="0.3">
      <c r="K84" s="57"/>
      <c r="L84" s="31"/>
      <c r="M84" s="31"/>
      <c r="N84" s="58"/>
      <c r="O84" s="58"/>
      <c r="Q84" s="58"/>
      <c r="S84" s="58"/>
      <c r="U84" s="58"/>
      <c r="W84" s="58">
        <v>-54.8</v>
      </c>
      <c r="Y84" s="58"/>
      <c r="AA84" s="58"/>
      <c r="AB84" s="72" t="s">
        <v>168</v>
      </c>
      <c r="AD84" s="3"/>
      <c r="AE84" s="58"/>
      <c r="AH84" s="58"/>
    </row>
    <row r="85" spans="1:34" x14ac:dyDescent="0.3">
      <c r="K85" s="57"/>
      <c r="L85" s="31"/>
      <c r="M85" s="31"/>
      <c r="N85" s="58"/>
      <c r="O85" s="58"/>
      <c r="Q85" s="58"/>
      <c r="S85" s="58"/>
      <c r="U85" s="58"/>
      <c r="W85" s="58"/>
      <c r="Y85" s="58"/>
      <c r="AA85" s="58">
        <v>-95.2</v>
      </c>
      <c r="AB85" s="72" t="s">
        <v>178</v>
      </c>
      <c r="AD85" s="3"/>
      <c r="AE85" s="58"/>
      <c r="AH85" s="58"/>
    </row>
    <row r="86" spans="1:34" x14ac:dyDescent="0.3">
      <c r="L86" s="31"/>
      <c r="M86" s="31"/>
      <c r="N86" s="58"/>
      <c r="O86" s="58"/>
      <c r="Q86" s="58">
        <v>-34.26</v>
      </c>
      <c r="S86" s="58"/>
      <c r="U86" s="58"/>
      <c r="W86" s="58"/>
      <c r="Y86" s="58"/>
      <c r="AA86" s="58"/>
      <c r="AB86" s="72" t="s">
        <v>179</v>
      </c>
      <c r="AD86" s="3"/>
      <c r="AE86" s="58"/>
      <c r="AH86" s="58"/>
    </row>
    <row r="87" spans="1:34" x14ac:dyDescent="0.3">
      <c r="N87" s="58"/>
      <c r="O87" s="58"/>
      <c r="Q87" s="58"/>
      <c r="S87" s="58">
        <v>90</v>
      </c>
      <c r="U87" s="58"/>
      <c r="W87" s="58"/>
      <c r="Y87" s="58"/>
      <c r="AA87" s="58"/>
      <c r="AB87" s="44" t="s">
        <v>180</v>
      </c>
      <c r="AE87" s="58"/>
      <c r="AH87" s="58"/>
    </row>
    <row r="88" spans="1:34" x14ac:dyDescent="0.3">
      <c r="N88" s="58"/>
      <c r="O88" s="58"/>
      <c r="Q88" s="58"/>
      <c r="S88" s="58"/>
      <c r="U88" s="58"/>
      <c r="W88" s="58"/>
      <c r="Y88" s="58"/>
      <c r="AA88" s="58">
        <v>600</v>
      </c>
      <c r="AB88" s="44" t="s">
        <v>199</v>
      </c>
      <c r="AE88" s="58"/>
      <c r="AH88" s="58"/>
    </row>
    <row r="89" spans="1:34" x14ac:dyDescent="0.3">
      <c r="N89" s="58"/>
      <c r="O89" s="58"/>
      <c r="Q89" s="58"/>
      <c r="S89" s="58"/>
      <c r="U89" s="58"/>
      <c r="W89" s="58"/>
      <c r="Y89" s="58"/>
      <c r="AA89" s="58"/>
      <c r="AB89" s="44"/>
      <c r="AE89" s="58"/>
      <c r="AH89" s="58"/>
    </row>
    <row r="90" spans="1:34" x14ac:dyDescent="0.3">
      <c r="N90" s="58"/>
      <c r="O90" s="58"/>
      <c r="Q90" s="58"/>
      <c r="S90" s="58"/>
      <c r="U90" s="58"/>
      <c r="W90" s="58"/>
      <c r="Y90" s="58"/>
      <c r="AA90" s="58"/>
      <c r="AB90" s="44"/>
      <c r="AE90" s="58"/>
      <c r="AH90" s="58"/>
    </row>
    <row r="91" spans="1:34" x14ac:dyDescent="0.3">
      <c r="N91" s="58"/>
      <c r="O91" s="58"/>
      <c r="Q91" s="58"/>
      <c r="S91" s="58"/>
      <c r="U91" s="58"/>
      <c r="W91" s="58"/>
      <c r="Y91" s="58"/>
      <c r="AA91" s="58"/>
      <c r="AB91" s="44"/>
      <c r="AE91" s="58"/>
      <c r="AH91" s="58"/>
    </row>
    <row r="92" spans="1:34" x14ac:dyDescent="0.3">
      <c r="N92" s="58"/>
      <c r="O92" s="58"/>
      <c r="Q92" s="58"/>
      <c r="S92" s="58"/>
      <c r="U92" s="58"/>
      <c r="W92" s="58"/>
      <c r="Y92" s="58"/>
      <c r="AA92" s="58"/>
      <c r="AB92" s="44"/>
      <c r="AE92" s="58"/>
      <c r="AH92" s="58"/>
    </row>
    <row r="93" spans="1:34" x14ac:dyDescent="0.3">
      <c r="N93" s="58"/>
      <c r="O93" s="58"/>
      <c r="Q93" s="58"/>
      <c r="S93" s="58"/>
      <c r="U93" s="58"/>
      <c r="W93" s="58"/>
      <c r="Y93" s="58"/>
      <c r="AA93" s="58"/>
      <c r="AB93" s="44"/>
      <c r="AE93" s="58"/>
      <c r="AH93" s="58"/>
    </row>
    <row r="94" spans="1:34" x14ac:dyDescent="0.3">
      <c r="N94" s="58"/>
      <c r="O94" s="58"/>
      <c r="Q94" s="58"/>
      <c r="S94" s="58"/>
      <c r="U94" s="58"/>
      <c r="W94" s="58"/>
      <c r="Y94" s="58"/>
      <c r="AA94" s="58"/>
      <c r="AB94" s="44"/>
      <c r="AE94" s="58"/>
      <c r="AH94" s="58"/>
    </row>
    <row r="95" spans="1:34" x14ac:dyDescent="0.3">
      <c r="N95" s="58"/>
      <c r="O95" s="58"/>
      <c r="Q95" s="58"/>
      <c r="S95" s="58"/>
      <c r="U95" s="58"/>
      <c r="W95" s="58"/>
      <c r="Y95" s="58"/>
      <c r="AA95" s="58"/>
      <c r="AB95" s="44"/>
      <c r="AE95" s="58"/>
      <c r="AH95" s="58"/>
    </row>
    <row r="96" spans="1:34" x14ac:dyDescent="0.3">
      <c r="N96" s="58"/>
      <c r="O96" s="58"/>
      <c r="Q96" s="58"/>
      <c r="S96" s="58"/>
      <c r="U96" s="58"/>
      <c r="W96" s="58"/>
      <c r="Y96" s="58"/>
      <c r="AA96" s="58"/>
      <c r="AB96" s="44"/>
      <c r="AE96" s="58"/>
      <c r="AH96" s="58"/>
    </row>
    <row r="97" spans="14:34" x14ac:dyDescent="0.3">
      <c r="N97" s="58"/>
      <c r="O97" s="58"/>
      <c r="Q97" s="58"/>
      <c r="S97" s="58"/>
      <c r="U97" s="58"/>
      <c r="W97" s="58"/>
      <c r="Y97" s="58"/>
      <c r="AA97" s="58"/>
      <c r="AB97" s="44"/>
      <c r="AE97" s="58"/>
      <c r="AH97" s="58"/>
    </row>
    <row r="98" spans="14:34" x14ac:dyDescent="0.3">
      <c r="N98" s="58"/>
      <c r="O98" s="58"/>
      <c r="Q98" s="58"/>
      <c r="S98" s="58"/>
      <c r="U98" s="58"/>
      <c r="W98" s="58"/>
      <c r="Y98" s="58"/>
      <c r="AA98" s="58"/>
      <c r="AB98" s="44"/>
      <c r="AE98" s="58"/>
      <c r="AH98" s="58"/>
    </row>
    <row r="99" spans="14:34" x14ac:dyDescent="0.3">
      <c r="N99" s="58"/>
      <c r="O99" s="58"/>
      <c r="Q99" s="58"/>
      <c r="S99" s="58"/>
      <c r="U99" s="58"/>
      <c r="W99" s="58"/>
      <c r="Y99" s="58"/>
      <c r="AA99" s="58"/>
      <c r="AB99" s="44"/>
      <c r="AE99" s="58"/>
      <c r="AH99" s="58"/>
    </row>
    <row r="100" spans="14:34" x14ac:dyDescent="0.3">
      <c r="N100" s="58"/>
      <c r="O100" s="58"/>
      <c r="Q100" s="58"/>
      <c r="S100" s="58"/>
      <c r="U100" s="58"/>
      <c r="W100" s="58"/>
      <c r="Y100" s="58"/>
      <c r="AA100" s="58"/>
      <c r="AB100" s="44"/>
      <c r="AE100" s="58"/>
      <c r="AH100" s="58"/>
    </row>
    <row r="101" spans="14:34" x14ac:dyDescent="0.3">
      <c r="N101" s="58"/>
      <c r="O101" s="58"/>
      <c r="Q101" s="58"/>
      <c r="S101" s="58"/>
      <c r="U101" s="58"/>
      <c r="W101" s="58"/>
      <c r="Y101" s="58"/>
      <c r="AA101" s="58"/>
      <c r="AB101" s="44"/>
      <c r="AE101" s="58"/>
      <c r="AH101" s="58"/>
    </row>
    <row r="102" spans="14:34" x14ac:dyDescent="0.3">
      <c r="N102" s="58"/>
      <c r="O102" s="58"/>
      <c r="Q102" s="58"/>
      <c r="S102" s="58"/>
      <c r="U102" s="58"/>
      <c r="W102" s="58"/>
      <c r="Y102" s="58"/>
      <c r="AA102" s="58"/>
      <c r="AB102" s="44"/>
      <c r="AE102" s="58"/>
      <c r="AH102" s="58"/>
    </row>
    <row r="103" spans="14:34" x14ac:dyDescent="0.3">
      <c r="N103" s="58"/>
      <c r="O103" s="58"/>
      <c r="Q103" s="58"/>
      <c r="S103" s="58"/>
      <c r="U103" s="58"/>
      <c r="W103" s="58"/>
      <c r="Y103" s="58"/>
      <c r="AA103" s="58"/>
      <c r="AB103" s="44"/>
      <c r="AE103" s="58"/>
      <c r="AH103" s="58"/>
    </row>
    <row r="104" spans="14:34" x14ac:dyDescent="0.3">
      <c r="N104" s="58"/>
      <c r="O104" s="58"/>
      <c r="Q104" s="58"/>
      <c r="S104" s="58"/>
      <c r="U104" s="58"/>
      <c r="W104" s="58"/>
      <c r="Y104" s="58"/>
      <c r="AA104" s="58"/>
      <c r="AB104" s="44"/>
      <c r="AE104" s="58"/>
      <c r="AH104" s="58"/>
    </row>
    <row r="105" spans="14:34" x14ac:dyDescent="0.3">
      <c r="N105" s="58"/>
      <c r="O105" s="58"/>
      <c r="Q105" s="58"/>
      <c r="S105" s="58"/>
      <c r="U105" s="58"/>
      <c r="W105" s="58"/>
      <c r="Y105" s="58"/>
      <c r="AA105" s="58"/>
      <c r="AB105" s="44"/>
      <c r="AE105" s="58"/>
      <c r="AH105" s="58"/>
    </row>
    <row r="106" spans="14:34" x14ac:dyDescent="0.3">
      <c r="N106" s="58"/>
      <c r="O106" s="58"/>
      <c r="Q106" s="58"/>
      <c r="S106" s="58"/>
      <c r="U106" s="58"/>
      <c r="W106" s="58"/>
      <c r="Y106" s="58"/>
      <c r="AA106" s="58"/>
      <c r="AB106" s="44"/>
      <c r="AE106" s="58"/>
      <c r="AH106" s="58"/>
    </row>
    <row r="107" spans="14:34" x14ac:dyDescent="0.3">
      <c r="N107" s="58"/>
      <c r="O107" s="58"/>
      <c r="Q107" s="58"/>
      <c r="S107" s="58"/>
      <c r="U107" s="58"/>
      <c r="W107" s="58"/>
      <c r="Y107" s="58"/>
      <c r="AA107" s="58"/>
      <c r="AB107" s="44"/>
      <c r="AE107" s="58"/>
      <c r="AH107" s="58"/>
    </row>
    <row r="108" spans="14:34" x14ac:dyDescent="0.3">
      <c r="N108" s="58"/>
      <c r="O108" s="58"/>
      <c r="Q108" s="58"/>
      <c r="S108" s="58"/>
      <c r="U108" s="58"/>
      <c r="W108" s="58"/>
      <c r="Y108" s="58"/>
      <c r="AA108" s="58"/>
      <c r="AB108" s="44"/>
      <c r="AE108" s="58"/>
      <c r="AH108" s="58"/>
    </row>
    <row r="109" spans="14:34" x14ac:dyDescent="0.3">
      <c r="N109" s="58"/>
      <c r="O109" s="58"/>
      <c r="Q109" s="58"/>
      <c r="S109" s="58"/>
      <c r="U109" s="58"/>
      <c r="W109" s="58"/>
      <c r="Y109" s="58"/>
      <c r="AA109" s="58"/>
      <c r="AB109" s="44"/>
      <c r="AE109" s="58"/>
      <c r="AH109" s="58"/>
    </row>
    <row r="110" spans="14:34" x14ac:dyDescent="0.3">
      <c r="N110" s="58"/>
      <c r="O110" s="58"/>
      <c r="Q110" s="58"/>
      <c r="S110" s="58"/>
      <c r="U110" s="58"/>
      <c r="W110" s="58"/>
      <c r="Y110" s="58"/>
      <c r="AA110" s="58"/>
      <c r="AB110" s="44"/>
      <c r="AE110" s="58"/>
      <c r="AH110" s="58"/>
    </row>
    <row r="111" spans="14:34" x14ac:dyDescent="0.3">
      <c r="N111" s="58"/>
      <c r="O111" s="58"/>
      <c r="Q111" s="58"/>
      <c r="S111" s="58"/>
      <c r="U111" s="58"/>
      <c r="W111" s="58"/>
      <c r="Y111" s="58"/>
      <c r="AA111" s="58"/>
      <c r="AB111" s="44"/>
      <c r="AE111" s="58"/>
      <c r="AH111" s="58"/>
    </row>
    <row r="112" spans="14:34" x14ac:dyDescent="0.3">
      <c r="N112" s="58"/>
      <c r="O112" s="58"/>
      <c r="Q112" s="58"/>
      <c r="S112" s="58"/>
      <c r="U112" s="58"/>
      <c r="W112" s="58"/>
      <c r="Y112" s="58"/>
      <c r="AA112" s="58"/>
      <c r="AB112" s="44"/>
      <c r="AE112" s="58"/>
      <c r="AH112" s="58"/>
    </row>
    <row r="113" spans="14:34" x14ac:dyDescent="0.3">
      <c r="N113" s="58"/>
      <c r="O113" s="58"/>
      <c r="Q113" s="58"/>
      <c r="S113" s="58"/>
      <c r="U113" s="58"/>
      <c r="W113" s="58"/>
      <c r="Y113" s="58"/>
      <c r="AA113" s="58"/>
      <c r="AB113" s="44"/>
      <c r="AE113" s="58"/>
      <c r="AH113" s="58"/>
    </row>
    <row r="114" spans="14:34" x14ac:dyDescent="0.3">
      <c r="O114" s="58"/>
      <c r="Q114" s="58"/>
      <c r="S114" s="58"/>
      <c r="U114" s="58"/>
      <c r="W114" s="58"/>
      <c r="Y114" s="58"/>
      <c r="AA114" s="58"/>
      <c r="AB114" s="44"/>
      <c r="AE114" s="58"/>
      <c r="AH114" s="58"/>
    </row>
    <row r="115" spans="14:34" x14ac:dyDescent="0.3">
      <c r="O115" s="58"/>
      <c r="Q115" s="58"/>
      <c r="S115" s="58"/>
      <c r="U115" s="58"/>
      <c r="W115" s="58"/>
      <c r="Y115" s="58"/>
      <c r="AA115" s="58"/>
      <c r="AB115" s="44"/>
      <c r="AE115" s="58"/>
      <c r="AH115" s="58"/>
    </row>
    <row r="116" spans="14:34" x14ac:dyDescent="0.3">
      <c r="AB116" s="44"/>
    </row>
    <row r="117" spans="14:34" x14ac:dyDescent="0.3">
      <c r="AB117" s="44"/>
    </row>
    <row r="118" spans="14:34" x14ac:dyDescent="0.3">
      <c r="AB118" s="44"/>
    </row>
    <row r="119" spans="14:34" x14ac:dyDescent="0.3">
      <c r="AB119" s="44"/>
    </row>
    <row r="120" spans="14:34" x14ac:dyDescent="0.3">
      <c r="AB120" s="44"/>
    </row>
    <row r="121" spans="14:34" x14ac:dyDescent="0.3">
      <c r="AB121" s="44"/>
    </row>
    <row r="122" spans="14:34" x14ac:dyDescent="0.3">
      <c r="AB122" s="44"/>
    </row>
    <row r="123" spans="14:34" x14ac:dyDescent="0.3">
      <c r="AB123" s="44"/>
    </row>
    <row r="124" spans="14:34" x14ac:dyDescent="0.3">
      <c r="AB124" s="44"/>
    </row>
    <row r="125" spans="14:34" x14ac:dyDescent="0.3">
      <c r="AB125" s="44"/>
    </row>
    <row r="126" spans="14:34" x14ac:dyDescent="0.3">
      <c r="AB126" s="44"/>
    </row>
    <row r="127" spans="14:34" x14ac:dyDescent="0.3">
      <c r="AB127" s="44"/>
    </row>
    <row r="128" spans="14:34" x14ac:dyDescent="0.3">
      <c r="AB128" s="44"/>
    </row>
    <row r="129" spans="28:28" x14ac:dyDescent="0.3">
      <c r="AB129" s="44"/>
    </row>
    <row r="130" spans="28:28" x14ac:dyDescent="0.3">
      <c r="AB130" s="44"/>
    </row>
    <row r="131" spans="28:28" x14ac:dyDescent="0.3">
      <c r="AB131" s="44"/>
    </row>
    <row r="132" spans="28:28" x14ac:dyDescent="0.3">
      <c r="AB132" s="44"/>
    </row>
    <row r="133" spans="28:28" x14ac:dyDescent="0.3">
      <c r="AB133" s="44"/>
    </row>
    <row r="134" spans="28:28" x14ac:dyDescent="0.3">
      <c r="AB134" s="44"/>
    </row>
    <row r="135" spans="28:28" x14ac:dyDescent="0.3">
      <c r="AB135" s="44"/>
    </row>
    <row r="136" spans="28:28" x14ac:dyDescent="0.3">
      <c r="AB136" s="44"/>
    </row>
    <row r="137" spans="28:28" x14ac:dyDescent="0.3">
      <c r="AB137" s="44"/>
    </row>
    <row r="138" spans="28:28" x14ac:dyDescent="0.3">
      <c r="AB138" s="44"/>
    </row>
    <row r="139" spans="28:28" x14ac:dyDescent="0.3">
      <c r="AB139" s="44"/>
    </row>
    <row r="140" spans="28:28" x14ac:dyDescent="0.3">
      <c r="AB140" s="44"/>
    </row>
    <row r="141" spans="28:28" x14ac:dyDescent="0.3">
      <c r="AB141" s="44"/>
    </row>
    <row r="142" spans="28:28" x14ac:dyDescent="0.3">
      <c r="AB142" s="44"/>
    </row>
    <row r="143" spans="28:28" x14ac:dyDescent="0.3">
      <c r="AB143" s="44"/>
    </row>
    <row r="144" spans="28:28" x14ac:dyDescent="0.3">
      <c r="AB144" s="44"/>
    </row>
    <row r="145" spans="28:28" x14ac:dyDescent="0.3">
      <c r="AB145" s="44"/>
    </row>
    <row r="146" spans="28:28" x14ac:dyDescent="0.3">
      <c r="AB146" s="44"/>
    </row>
    <row r="147" spans="28:28" x14ac:dyDescent="0.3">
      <c r="AB147" s="44"/>
    </row>
    <row r="148" spans="28:28" x14ac:dyDescent="0.3">
      <c r="AB148" s="44"/>
    </row>
    <row r="149" spans="28:28" x14ac:dyDescent="0.3">
      <c r="AB149" s="44"/>
    </row>
    <row r="150" spans="28:28" x14ac:dyDescent="0.3">
      <c r="AB150" s="44"/>
    </row>
    <row r="151" spans="28:28" x14ac:dyDescent="0.3">
      <c r="AB151" s="44"/>
    </row>
    <row r="152" spans="28:28" x14ac:dyDescent="0.3">
      <c r="AB152" s="44"/>
    </row>
    <row r="153" spans="28:28" x14ac:dyDescent="0.3">
      <c r="AB153" s="44"/>
    </row>
    <row r="154" spans="28:28" x14ac:dyDescent="0.3">
      <c r="AB154" s="44"/>
    </row>
    <row r="155" spans="28:28" x14ac:dyDescent="0.3">
      <c r="AB155" s="44"/>
    </row>
    <row r="156" spans="28:28" x14ac:dyDescent="0.3">
      <c r="AB156" s="44"/>
    </row>
    <row r="157" spans="28:28" x14ac:dyDescent="0.3">
      <c r="AB157" s="44"/>
    </row>
    <row r="158" spans="28:28" x14ac:dyDescent="0.3">
      <c r="AB158" s="44"/>
    </row>
    <row r="159" spans="28:28" x14ac:dyDescent="0.3">
      <c r="AB159" s="44"/>
    </row>
    <row r="160" spans="28:28" x14ac:dyDescent="0.3">
      <c r="AB160" s="44"/>
    </row>
    <row r="161" spans="28:28" x14ac:dyDescent="0.3">
      <c r="AB161" s="44"/>
    </row>
    <row r="162" spans="28:28" x14ac:dyDescent="0.3">
      <c r="AB162" s="44"/>
    </row>
    <row r="163" spans="28:28" x14ac:dyDescent="0.3">
      <c r="AB163" s="44"/>
    </row>
    <row r="164" spans="28:28" x14ac:dyDescent="0.3">
      <c r="AB164" s="44"/>
    </row>
    <row r="165" spans="28:28" x14ac:dyDescent="0.3">
      <c r="AB165" s="44"/>
    </row>
    <row r="166" spans="28:28" x14ac:dyDescent="0.3">
      <c r="AB166" s="44"/>
    </row>
  </sheetData>
  <autoFilter ref="A6:AH81" xr:uid="{7849EF81-5F10-4EC4-AC13-CE86CCCEC457}"/>
  <mergeCells count="29">
    <mergeCell ref="A1:AB1"/>
    <mergeCell ref="P3:Q3"/>
    <mergeCell ref="R3:S3"/>
    <mergeCell ref="T3:U3"/>
    <mergeCell ref="V3:W3"/>
    <mergeCell ref="X3:Y3"/>
    <mergeCell ref="Z3:AA3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B5:AB6"/>
    <mergeCell ref="AC5:AC6"/>
    <mergeCell ref="AD5:AE5"/>
    <mergeCell ref="AF5:AH5"/>
    <mergeCell ref="P5:Q5"/>
    <mergeCell ref="R5:S5"/>
    <mergeCell ref="T5:U5"/>
    <mergeCell ref="V5:W5"/>
    <mergeCell ref="X5:Y5"/>
    <mergeCell ref="Z5:AA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7EC5-C09A-4215-B3D2-B666A037CBBF}">
  <dimension ref="A1:AH147"/>
  <sheetViews>
    <sheetView zoomScale="85" zoomScaleNormal="85" workbookViewId="0">
      <selection activeCell="N73" sqref="N73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75" customWidth="1"/>
    <col min="4" max="4" width="11.33203125" style="1" customWidth="1"/>
    <col min="5" max="5" width="14.6640625" style="1" customWidth="1"/>
    <col min="6" max="6" width="11.44140625" style="75"/>
    <col min="7" max="7" width="8.6640625" style="75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10.6640625" style="57" customWidth="1"/>
    <col min="17" max="17" width="10.6640625" style="1" customWidth="1"/>
    <col min="18" max="18" width="10.6640625" style="57" customWidth="1"/>
    <col min="19" max="19" width="10.6640625" style="1" customWidth="1"/>
    <col min="20" max="20" width="10.6640625" style="57" customWidth="1"/>
    <col min="21" max="21" width="10.6640625" style="1" customWidth="1"/>
    <col min="22" max="22" width="10.6640625" style="57" customWidth="1"/>
    <col min="23" max="23" width="10.6640625" style="1" customWidth="1"/>
    <col min="24" max="24" width="10.6640625" style="57" customWidth="1"/>
    <col min="25" max="25" width="10.6640625" style="1" customWidth="1"/>
    <col min="26" max="26" width="10.6640625" style="57" customWidth="1"/>
    <col min="27" max="27" width="10.6640625" style="1" customWidth="1"/>
    <col min="28" max="28" width="21.6640625" style="3" customWidth="1"/>
    <col min="29" max="29" width="4.33203125" style="1" customWidth="1"/>
    <col min="30" max="30" width="11.33203125" style="1" customWidth="1"/>
    <col min="31" max="31" width="8.5546875" style="1" customWidth="1"/>
    <col min="32" max="32" width="8.6640625" style="1" customWidth="1"/>
    <col min="33" max="33" width="8.44140625" style="1" customWidth="1"/>
    <col min="34" max="16384" width="11.44140625" style="1"/>
  </cols>
  <sheetData>
    <row r="1" spans="1:34" ht="43.5" customHeight="1" x14ac:dyDescent="0.3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3" spans="1:34" ht="15.6" x14ac:dyDescent="0.3">
      <c r="B3" s="4" t="s">
        <v>0</v>
      </c>
      <c r="C3" s="76" t="s">
        <v>191</v>
      </c>
      <c r="D3" s="76">
        <v>2018</v>
      </c>
      <c r="E3" s="4"/>
      <c r="F3" s="5" t="s">
        <v>192</v>
      </c>
      <c r="G3" s="5"/>
      <c r="H3" s="5"/>
      <c r="I3" s="6"/>
      <c r="N3" s="6"/>
      <c r="O3" s="6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7"/>
    </row>
    <row r="4" spans="1:34" ht="15" thickBot="1" x14ac:dyDescent="0.35"/>
    <row r="5" spans="1:34" s="8" customFormat="1" ht="16.5" customHeight="1" x14ac:dyDescent="0.3">
      <c r="A5" s="96" t="s">
        <v>3</v>
      </c>
      <c r="B5" s="98" t="s">
        <v>4</v>
      </c>
      <c r="C5" s="98" t="s">
        <v>5</v>
      </c>
      <c r="D5" s="98" t="s">
        <v>6</v>
      </c>
      <c r="E5" s="98" t="s">
        <v>7</v>
      </c>
      <c r="F5" s="100" t="s">
        <v>8</v>
      </c>
      <c r="G5" s="101"/>
      <c r="H5" s="92" t="s">
        <v>9</v>
      </c>
      <c r="I5" s="93"/>
      <c r="J5" s="92" t="s">
        <v>10</v>
      </c>
      <c r="K5" s="93"/>
      <c r="L5" s="102" t="s">
        <v>11</v>
      </c>
      <c r="M5" s="102" t="s">
        <v>12</v>
      </c>
      <c r="N5" s="94" t="s">
        <v>13</v>
      </c>
      <c r="O5" s="94" t="s">
        <v>14</v>
      </c>
      <c r="P5" s="92" t="s">
        <v>15</v>
      </c>
      <c r="Q5" s="93"/>
      <c r="R5" s="92" t="s">
        <v>16</v>
      </c>
      <c r="S5" s="93"/>
      <c r="T5" s="92" t="s">
        <v>50</v>
      </c>
      <c r="U5" s="93"/>
      <c r="V5" s="92" t="s">
        <v>17</v>
      </c>
      <c r="W5" s="93"/>
      <c r="X5" s="92" t="s">
        <v>51</v>
      </c>
      <c r="Y5" s="93"/>
      <c r="Z5" s="92" t="s">
        <v>18</v>
      </c>
      <c r="AA5" s="93"/>
      <c r="AB5" s="83" t="s">
        <v>19</v>
      </c>
      <c r="AC5" s="85" t="s">
        <v>20</v>
      </c>
      <c r="AD5" s="87" t="s">
        <v>21</v>
      </c>
      <c r="AE5" s="88"/>
      <c r="AF5" s="89" t="s">
        <v>22</v>
      </c>
      <c r="AG5" s="90"/>
      <c r="AH5" s="91"/>
    </row>
    <row r="6" spans="1:34" s="8" customFormat="1" ht="17.25" customHeight="1" thickBot="1" x14ac:dyDescent="0.35">
      <c r="A6" s="97"/>
      <c r="B6" s="99"/>
      <c r="C6" s="99"/>
      <c r="D6" s="99"/>
      <c r="E6" s="99"/>
      <c r="F6" s="74" t="s">
        <v>23</v>
      </c>
      <c r="G6" s="74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03"/>
      <c r="M6" s="103"/>
      <c r="N6" s="95"/>
      <c r="O6" s="95"/>
      <c r="P6" s="73" t="s">
        <v>28</v>
      </c>
      <c r="Q6" s="10" t="s">
        <v>13</v>
      </c>
      <c r="R6" s="73" t="s">
        <v>28</v>
      </c>
      <c r="S6" s="10" t="s">
        <v>13</v>
      </c>
      <c r="T6" s="73" t="s">
        <v>28</v>
      </c>
      <c r="U6" s="10" t="s">
        <v>13</v>
      </c>
      <c r="V6" s="73" t="s">
        <v>28</v>
      </c>
      <c r="W6" s="10" t="s">
        <v>13</v>
      </c>
      <c r="X6" s="73" t="s">
        <v>28</v>
      </c>
      <c r="Y6" s="10" t="s">
        <v>13</v>
      </c>
      <c r="Z6" s="73" t="s">
        <v>28</v>
      </c>
      <c r="AA6" s="10" t="s">
        <v>13</v>
      </c>
      <c r="AB6" s="84"/>
      <c r="AC6" s="86"/>
      <c r="AD6" s="45" t="s">
        <v>29</v>
      </c>
      <c r="AE6" s="42" t="s">
        <v>13</v>
      </c>
      <c r="AF6" s="38" t="s">
        <v>28</v>
      </c>
      <c r="AG6" s="33" t="s">
        <v>30</v>
      </c>
      <c r="AH6" s="34" t="s">
        <v>13</v>
      </c>
    </row>
    <row r="7" spans="1:34" s="21" customFormat="1" ht="36" x14ac:dyDescent="0.3">
      <c r="A7" s="63">
        <v>1</v>
      </c>
      <c r="B7" s="12" t="s">
        <v>37</v>
      </c>
      <c r="C7" s="14" t="s">
        <v>16</v>
      </c>
      <c r="D7" s="14">
        <v>43132</v>
      </c>
      <c r="E7" s="15"/>
      <c r="F7" s="15" t="s">
        <v>49</v>
      </c>
      <c r="G7" s="15" t="s">
        <v>36</v>
      </c>
      <c r="H7" s="15" t="s">
        <v>194</v>
      </c>
      <c r="I7" s="22" t="s">
        <v>195</v>
      </c>
      <c r="J7" s="15" t="s">
        <v>33</v>
      </c>
      <c r="K7" s="15" t="s">
        <v>34</v>
      </c>
      <c r="L7" s="16">
        <v>100</v>
      </c>
      <c r="M7" s="17">
        <v>0.4</v>
      </c>
      <c r="N7" s="18">
        <f>L7*M7</f>
        <v>40</v>
      </c>
      <c r="O7" s="19">
        <v>55</v>
      </c>
      <c r="P7" s="16"/>
      <c r="Q7" s="20">
        <f>P7*0.22</f>
        <v>0</v>
      </c>
      <c r="R7" s="16">
        <v>120</v>
      </c>
      <c r="S7" s="20">
        <f>R7*0.2</f>
        <v>24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 t="s">
        <v>220</v>
      </c>
      <c r="AC7" s="50" t="s">
        <v>115</v>
      </c>
      <c r="AD7" s="46"/>
      <c r="AE7" s="37"/>
      <c r="AF7" s="46"/>
      <c r="AG7" s="20"/>
      <c r="AH7" s="39">
        <f>AF7*AG7</f>
        <v>0</v>
      </c>
    </row>
    <row r="8" spans="1:34" s="21" customFormat="1" ht="12" x14ac:dyDescent="0.3">
      <c r="A8" s="63">
        <v>2</v>
      </c>
      <c r="B8" s="15" t="s">
        <v>37</v>
      </c>
      <c r="C8" s="14" t="s">
        <v>16</v>
      </c>
      <c r="D8" s="13">
        <v>43132</v>
      </c>
      <c r="E8" s="15"/>
      <c r="F8" s="15" t="s">
        <v>49</v>
      </c>
      <c r="G8" s="15" t="s">
        <v>36</v>
      </c>
      <c r="H8" s="15" t="s">
        <v>196</v>
      </c>
      <c r="I8" s="15" t="s">
        <v>193</v>
      </c>
      <c r="J8" s="15" t="s">
        <v>33</v>
      </c>
      <c r="K8" s="15" t="s">
        <v>34</v>
      </c>
      <c r="L8" s="16">
        <v>135</v>
      </c>
      <c r="M8" s="17">
        <v>0.7</v>
      </c>
      <c r="N8" s="18">
        <v>95</v>
      </c>
      <c r="O8" s="19"/>
      <c r="P8" s="16"/>
      <c r="Q8" s="20">
        <f t="shared" ref="Q8:Q9" si="0">P8*0.22</f>
        <v>0</v>
      </c>
      <c r="R8" s="16">
        <v>150</v>
      </c>
      <c r="S8" s="20">
        <f t="shared" ref="S8:S9" si="1">R8*0.2</f>
        <v>30</v>
      </c>
      <c r="T8" s="16"/>
      <c r="U8" s="20">
        <f t="shared" ref="U8:U9" si="2">T8*0.2</f>
        <v>0</v>
      </c>
      <c r="V8" s="16"/>
      <c r="W8" s="20">
        <f t="shared" ref="W8:W9" si="3">V8*0.2</f>
        <v>0</v>
      </c>
      <c r="X8" s="16"/>
      <c r="Y8" s="20">
        <f t="shared" ref="Y8:Y9" si="4">X8*0.2</f>
        <v>0</v>
      </c>
      <c r="Z8" s="16"/>
      <c r="AA8" s="20">
        <f t="shared" ref="AA8:AA9" si="5">Z8*0.2</f>
        <v>0</v>
      </c>
      <c r="AB8" s="54"/>
      <c r="AC8" s="51" t="s">
        <v>115</v>
      </c>
      <c r="AD8" s="47"/>
      <c r="AE8" s="36"/>
      <c r="AF8" s="47"/>
      <c r="AG8" s="32"/>
      <c r="AH8" s="40">
        <f t="shared" ref="AH8:AH9" si="6">AF8*AG8</f>
        <v>0</v>
      </c>
    </row>
    <row r="9" spans="1:34" s="21" customFormat="1" ht="12" x14ac:dyDescent="0.3">
      <c r="A9" s="63">
        <v>3</v>
      </c>
      <c r="B9" s="15" t="s">
        <v>41</v>
      </c>
      <c r="C9" s="14" t="s">
        <v>17</v>
      </c>
      <c r="D9" s="13">
        <v>43132</v>
      </c>
      <c r="E9" s="15" t="s">
        <v>47</v>
      </c>
      <c r="F9" s="15" t="s">
        <v>52</v>
      </c>
      <c r="G9" s="15" t="s">
        <v>38</v>
      </c>
      <c r="H9" s="15" t="s">
        <v>65</v>
      </c>
      <c r="I9" s="15" t="s">
        <v>44</v>
      </c>
      <c r="J9" s="15" t="s">
        <v>64</v>
      </c>
      <c r="K9" s="15" t="s">
        <v>39</v>
      </c>
      <c r="L9" s="16">
        <v>120</v>
      </c>
      <c r="M9" s="17">
        <v>0</v>
      </c>
      <c r="N9" s="18">
        <f t="shared" ref="N9" si="7">L9*M9</f>
        <v>0</v>
      </c>
      <c r="O9" s="19"/>
      <c r="P9" s="16"/>
      <c r="Q9" s="20">
        <f t="shared" si="0"/>
        <v>0</v>
      </c>
      <c r="R9" s="16"/>
      <c r="S9" s="20">
        <f t="shared" si="1"/>
        <v>0</v>
      </c>
      <c r="T9" s="16"/>
      <c r="U9" s="20">
        <f t="shared" si="2"/>
        <v>0</v>
      </c>
      <c r="V9" s="16">
        <v>125</v>
      </c>
      <c r="W9" s="20">
        <f t="shared" si="3"/>
        <v>25</v>
      </c>
      <c r="X9" s="16"/>
      <c r="Y9" s="20">
        <f t="shared" si="4"/>
        <v>0</v>
      </c>
      <c r="Z9" s="16"/>
      <c r="AA9" s="20">
        <f t="shared" si="5"/>
        <v>0</v>
      </c>
      <c r="AB9" s="54"/>
      <c r="AC9" s="51" t="s">
        <v>115</v>
      </c>
      <c r="AD9" s="47"/>
      <c r="AE9" s="36"/>
      <c r="AF9" s="47"/>
      <c r="AG9" s="32"/>
      <c r="AH9" s="40">
        <f t="shared" si="6"/>
        <v>0</v>
      </c>
    </row>
    <row r="10" spans="1:34" s="21" customFormat="1" ht="12" x14ac:dyDescent="0.3">
      <c r="A10" s="63">
        <v>4</v>
      </c>
      <c r="B10" s="12" t="s">
        <v>37</v>
      </c>
      <c r="C10" s="14" t="s">
        <v>15</v>
      </c>
      <c r="D10" s="13">
        <v>43133</v>
      </c>
      <c r="E10" s="12"/>
      <c r="F10" s="15" t="s">
        <v>77</v>
      </c>
      <c r="G10" s="15" t="s">
        <v>32</v>
      </c>
      <c r="H10" s="15" t="s">
        <v>33</v>
      </c>
      <c r="I10" s="15" t="s">
        <v>34</v>
      </c>
      <c r="J10" s="23" t="s">
        <v>197</v>
      </c>
      <c r="K10" s="23" t="s">
        <v>198</v>
      </c>
      <c r="L10" s="16">
        <v>170</v>
      </c>
      <c r="M10" s="17">
        <v>0.67</v>
      </c>
      <c r="N10" s="18">
        <v>115</v>
      </c>
      <c r="O10" s="19"/>
      <c r="P10" s="16">
        <v>180</v>
      </c>
      <c r="Q10" s="20">
        <f>P10*0.22</f>
        <v>39.6</v>
      </c>
      <c r="R10" s="16"/>
      <c r="S10" s="20">
        <f>R10*0.2</f>
        <v>0</v>
      </c>
      <c r="T10" s="16"/>
      <c r="U10" s="20">
        <f>T10*0.2</f>
        <v>0</v>
      </c>
      <c r="V10" s="16"/>
      <c r="W10" s="20">
        <f>V10*0.2</f>
        <v>0</v>
      </c>
      <c r="X10" s="16"/>
      <c r="Y10" s="20">
        <f>X10*0.2</f>
        <v>0</v>
      </c>
      <c r="Z10" s="16"/>
      <c r="AA10" s="20">
        <f>Z10*0.2</f>
        <v>0</v>
      </c>
      <c r="AB10" s="54"/>
      <c r="AC10" s="51" t="s">
        <v>115</v>
      </c>
      <c r="AD10" s="47"/>
      <c r="AE10" s="36"/>
      <c r="AF10" s="47"/>
      <c r="AG10" s="32"/>
      <c r="AH10" s="40">
        <f>AF10*AG10</f>
        <v>0</v>
      </c>
    </row>
    <row r="11" spans="1:34" s="21" customFormat="1" ht="12" x14ac:dyDescent="0.3">
      <c r="A11" s="63">
        <v>5</v>
      </c>
      <c r="B11" s="15" t="s">
        <v>41</v>
      </c>
      <c r="C11" s="14" t="s">
        <v>17</v>
      </c>
      <c r="D11" s="13">
        <v>43133</v>
      </c>
      <c r="E11" s="15" t="s">
        <v>47</v>
      </c>
      <c r="F11" s="15" t="s">
        <v>52</v>
      </c>
      <c r="G11" s="15" t="s">
        <v>38</v>
      </c>
      <c r="H11" s="15" t="s">
        <v>65</v>
      </c>
      <c r="I11" s="15" t="s">
        <v>44</v>
      </c>
      <c r="J11" s="15" t="s">
        <v>64</v>
      </c>
      <c r="K11" s="15" t="s">
        <v>39</v>
      </c>
      <c r="L11" s="16">
        <v>120</v>
      </c>
      <c r="M11" s="17">
        <v>0</v>
      </c>
      <c r="N11" s="18">
        <f t="shared" ref="N11" si="8">L11*M11</f>
        <v>0</v>
      </c>
      <c r="O11" s="19"/>
      <c r="P11" s="16"/>
      <c r="Q11" s="20">
        <f t="shared" ref="Q11" si="9">P11*0.22</f>
        <v>0</v>
      </c>
      <c r="R11" s="16"/>
      <c r="S11" s="20">
        <f t="shared" ref="S11" si="10">R11*0.2</f>
        <v>0</v>
      </c>
      <c r="T11" s="16"/>
      <c r="U11" s="20">
        <f t="shared" ref="U11" si="11">T11*0.2</f>
        <v>0</v>
      </c>
      <c r="V11" s="16">
        <v>125</v>
      </c>
      <c r="W11" s="20">
        <f t="shared" ref="W11" si="12">V11*0.2</f>
        <v>25</v>
      </c>
      <c r="X11" s="16"/>
      <c r="Y11" s="20">
        <f t="shared" ref="Y11" si="13">X11*0.2</f>
        <v>0</v>
      </c>
      <c r="Z11" s="16"/>
      <c r="AA11" s="20">
        <f t="shared" ref="AA11" si="14">Z11*0.2</f>
        <v>0</v>
      </c>
      <c r="AB11" s="54"/>
      <c r="AC11" s="51" t="s">
        <v>115</v>
      </c>
      <c r="AD11" s="47"/>
      <c r="AE11" s="36"/>
      <c r="AF11" s="47"/>
      <c r="AG11" s="32"/>
      <c r="AH11" s="40">
        <f t="shared" ref="AH11" si="15">AF11*AG11</f>
        <v>0</v>
      </c>
    </row>
    <row r="12" spans="1:34" s="21" customFormat="1" ht="12" x14ac:dyDescent="0.3">
      <c r="A12" s="63">
        <v>6</v>
      </c>
      <c r="B12" s="12" t="s">
        <v>37</v>
      </c>
      <c r="C12" s="14" t="s">
        <v>50</v>
      </c>
      <c r="D12" s="13">
        <v>43133</v>
      </c>
      <c r="E12" s="12"/>
      <c r="F12" s="15" t="s">
        <v>48</v>
      </c>
      <c r="G12" s="15" t="s">
        <v>32</v>
      </c>
      <c r="H12" s="15" t="s">
        <v>33</v>
      </c>
      <c r="I12" s="22" t="s">
        <v>34</v>
      </c>
      <c r="J12" s="15" t="s">
        <v>203</v>
      </c>
      <c r="K12" s="22" t="s">
        <v>204</v>
      </c>
      <c r="L12" s="16">
        <v>315</v>
      </c>
      <c r="M12" s="17">
        <v>0.65</v>
      </c>
      <c r="N12" s="18">
        <v>205</v>
      </c>
      <c r="O12" s="19"/>
      <c r="P12" s="16"/>
      <c r="Q12" s="20">
        <f t="shared" ref="Q12:Q62" si="16">P12*0.22</f>
        <v>0</v>
      </c>
      <c r="R12" s="16"/>
      <c r="S12" s="20">
        <f t="shared" ref="S12:S62" si="17">R12*0.2</f>
        <v>0</v>
      </c>
      <c r="T12" s="16">
        <v>330</v>
      </c>
      <c r="U12" s="20">
        <f t="shared" ref="U12:U62" si="18">T12*0.2</f>
        <v>66</v>
      </c>
      <c r="V12" s="16"/>
      <c r="W12" s="20">
        <f t="shared" ref="W12:W62" si="19">V12*0.2</f>
        <v>0</v>
      </c>
      <c r="X12" s="16"/>
      <c r="Y12" s="20">
        <f t="shared" ref="Y12:Y62" si="20">X12*0.2</f>
        <v>0</v>
      </c>
      <c r="Z12" s="16"/>
      <c r="AA12" s="20">
        <f t="shared" ref="AA12:AA62" si="21">Z12*0.2</f>
        <v>0</v>
      </c>
      <c r="AB12" s="54"/>
      <c r="AC12" s="51" t="s">
        <v>115</v>
      </c>
      <c r="AD12" s="48"/>
      <c r="AE12" s="43"/>
      <c r="AF12" s="47"/>
      <c r="AG12" s="32"/>
      <c r="AH12" s="40">
        <f t="shared" ref="AH12:AH62" si="22">AF12*AG12</f>
        <v>0</v>
      </c>
    </row>
    <row r="13" spans="1:34" s="21" customFormat="1" ht="12" x14ac:dyDescent="0.3">
      <c r="A13" s="63">
        <v>7</v>
      </c>
      <c r="B13" s="12" t="s">
        <v>205</v>
      </c>
      <c r="C13" s="14" t="s">
        <v>50</v>
      </c>
      <c r="D13" s="13">
        <v>43134</v>
      </c>
      <c r="E13" s="12" t="s">
        <v>206</v>
      </c>
      <c r="F13" s="15" t="s">
        <v>48</v>
      </c>
      <c r="G13" s="15" t="s">
        <v>36</v>
      </c>
      <c r="H13" s="15" t="s">
        <v>221</v>
      </c>
      <c r="I13" s="15" t="s">
        <v>39</v>
      </c>
      <c r="J13" s="15" t="s">
        <v>222</v>
      </c>
      <c r="K13" s="15" t="s">
        <v>207</v>
      </c>
      <c r="L13" s="16">
        <v>255</v>
      </c>
      <c r="M13" s="17">
        <v>1</v>
      </c>
      <c r="N13" s="18">
        <f t="shared" ref="N13:N62" si="23">L13*M13</f>
        <v>255</v>
      </c>
      <c r="O13" s="19"/>
      <c r="P13" s="16"/>
      <c r="Q13" s="20">
        <f t="shared" si="16"/>
        <v>0</v>
      </c>
      <c r="R13" s="16"/>
      <c r="S13" s="20">
        <f t="shared" si="17"/>
        <v>0</v>
      </c>
      <c r="T13" s="16">
        <v>8</v>
      </c>
      <c r="U13" s="20">
        <v>80</v>
      </c>
      <c r="V13" s="16"/>
      <c r="W13" s="20">
        <f t="shared" si="19"/>
        <v>0</v>
      </c>
      <c r="X13" s="16"/>
      <c r="Y13" s="20">
        <f t="shared" si="20"/>
        <v>0</v>
      </c>
      <c r="Z13" s="16"/>
      <c r="AA13" s="20">
        <f t="shared" si="21"/>
        <v>0</v>
      </c>
      <c r="AB13" s="54"/>
      <c r="AC13" s="51" t="s">
        <v>115</v>
      </c>
      <c r="AD13" s="47"/>
      <c r="AE13" s="36"/>
      <c r="AF13" s="47"/>
      <c r="AG13" s="32"/>
      <c r="AH13" s="40">
        <f t="shared" si="22"/>
        <v>0</v>
      </c>
    </row>
    <row r="14" spans="1:34" s="21" customFormat="1" ht="12" x14ac:dyDescent="0.3">
      <c r="A14" s="63">
        <v>8</v>
      </c>
      <c r="B14" s="15" t="s">
        <v>59</v>
      </c>
      <c r="C14" s="14" t="s">
        <v>17</v>
      </c>
      <c r="D14" s="13">
        <v>43136</v>
      </c>
      <c r="E14" s="15" t="s">
        <v>223</v>
      </c>
      <c r="F14" s="15" t="s">
        <v>52</v>
      </c>
      <c r="G14" s="15" t="s">
        <v>32</v>
      </c>
      <c r="H14" s="15" t="s">
        <v>60</v>
      </c>
      <c r="I14" s="15" t="s">
        <v>61</v>
      </c>
      <c r="J14" s="15" t="s">
        <v>208</v>
      </c>
      <c r="K14" s="15" t="s">
        <v>209</v>
      </c>
      <c r="L14" s="16">
        <v>200</v>
      </c>
      <c r="M14" s="17">
        <v>0.74</v>
      </c>
      <c r="N14" s="18">
        <f t="shared" si="23"/>
        <v>148</v>
      </c>
      <c r="O14" s="19"/>
      <c r="P14" s="16"/>
      <c r="Q14" s="20">
        <f t="shared" si="16"/>
        <v>0</v>
      </c>
      <c r="R14" s="16"/>
      <c r="S14" s="20">
        <f t="shared" si="17"/>
        <v>0</v>
      </c>
      <c r="T14" s="16"/>
      <c r="U14" s="20">
        <f t="shared" si="18"/>
        <v>0</v>
      </c>
      <c r="V14" s="16">
        <v>200</v>
      </c>
      <c r="W14" s="20">
        <f t="shared" si="19"/>
        <v>40</v>
      </c>
      <c r="X14" s="16"/>
      <c r="Y14" s="20">
        <f t="shared" si="20"/>
        <v>0</v>
      </c>
      <c r="Z14" s="16"/>
      <c r="AA14" s="20">
        <f t="shared" si="21"/>
        <v>0</v>
      </c>
      <c r="AB14" s="54"/>
      <c r="AC14" s="51" t="s">
        <v>115</v>
      </c>
      <c r="AD14" s="47"/>
      <c r="AE14" s="36"/>
      <c r="AF14" s="47"/>
      <c r="AG14" s="32"/>
      <c r="AH14" s="40">
        <f t="shared" si="22"/>
        <v>0</v>
      </c>
    </row>
    <row r="15" spans="1:34" s="21" customFormat="1" ht="12" x14ac:dyDescent="0.3">
      <c r="A15" s="63">
        <v>9</v>
      </c>
      <c r="B15" s="15" t="s">
        <v>37</v>
      </c>
      <c r="C15" s="14" t="s">
        <v>15</v>
      </c>
      <c r="D15" s="13">
        <v>43136</v>
      </c>
      <c r="E15" s="15" t="s">
        <v>76</v>
      </c>
      <c r="F15" s="15" t="s">
        <v>40</v>
      </c>
      <c r="G15" s="15" t="s">
        <v>32</v>
      </c>
      <c r="H15" s="15" t="s">
        <v>74</v>
      </c>
      <c r="I15" s="15" t="s">
        <v>75</v>
      </c>
      <c r="J15" s="15" t="s">
        <v>255</v>
      </c>
      <c r="K15" s="15" t="s">
        <v>68</v>
      </c>
      <c r="L15" s="16">
        <v>900</v>
      </c>
      <c r="M15" s="17">
        <v>0.62</v>
      </c>
      <c r="N15" s="18">
        <v>550</v>
      </c>
      <c r="O15" s="19">
        <v>200</v>
      </c>
      <c r="P15" s="16">
        <v>1000</v>
      </c>
      <c r="Q15" s="20">
        <f t="shared" si="16"/>
        <v>220</v>
      </c>
      <c r="R15" s="16"/>
      <c r="S15" s="20">
        <f t="shared" si="17"/>
        <v>0</v>
      </c>
      <c r="T15" s="16"/>
      <c r="U15" s="20">
        <f t="shared" si="18"/>
        <v>0</v>
      </c>
      <c r="V15" s="16"/>
      <c r="W15" s="20">
        <f t="shared" si="19"/>
        <v>0</v>
      </c>
      <c r="X15" s="16"/>
      <c r="Y15" s="20">
        <f t="shared" si="20"/>
        <v>0</v>
      </c>
      <c r="Z15" s="16"/>
      <c r="AA15" s="20">
        <f t="shared" si="21"/>
        <v>0</v>
      </c>
      <c r="AB15" s="54"/>
      <c r="AC15" s="51" t="s">
        <v>115</v>
      </c>
      <c r="AD15" s="47"/>
      <c r="AE15" s="36"/>
      <c r="AF15" s="47"/>
      <c r="AG15" s="32"/>
      <c r="AH15" s="40">
        <f t="shared" si="22"/>
        <v>0</v>
      </c>
    </row>
    <row r="16" spans="1:34" s="21" customFormat="1" ht="12" x14ac:dyDescent="0.3">
      <c r="A16" s="63">
        <v>10</v>
      </c>
      <c r="B16" s="15" t="s">
        <v>41</v>
      </c>
      <c r="C16" s="14" t="s">
        <v>16</v>
      </c>
      <c r="D16" s="13">
        <v>43136</v>
      </c>
      <c r="E16" s="15" t="s">
        <v>47</v>
      </c>
      <c r="F16" s="15" t="s">
        <v>49</v>
      </c>
      <c r="G16" s="15" t="s">
        <v>38</v>
      </c>
      <c r="H16" s="15" t="s">
        <v>65</v>
      </c>
      <c r="I16" s="22" t="s">
        <v>44</v>
      </c>
      <c r="J16" s="23" t="s">
        <v>64</v>
      </c>
      <c r="K16" s="23" t="s">
        <v>39</v>
      </c>
      <c r="L16" s="16">
        <v>120</v>
      </c>
      <c r="M16" s="17">
        <v>0</v>
      </c>
      <c r="N16" s="18">
        <f t="shared" si="23"/>
        <v>0</v>
      </c>
      <c r="O16" s="19"/>
      <c r="P16" s="16"/>
      <c r="Q16" s="20">
        <f t="shared" si="16"/>
        <v>0</v>
      </c>
      <c r="R16" s="16">
        <v>125</v>
      </c>
      <c r="S16" s="20">
        <f t="shared" si="17"/>
        <v>25</v>
      </c>
      <c r="T16" s="16"/>
      <c r="U16" s="20">
        <f t="shared" si="18"/>
        <v>0</v>
      </c>
      <c r="V16" s="16"/>
      <c r="W16" s="20">
        <f t="shared" si="19"/>
        <v>0</v>
      </c>
      <c r="X16" s="16"/>
      <c r="Y16" s="20">
        <f t="shared" si="20"/>
        <v>0</v>
      </c>
      <c r="Z16" s="16"/>
      <c r="AA16" s="20">
        <f t="shared" si="21"/>
        <v>0</v>
      </c>
      <c r="AB16" s="54"/>
      <c r="AC16" s="51" t="s">
        <v>115</v>
      </c>
      <c r="AD16" s="47"/>
      <c r="AE16" s="36"/>
      <c r="AF16" s="47"/>
      <c r="AG16" s="32"/>
      <c r="AH16" s="40">
        <f t="shared" si="22"/>
        <v>0</v>
      </c>
    </row>
    <row r="17" spans="1:34" s="21" customFormat="1" ht="12" x14ac:dyDescent="0.3">
      <c r="A17" s="63">
        <v>11</v>
      </c>
      <c r="B17" s="15" t="s">
        <v>41</v>
      </c>
      <c r="C17" s="14" t="s">
        <v>17</v>
      </c>
      <c r="D17" s="13">
        <v>43137</v>
      </c>
      <c r="E17" s="15" t="s">
        <v>47</v>
      </c>
      <c r="F17" s="15" t="s">
        <v>52</v>
      </c>
      <c r="G17" s="15" t="s">
        <v>38</v>
      </c>
      <c r="H17" s="15" t="s">
        <v>65</v>
      </c>
      <c r="I17" s="22" t="s">
        <v>44</v>
      </c>
      <c r="J17" s="15" t="s">
        <v>64</v>
      </c>
      <c r="K17" s="15" t="s">
        <v>39</v>
      </c>
      <c r="L17" s="16">
        <v>120</v>
      </c>
      <c r="M17" s="17">
        <v>0</v>
      </c>
      <c r="N17" s="18">
        <f t="shared" si="23"/>
        <v>0</v>
      </c>
      <c r="O17" s="19"/>
      <c r="P17" s="16"/>
      <c r="Q17" s="20">
        <f t="shared" si="16"/>
        <v>0</v>
      </c>
      <c r="R17" s="16"/>
      <c r="S17" s="20">
        <f t="shared" si="17"/>
        <v>0</v>
      </c>
      <c r="T17" s="16"/>
      <c r="U17" s="20">
        <f t="shared" si="18"/>
        <v>0</v>
      </c>
      <c r="V17" s="16">
        <v>125</v>
      </c>
      <c r="W17" s="20">
        <f t="shared" si="19"/>
        <v>25</v>
      </c>
      <c r="X17" s="16"/>
      <c r="Y17" s="20">
        <f t="shared" si="20"/>
        <v>0</v>
      </c>
      <c r="Z17" s="16"/>
      <c r="AA17" s="20">
        <f t="shared" si="21"/>
        <v>0</v>
      </c>
      <c r="AB17" s="54"/>
      <c r="AC17" s="51" t="s">
        <v>115</v>
      </c>
      <c r="AD17" s="47"/>
      <c r="AE17" s="36"/>
      <c r="AF17" s="47"/>
      <c r="AG17" s="32"/>
      <c r="AH17" s="40">
        <f t="shared" si="22"/>
        <v>0</v>
      </c>
    </row>
    <row r="18" spans="1:34" s="21" customFormat="1" ht="12" x14ac:dyDescent="0.3">
      <c r="A18" s="63">
        <v>12</v>
      </c>
      <c r="B18" s="15" t="s">
        <v>66</v>
      </c>
      <c r="C18" s="14" t="s">
        <v>16</v>
      </c>
      <c r="D18" s="13">
        <v>43137</v>
      </c>
      <c r="E18" s="64" t="s">
        <v>213</v>
      </c>
      <c r="F18" s="15" t="s">
        <v>49</v>
      </c>
      <c r="G18" s="15" t="s">
        <v>38</v>
      </c>
      <c r="H18" s="22" t="s">
        <v>33</v>
      </c>
      <c r="I18" s="22" t="s">
        <v>34</v>
      </c>
      <c r="J18" s="15" t="s">
        <v>212</v>
      </c>
      <c r="K18" s="15" t="s">
        <v>211</v>
      </c>
      <c r="L18" s="16">
        <v>250</v>
      </c>
      <c r="M18" s="17">
        <v>0.65</v>
      </c>
      <c r="N18" s="18">
        <f t="shared" si="23"/>
        <v>162.5</v>
      </c>
      <c r="O18" s="19">
        <v>5</v>
      </c>
      <c r="P18" s="16"/>
      <c r="Q18" s="20">
        <f t="shared" si="16"/>
        <v>0</v>
      </c>
      <c r="R18" s="16">
        <v>250</v>
      </c>
      <c r="S18" s="20">
        <f t="shared" si="17"/>
        <v>50</v>
      </c>
      <c r="T18" s="16"/>
      <c r="U18" s="20">
        <f t="shared" si="18"/>
        <v>0</v>
      </c>
      <c r="V18" s="16"/>
      <c r="W18" s="20">
        <f t="shared" si="19"/>
        <v>0</v>
      </c>
      <c r="X18" s="16"/>
      <c r="Y18" s="20">
        <f t="shared" si="20"/>
        <v>0</v>
      </c>
      <c r="Z18" s="16"/>
      <c r="AA18" s="20">
        <f t="shared" si="21"/>
        <v>0</v>
      </c>
      <c r="AB18" s="55" t="s">
        <v>244</v>
      </c>
      <c r="AC18" s="51" t="s">
        <v>115</v>
      </c>
      <c r="AD18" s="47"/>
      <c r="AE18" s="36"/>
      <c r="AF18" s="47"/>
      <c r="AG18" s="32"/>
      <c r="AH18" s="40">
        <f t="shared" si="22"/>
        <v>0</v>
      </c>
    </row>
    <row r="19" spans="1:34" s="21" customFormat="1" ht="12" x14ac:dyDescent="0.3">
      <c r="A19" s="63">
        <v>13</v>
      </c>
      <c r="B19" s="15" t="s">
        <v>66</v>
      </c>
      <c r="C19" s="14" t="s">
        <v>16</v>
      </c>
      <c r="D19" s="13">
        <v>43138</v>
      </c>
      <c r="E19" s="15" t="s">
        <v>214</v>
      </c>
      <c r="F19" s="15" t="s">
        <v>49</v>
      </c>
      <c r="G19" s="15" t="s">
        <v>36</v>
      </c>
      <c r="H19" s="15" t="s">
        <v>33</v>
      </c>
      <c r="I19" s="15" t="s">
        <v>34</v>
      </c>
      <c r="J19" s="22" t="s">
        <v>134</v>
      </c>
      <c r="K19" s="22" t="s">
        <v>127</v>
      </c>
      <c r="L19" s="16">
        <v>190</v>
      </c>
      <c r="M19" s="17">
        <v>0.75</v>
      </c>
      <c r="N19" s="18">
        <f t="shared" si="23"/>
        <v>142.5</v>
      </c>
      <c r="O19" s="19"/>
      <c r="P19" s="16"/>
      <c r="Q19" s="20">
        <f t="shared" si="16"/>
        <v>0</v>
      </c>
      <c r="R19" s="16">
        <v>200</v>
      </c>
      <c r="S19" s="20">
        <f t="shared" si="17"/>
        <v>40</v>
      </c>
      <c r="T19" s="16"/>
      <c r="U19" s="20">
        <f t="shared" si="18"/>
        <v>0</v>
      </c>
      <c r="V19" s="16"/>
      <c r="W19" s="20">
        <f t="shared" si="19"/>
        <v>0</v>
      </c>
      <c r="X19" s="16"/>
      <c r="Y19" s="20">
        <f t="shared" si="20"/>
        <v>0</v>
      </c>
      <c r="Z19" s="16"/>
      <c r="AA19" s="20">
        <f t="shared" si="21"/>
        <v>0</v>
      </c>
      <c r="AB19" s="54"/>
      <c r="AC19" s="51" t="s">
        <v>115</v>
      </c>
      <c r="AD19" s="48"/>
      <c r="AE19" s="43"/>
      <c r="AF19" s="47"/>
      <c r="AG19" s="32"/>
      <c r="AH19" s="40">
        <f t="shared" si="22"/>
        <v>0</v>
      </c>
    </row>
    <row r="20" spans="1:34" s="21" customFormat="1" ht="12" x14ac:dyDescent="0.3">
      <c r="A20" s="63">
        <v>14</v>
      </c>
      <c r="B20" s="15" t="s">
        <v>83</v>
      </c>
      <c r="C20" s="14" t="s">
        <v>15</v>
      </c>
      <c r="D20" s="13">
        <v>43138</v>
      </c>
      <c r="E20" s="15"/>
      <c r="F20" s="15" t="s">
        <v>77</v>
      </c>
      <c r="G20" s="15" t="s">
        <v>36</v>
      </c>
      <c r="H20" s="15" t="s">
        <v>93</v>
      </c>
      <c r="I20" s="22" t="s">
        <v>84</v>
      </c>
      <c r="J20" s="15" t="s">
        <v>215</v>
      </c>
      <c r="K20" s="15" t="s">
        <v>216</v>
      </c>
      <c r="L20" s="16">
        <v>960</v>
      </c>
      <c r="M20" s="17">
        <v>0.94</v>
      </c>
      <c r="N20" s="18">
        <f t="shared" si="23"/>
        <v>902.4</v>
      </c>
      <c r="O20" s="19"/>
      <c r="P20" s="16">
        <v>1000</v>
      </c>
      <c r="Q20" s="20">
        <f t="shared" si="16"/>
        <v>220</v>
      </c>
      <c r="R20" s="16"/>
      <c r="S20" s="20">
        <f t="shared" si="17"/>
        <v>0</v>
      </c>
      <c r="T20" s="16"/>
      <c r="U20" s="20">
        <f t="shared" si="18"/>
        <v>0</v>
      </c>
      <c r="V20" s="16"/>
      <c r="W20" s="20">
        <f t="shared" si="19"/>
        <v>0</v>
      </c>
      <c r="X20" s="16"/>
      <c r="Y20" s="20">
        <f t="shared" si="20"/>
        <v>0</v>
      </c>
      <c r="Z20" s="16"/>
      <c r="AA20" s="20">
        <f t="shared" si="21"/>
        <v>0</v>
      </c>
      <c r="AB20" s="54" t="s">
        <v>218</v>
      </c>
      <c r="AC20" s="51" t="s">
        <v>115</v>
      </c>
      <c r="AD20" s="47"/>
      <c r="AE20" s="36"/>
      <c r="AF20" s="47"/>
      <c r="AG20" s="32"/>
      <c r="AH20" s="40">
        <f t="shared" si="22"/>
        <v>0</v>
      </c>
    </row>
    <row r="21" spans="1:34" s="21" customFormat="1" ht="12" x14ac:dyDescent="0.3">
      <c r="A21" s="63">
        <v>15</v>
      </c>
      <c r="B21" s="15" t="s">
        <v>83</v>
      </c>
      <c r="C21" s="14" t="s">
        <v>50</v>
      </c>
      <c r="D21" s="13">
        <v>43138</v>
      </c>
      <c r="E21" s="15"/>
      <c r="F21" s="15" t="s">
        <v>77</v>
      </c>
      <c r="G21" s="15" t="s">
        <v>36</v>
      </c>
      <c r="H21" s="15" t="s">
        <v>215</v>
      </c>
      <c r="I21" s="15" t="s">
        <v>216</v>
      </c>
      <c r="J21" s="15" t="s">
        <v>93</v>
      </c>
      <c r="K21" s="15" t="s">
        <v>84</v>
      </c>
      <c r="L21" s="16">
        <v>960</v>
      </c>
      <c r="M21" s="17">
        <v>0.28000000000000003</v>
      </c>
      <c r="N21" s="18">
        <f t="shared" si="23"/>
        <v>268.8</v>
      </c>
      <c r="O21" s="19"/>
      <c r="P21" s="16"/>
      <c r="Q21" s="20">
        <f t="shared" si="16"/>
        <v>0</v>
      </c>
      <c r="R21" s="16"/>
      <c r="S21" s="20">
        <f t="shared" si="17"/>
        <v>0</v>
      </c>
      <c r="T21" s="16">
        <v>1000</v>
      </c>
      <c r="U21" s="20">
        <f t="shared" si="18"/>
        <v>200</v>
      </c>
      <c r="V21" s="16"/>
      <c r="W21" s="20">
        <f t="shared" si="19"/>
        <v>0</v>
      </c>
      <c r="X21" s="16"/>
      <c r="Y21" s="20">
        <f t="shared" si="20"/>
        <v>0</v>
      </c>
      <c r="Z21" s="16"/>
      <c r="AA21" s="20">
        <f t="shared" si="21"/>
        <v>0</v>
      </c>
      <c r="AB21" s="54" t="s">
        <v>217</v>
      </c>
      <c r="AC21" s="51" t="s">
        <v>115</v>
      </c>
      <c r="AD21" s="47"/>
      <c r="AE21" s="36"/>
      <c r="AF21" s="47"/>
      <c r="AG21" s="32"/>
      <c r="AH21" s="40">
        <f t="shared" si="22"/>
        <v>0</v>
      </c>
    </row>
    <row r="22" spans="1:34" s="21" customFormat="1" ht="12" x14ac:dyDescent="0.3">
      <c r="A22" s="63">
        <v>16</v>
      </c>
      <c r="B22" s="15" t="s">
        <v>37</v>
      </c>
      <c r="C22" s="14" t="s">
        <v>17</v>
      </c>
      <c r="D22" s="13">
        <v>43138</v>
      </c>
      <c r="E22" s="15" t="s">
        <v>76</v>
      </c>
      <c r="F22" s="15" t="s">
        <v>40</v>
      </c>
      <c r="G22" s="15" t="s">
        <v>38</v>
      </c>
      <c r="H22" s="15" t="s">
        <v>210</v>
      </c>
      <c r="I22" s="15" t="s">
        <v>68</v>
      </c>
      <c r="J22" s="15" t="s">
        <v>74</v>
      </c>
      <c r="K22" s="15" t="s">
        <v>75</v>
      </c>
      <c r="L22" s="16">
        <v>900</v>
      </c>
      <c r="M22" s="17">
        <v>0.62</v>
      </c>
      <c r="N22" s="18">
        <v>550</v>
      </c>
      <c r="O22" s="19">
        <v>200</v>
      </c>
      <c r="P22" s="16"/>
      <c r="Q22" s="20">
        <f t="shared" si="16"/>
        <v>0</v>
      </c>
      <c r="R22" s="16"/>
      <c r="S22" s="20">
        <f t="shared" si="17"/>
        <v>0</v>
      </c>
      <c r="T22" s="16"/>
      <c r="U22" s="20">
        <f t="shared" si="18"/>
        <v>0</v>
      </c>
      <c r="V22" s="16">
        <v>200</v>
      </c>
      <c r="W22" s="20">
        <f t="shared" si="19"/>
        <v>40</v>
      </c>
      <c r="X22" s="16"/>
      <c r="Y22" s="20">
        <f t="shared" si="20"/>
        <v>0</v>
      </c>
      <c r="Z22" s="16"/>
      <c r="AA22" s="20">
        <f t="shared" si="21"/>
        <v>0</v>
      </c>
      <c r="AB22" s="54" t="s">
        <v>224</v>
      </c>
      <c r="AC22" s="51" t="s">
        <v>115</v>
      </c>
      <c r="AD22" s="47"/>
      <c r="AE22" s="36"/>
      <c r="AF22" s="47"/>
      <c r="AG22" s="32"/>
      <c r="AH22" s="40">
        <f t="shared" si="22"/>
        <v>0</v>
      </c>
    </row>
    <row r="23" spans="1:34" s="21" customFormat="1" ht="12" x14ac:dyDescent="0.3">
      <c r="A23" s="63">
        <v>17</v>
      </c>
      <c r="B23" s="15" t="s">
        <v>59</v>
      </c>
      <c r="C23" s="14" t="s">
        <v>16</v>
      </c>
      <c r="D23" s="13">
        <v>43138</v>
      </c>
      <c r="E23" s="15" t="s">
        <v>235</v>
      </c>
      <c r="F23" s="15" t="s">
        <v>49</v>
      </c>
      <c r="G23" s="15" t="s">
        <v>32</v>
      </c>
      <c r="H23" s="15" t="s">
        <v>60</v>
      </c>
      <c r="I23" s="22" t="s">
        <v>61</v>
      </c>
      <c r="J23" s="15" t="s">
        <v>236</v>
      </c>
      <c r="K23" s="15" t="s">
        <v>237</v>
      </c>
      <c r="L23" s="16">
        <v>555</v>
      </c>
      <c r="M23" s="17">
        <v>0.74</v>
      </c>
      <c r="N23" s="18">
        <f t="shared" si="23"/>
        <v>410.7</v>
      </c>
      <c r="O23" s="19">
        <v>18</v>
      </c>
      <c r="P23" s="16"/>
      <c r="Q23" s="20">
        <f t="shared" si="16"/>
        <v>0</v>
      </c>
      <c r="R23" s="16">
        <v>580</v>
      </c>
      <c r="S23" s="20">
        <f t="shared" si="17"/>
        <v>116</v>
      </c>
      <c r="T23" s="16"/>
      <c r="U23" s="20">
        <f t="shared" si="18"/>
        <v>0</v>
      </c>
      <c r="V23" s="16"/>
      <c r="W23" s="20">
        <f t="shared" si="19"/>
        <v>0</v>
      </c>
      <c r="X23" s="16"/>
      <c r="Y23" s="20">
        <f t="shared" si="20"/>
        <v>0</v>
      </c>
      <c r="Z23" s="16"/>
      <c r="AA23" s="20">
        <f t="shared" si="21"/>
        <v>0</v>
      </c>
      <c r="AB23" s="54" t="s">
        <v>101</v>
      </c>
      <c r="AC23" s="51" t="s">
        <v>115</v>
      </c>
      <c r="AD23" s="47"/>
      <c r="AE23" s="36"/>
      <c r="AF23" s="47"/>
      <c r="AG23" s="32"/>
      <c r="AH23" s="40">
        <f t="shared" si="22"/>
        <v>0</v>
      </c>
    </row>
    <row r="24" spans="1:34" s="21" customFormat="1" ht="12" x14ac:dyDescent="0.3">
      <c r="A24" s="63">
        <v>18</v>
      </c>
      <c r="B24" s="15" t="s">
        <v>141</v>
      </c>
      <c r="C24" s="14" t="s">
        <v>18</v>
      </c>
      <c r="D24" s="14">
        <v>43139</v>
      </c>
      <c r="E24" s="15"/>
      <c r="F24" s="15" t="s">
        <v>109</v>
      </c>
      <c r="G24" s="15" t="s">
        <v>36</v>
      </c>
      <c r="H24" s="15" t="s">
        <v>142</v>
      </c>
      <c r="I24" s="22" t="s">
        <v>39</v>
      </c>
      <c r="J24" s="15" t="s">
        <v>143</v>
      </c>
      <c r="K24" s="22" t="s">
        <v>39</v>
      </c>
      <c r="L24" s="16">
        <v>2</v>
      </c>
      <c r="M24" s="17">
        <v>40</v>
      </c>
      <c r="N24" s="18">
        <f t="shared" si="23"/>
        <v>80</v>
      </c>
      <c r="O24" s="19"/>
      <c r="P24" s="16"/>
      <c r="Q24" s="20">
        <f t="shared" si="16"/>
        <v>0</v>
      </c>
      <c r="R24" s="16"/>
      <c r="S24" s="20">
        <f t="shared" si="17"/>
        <v>0</v>
      </c>
      <c r="T24" s="16"/>
      <c r="U24" s="20">
        <f t="shared" si="18"/>
        <v>0</v>
      </c>
      <c r="V24" s="16"/>
      <c r="W24" s="20">
        <f t="shared" si="19"/>
        <v>0</v>
      </c>
      <c r="X24" s="16"/>
      <c r="Y24" s="20">
        <f t="shared" si="20"/>
        <v>0</v>
      </c>
      <c r="Z24" s="16">
        <v>3</v>
      </c>
      <c r="AA24" s="20">
        <v>30</v>
      </c>
      <c r="AB24" s="54"/>
      <c r="AC24" s="51" t="s">
        <v>115</v>
      </c>
      <c r="AD24" s="47"/>
      <c r="AE24" s="36"/>
      <c r="AF24" s="47"/>
      <c r="AG24" s="32"/>
      <c r="AH24" s="40">
        <f t="shared" si="22"/>
        <v>0</v>
      </c>
    </row>
    <row r="25" spans="1:34" s="21" customFormat="1" ht="12" x14ac:dyDescent="0.3">
      <c r="A25" s="63">
        <v>19</v>
      </c>
      <c r="B25" s="15" t="s">
        <v>37</v>
      </c>
      <c r="C25" s="14" t="s">
        <v>18</v>
      </c>
      <c r="D25" s="14">
        <v>43140</v>
      </c>
      <c r="E25" s="15"/>
      <c r="F25" s="15" t="s">
        <v>109</v>
      </c>
      <c r="G25" s="15" t="s">
        <v>36</v>
      </c>
      <c r="H25" s="15" t="s">
        <v>33</v>
      </c>
      <c r="I25" s="15" t="s">
        <v>34</v>
      </c>
      <c r="J25" s="15" t="s">
        <v>225</v>
      </c>
      <c r="K25" s="15" t="s">
        <v>226</v>
      </c>
      <c r="L25" s="16">
        <v>200</v>
      </c>
      <c r="M25" s="17">
        <v>0.72</v>
      </c>
      <c r="N25" s="18">
        <v>145</v>
      </c>
      <c r="O25" s="19">
        <v>70</v>
      </c>
      <c r="P25" s="16"/>
      <c r="Q25" s="20">
        <f t="shared" si="16"/>
        <v>0</v>
      </c>
      <c r="R25" s="16"/>
      <c r="S25" s="20">
        <f t="shared" si="17"/>
        <v>0</v>
      </c>
      <c r="T25" s="16"/>
      <c r="U25" s="20">
        <f t="shared" si="18"/>
        <v>0</v>
      </c>
      <c r="V25" s="16"/>
      <c r="W25" s="20">
        <f t="shared" si="19"/>
        <v>0</v>
      </c>
      <c r="X25" s="16"/>
      <c r="Y25" s="20">
        <f t="shared" si="20"/>
        <v>0</v>
      </c>
      <c r="Z25" s="16">
        <v>210</v>
      </c>
      <c r="AA25" s="20">
        <f t="shared" si="21"/>
        <v>42</v>
      </c>
      <c r="AB25" s="55" t="s">
        <v>332</v>
      </c>
      <c r="AC25" s="51" t="s">
        <v>115</v>
      </c>
      <c r="AD25" s="47"/>
      <c r="AE25" s="36"/>
      <c r="AF25" s="47"/>
      <c r="AG25" s="32"/>
      <c r="AH25" s="40">
        <f t="shared" si="22"/>
        <v>0</v>
      </c>
    </row>
    <row r="26" spans="1:34" s="21" customFormat="1" ht="12" x14ac:dyDescent="0.3">
      <c r="A26" s="63">
        <v>20</v>
      </c>
      <c r="B26" s="15" t="s">
        <v>66</v>
      </c>
      <c r="C26" s="14" t="s">
        <v>50</v>
      </c>
      <c r="D26" s="14">
        <v>43141</v>
      </c>
      <c r="E26" s="15" t="s">
        <v>251</v>
      </c>
      <c r="F26" s="15" t="s">
        <v>40</v>
      </c>
      <c r="G26" s="15" t="s">
        <v>38</v>
      </c>
      <c r="H26" s="15" t="s">
        <v>33</v>
      </c>
      <c r="I26" s="15" t="s">
        <v>34</v>
      </c>
      <c r="J26" s="15" t="s">
        <v>252</v>
      </c>
      <c r="K26" s="15" t="s">
        <v>253</v>
      </c>
      <c r="L26" s="16">
        <v>550</v>
      </c>
      <c r="M26" s="17">
        <v>0.65</v>
      </c>
      <c r="N26" s="18">
        <f t="shared" si="23"/>
        <v>357.5</v>
      </c>
      <c r="O26" s="19">
        <v>12.5</v>
      </c>
      <c r="P26" s="16"/>
      <c r="Q26" s="20">
        <f t="shared" si="16"/>
        <v>0</v>
      </c>
      <c r="R26" s="16"/>
      <c r="S26" s="20">
        <f t="shared" si="17"/>
        <v>0</v>
      </c>
      <c r="T26" s="16">
        <v>550</v>
      </c>
      <c r="U26" s="20">
        <f t="shared" si="18"/>
        <v>110</v>
      </c>
      <c r="V26" s="16"/>
      <c r="W26" s="20">
        <f t="shared" si="19"/>
        <v>0</v>
      </c>
      <c r="X26" s="16"/>
      <c r="Y26" s="20">
        <f t="shared" si="20"/>
        <v>0</v>
      </c>
      <c r="Z26" s="16"/>
      <c r="AA26" s="20">
        <f t="shared" si="21"/>
        <v>0</v>
      </c>
      <c r="AB26" s="54" t="s">
        <v>254</v>
      </c>
      <c r="AC26" s="52" t="s">
        <v>115</v>
      </c>
      <c r="AD26" s="47"/>
      <c r="AE26" s="36"/>
      <c r="AF26" s="47"/>
      <c r="AG26" s="32"/>
      <c r="AH26" s="40">
        <f t="shared" si="22"/>
        <v>0</v>
      </c>
    </row>
    <row r="27" spans="1:34" s="21" customFormat="1" ht="24" x14ac:dyDescent="0.3">
      <c r="A27" s="63">
        <v>21</v>
      </c>
      <c r="B27" s="15" t="s">
        <v>37</v>
      </c>
      <c r="C27" s="14" t="s">
        <v>16</v>
      </c>
      <c r="D27" s="14">
        <v>43141</v>
      </c>
      <c r="E27" s="15"/>
      <c r="F27" s="15" t="s">
        <v>49</v>
      </c>
      <c r="G27" s="15" t="s">
        <v>36</v>
      </c>
      <c r="H27" s="15" t="s">
        <v>33</v>
      </c>
      <c r="I27" s="22" t="s">
        <v>34</v>
      </c>
      <c r="J27" s="15" t="s">
        <v>238</v>
      </c>
      <c r="K27" s="15" t="s">
        <v>239</v>
      </c>
      <c r="L27" s="16">
        <v>300</v>
      </c>
      <c r="M27" s="17">
        <v>0.72</v>
      </c>
      <c r="N27" s="18">
        <v>215</v>
      </c>
      <c r="O27" s="19">
        <v>15</v>
      </c>
      <c r="P27" s="16"/>
      <c r="Q27" s="20">
        <f t="shared" ref="Q27" si="24">P27*0.22</f>
        <v>0</v>
      </c>
      <c r="R27" s="16">
        <v>300</v>
      </c>
      <c r="S27" s="20">
        <f t="shared" ref="S27" si="25">R27*0.2</f>
        <v>60</v>
      </c>
      <c r="T27" s="16"/>
      <c r="U27" s="20">
        <f t="shared" ref="U27" si="26">T27*0.2</f>
        <v>0</v>
      </c>
      <c r="V27" s="16"/>
      <c r="W27" s="20">
        <f t="shared" ref="W27" si="27">V27*0.2</f>
        <v>0</v>
      </c>
      <c r="X27" s="16"/>
      <c r="Y27" s="20">
        <f t="shared" ref="Y27" si="28">X27*0.2</f>
        <v>0</v>
      </c>
      <c r="Z27" s="16"/>
      <c r="AA27" s="20">
        <f t="shared" ref="AA27" si="29">Z27*0.2</f>
        <v>0</v>
      </c>
      <c r="AB27" s="54" t="s">
        <v>240</v>
      </c>
      <c r="AC27" s="51" t="s">
        <v>115</v>
      </c>
      <c r="AD27" s="47"/>
      <c r="AE27" s="36"/>
      <c r="AF27" s="47"/>
      <c r="AG27" s="32"/>
      <c r="AH27" s="40">
        <f t="shared" ref="AH27" si="30">AF27*AG27</f>
        <v>0</v>
      </c>
    </row>
    <row r="28" spans="1:34" s="21" customFormat="1" ht="12" x14ac:dyDescent="0.3">
      <c r="A28" s="63">
        <v>22</v>
      </c>
      <c r="B28" s="15" t="s">
        <v>37</v>
      </c>
      <c r="C28" s="14" t="s">
        <v>50</v>
      </c>
      <c r="D28" s="14">
        <v>43143</v>
      </c>
      <c r="E28" s="15"/>
      <c r="F28" s="15" t="s">
        <v>48</v>
      </c>
      <c r="G28" s="15" t="s">
        <v>36</v>
      </c>
      <c r="H28" s="15" t="s">
        <v>33</v>
      </c>
      <c r="I28" s="15" t="s">
        <v>34</v>
      </c>
      <c r="J28" s="15" t="s">
        <v>227</v>
      </c>
      <c r="K28" s="15" t="s">
        <v>86</v>
      </c>
      <c r="L28" s="16">
        <v>170</v>
      </c>
      <c r="M28" s="17">
        <v>0.72</v>
      </c>
      <c r="N28" s="18">
        <v>120</v>
      </c>
      <c r="O28" s="19"/>
      <c r="P28" s="16"/>
      <c r="Q28" s="20">
        <f t="shared" si="16"/>
        <v>0</v>
      </c>
      <c r="R28" s="16"/>
      <c r="S28" s="20">
        <f t="shared" si="17"/>
        <v>0</v>
      </c>
      <c r="T28" s="16">
        <v>180</v>
      </c>
      <c r="U28" s="20">
        <f t="shared" si="18"/>
        <v>36</v>
      </c>
      <c r="V28" s="16"/>
      <c r="W28" s="20">
        <f t="shared" si="19"/>
        <v>0</v>
      </c>
      <c r="X28" s="16"/>
      <c r="Y28" s="20">
        <f t="shared" si="20"/>
        <v>0</v>
      </c>
      <c r="Z28" s="16"/>
      <c r="AA28" s="20">
        <f t="shared" si="21"/>
        <v>0</v>
      </c>
      <c r="AB28" s="55" t="s">
        <v>202</v>
      </c>
      <c r="AC28" s="51" t="s">
        <v>115</v>
      </c>
      <c r="AD28" s="47"/>
      <c r="AE28" s="36"/>
      <c r="AF28" s="47"/>
      <c r="AG28" s="32"/>
      <c r="AH28" s="40">
        <f t="shared" si="22"/>
        <v>0</v>
      </c>
    </row>
    <row r="29" spans="1:34" s="21" customFormat="1" ht="12" x14ac:dyDescent="0.3">
      <c r="A29" s="63">
        <v>23</v>
      </c>
      <c r="B29" s="15" t="s">
        <v>31</v>
      </c>
      <c r="C29" s="14" t="s">
        <v>16</v>
      </c>
      <c r="D29" s="14">
        <v>43144</v>
      </c>
      <c r="E29" s="15" t="s">
        <v>233</v>
      </c>
      <c r="F29" s="15" t="s">
        <v>49</v>
      </c>
      <c r="G29" s="15" t="s">
        <v>32</v>
      </c>
      <c r="H29" s="15" t="s">
        <v>262</v>
      </c>
      <c r="I29" s="22" t="s">
        <v>263</v>
      </c>
      <c r="J29" s="15" t="s">
        <v>33</v>
      </c>
      <c r="K29" s="15" t="s">
        <v>34</v>
      </c>
      <c r="L29" s="16">
        <v>20</v>
      </c>
      <c r="M29" s="17">
        <v>0</v>
      </c>
      <c r="N29" s="18">
        <f t="shared" si="23"/>
        <v>0</v>
      </c>
      <c r="O29" s="19"/>
      <c r="P29" s="16"/>
      <c r="Q29" s="20">
        <f t="shared" si="16"/>
        <v>0</v>
      </c>
      <c r="R29" s="16">
        <v>100</v>
      </c>
      <c r="S29" s="20">
        <f t="shared" si="17"/>
        <v>20</v>
      </c>
      <c r="T29" s="16"/>
      <c r="U29" s="20">
        <f t="shared" si="18"/>
        <v>0</v>
      </c>
      <c r="V29" s="16"/>
      <c r="W29" s="20">
        <f t="shared" si="19"/>
        <v>0</v>
      </c>
      <c r="X29" s="16"/>
      <c r="Y29" s="20">
        <f t="shared" si="20"/>
        <v>0</v>
      </c>
      <c r="Z29" s="16"/>
      <c r="AA29" s="20">
        <f t="shared" si="21"/>
        <v>0</v>
      </c>
      <c r="AB29" s="54"/>
      <c r="AC29" s="51"/>
      <c r="AD29" s="47"/>
      <c r="AE29" s="36"/>
      <c r="AF29" s="47"/>
      <c r="AG29" s="32"/>
      <c r="AH29" s="40">
        <f t="shared" si="22"/>
        <v>0</v>
      </c>
    </row>
    <row r="30" spans="1:34" s="21" customFormat="1" ht="24" x14ac:dyDescent="0.3">
      <c r="A30" s="63">
        <v>24</v>
      </c>
      <c r="B30" s="15" t="s">
        <v>31</v>
      </c>
      <c r="C30" s="14" t="s">
        <v>17</v>
      </c>
      <c r="D30" s="14">
        <v>43144</v>
      </c>
      <c r="E30" s="15" t="s">
        <v>232</v>
      </c>
      <c r="F30" s="15" t="s">
        <v>52</v>
      </c>
      <c r="G30" s="15" t="s">
        <v>32</v>
      </c>
      <c r="H30" s="15" t="s">
        <v>166</v>
      </c>
      <c r="I30" s="15" t="s">
        <v>145</v>
      </c>
      <c r="J30" s="15" t="s">
        <v>33</v>
      </c>
      <c r="K30" s="15" t="s">
        <v>34</v>
      </c>
      <c r="L30" s="16">
        <v>50</v>
      </c>
      <c r="M30" s="17">
        <v>1</v>
      </c>
      <c r="N30" s="18">
        <f t="shared" si="23"/>
        <v>50</v>
      </c>
      <c r="O30" s="19"/>
      <c r="P30" s="16"/>
      <c r="Q30" s="20">
        <f t="shared" si="16"/>
        <v>0</v>
      </c>
      <c r="R30" s="16"/>
      <c r="S30" s="20">
        <f t="shared" si="17"/>
        <v>0</v>
      </c>
      <c r="T30" s="16"/>
      <c r="U30" s="20">
        <f t="shared" si="18"/>
        <v>0</v>
      </c>
      <c r="V30" s="16">
        <v>5</v>
      </c>
      <c r="W30" s="20">
        <v>50</v>
      </c>
      <c r="X30" s="16"/>
      <c r="Y30" s="20">
        <f t="shared" si="20"/>
        <v>0</v>
      </c>
      <c r="Z30" s="16"/>
      <c r="AA30" s="20">
        <f t="shared" si="21"/>
        <v>0</v>
      </c>
      <c r="AB30" s="54" t="s">
        <v>231</v>
      </c>
      <c r="AC30" s="51"/>
      <c r="AD30" s="47"/>
      <c r="AE30" s="36"/>
      <c r="AF30" s="47"/>
      <c r="AG30" s="32"/>
      <c r="AH30" s="40">
        <f t="shared" si="22"/>
        <v>0</v>
      </c>
    </row>
    <row r="31" spans="1:34" s="21" customFormat="1" ht="12" x14ac:dyDescent="0.3">
      <c r="A31" s="63">
        <v>25</v>
      </c>
      <c r="B31" s="15" t="s">
        <v>228</v>
      </c>
      <c r="C31" s="14" t="s">
        <v>17</v>
      </c>
      <c r="D31" s="14">
        <v>43144</v>
      </c>
      <c r="E31" s="15"/>
      <c r="F31" s="15" t="s">
        <v>52</v>
      </c>
      <c r="G31" s="15" t="s">
        <v>32</v>
      </c>
      <c r="H31" s="15" t="s">
        <v>256</v>
      </c>
      <c r="I31" s="22" t="s">
        <v>145</v>
      </c>
      <c r="J31" s="15" t="s">
        <v>257</v>
      </c>
      <c r="K31" s="22" t="s">
        <v>229</v>
      </c>
      <c r="L31" s="16">
        <v>50</v>
      </c>
      <c r="M31" s="17">
        <v>0</v>
      </c>
      <c r="N31" s="18">
        <f t="shared" si="23"/>
        <v>0</v>
      </c>
      <c r="O31" s="19"/>
      <c r="P31" s="16"/>
      <c r="Q31" s="20">
        <f t="shared" si="16"/>
        <v>0</v>
      </c>
      <c r="R31" s="16"/>
      <c r="S31" s="20">
        <f t="shared" si="17"/>
        <v>0</v>
      </c>
      <c r="T31" s="16"/>
      <c r="U31" s="20">
        <f t="shared" si="18"/>
        <v>0</v>
      </c>
      <c r="V31" s="16">
        <v>100</v>
      </c>
      <c r="W31" s="20">
        <f t="shared" si="19"/>
        <v>20</v>
      </c>
      <c r="X31" s="16"/>
      <c r="Y31" s="20">
        <f t="shared" si="20"/>
        <v>0</v>
      </c>
      <c r="Z31" s="16"/>
      <c r="AA31" s="20">
        <f t="shared" si="21"/>
        <v>0</v>
      </c>
      <c r="AB31" s="54" t="s">
        <v>234</v>
      </c>
      <c r="AC31" s="51" t="s">
        <v>115</v>
      </c>
      <c r="AD31" s="48"/>
      <c r="AE31" s="43"/>
      <c r="AF31" s="47"/>
      <c r="AG31" s="32"/>
      <c r="AH31" s="40">
        <f t="shared" si="22"/>
        <v>0</v>
      </c>
    </row>
    <row r="32" spans="1:34" s="21" customFormat="1" ht="12" x14ac:dyDescent="0.3">
      <c r="A32" s="63">
        <v>26</v>
      </c>
      <c r="B32" s="15" t="s">
        <v>41</v>
      </c>
      <c r="C32" s="14" t="s">
        <v>17</v>
      </c>
      <c r="D32" s="14">
        <v>43144</v>
      </c>
      <c r="E32" s="15" t="s">
        <v>47</v>
      </c>
      <c r="F32" s="15" t="s">
        <v>52</v>
      </c>
      <c r="G32" s="15" t="s">
        <v>38</v>
      </c>
      <c r="H32" s="15" t="s">
        <v>65</v>
      </c>
      <c r="I32" s="15" t="s">
        <v>44</v>
      </c>
      <c r="J32" s="15" t="s">
        <v>64</v>
      </c>
      <c r="K32" s="15" t="s">
        <v>39</v>
      </c>
      <c r="L32" s="16">
        <v>120</v>
      </c>
      <c r="M32" s="17">
        <v>0</v>
      </c>
      <c r="N32" s="18">
        <f t="shared" si="23"/>
        <v>0</v>
      </c>
      <c r="O32" s="19">
        <v>25</v>
      </c>
      <c r="P32" s="16"/>
      <c r="Q32" s="20">
        <f t="shared" si="16"/>
        <v>0</v>
      </c>
      <c r="R32" s="16"/>
      <c r="S32" s="20">
        <f t="shared" si="17"/>
        <v>0</v>
      </c>
      <c r="T32" s="16"/>
      <c r="U32" s="20">
        <f t="shared" si="18"/>
        <v>0</v>
      </c>
      <c r="V32" s="16">
        <v>125</v>
      </c>
      <c r="W32" s="20">
        <f t="shared" si="19"/>
        <v>25</v>
      </c>
      <c r="X32" s="16"/>
      <c r="Y32" s="20">
        <f t="shared" si="20"/>
        <v>0</v>
      </c>
      <c r="Z32" s="16"/>
      <c r="AA32" s="20">
        <f t="shared" si="21"/>
        <v>0</v>
      </c>
      <c r="AB32" s="54" t="s">
        <v>230</v>
      </c>
      <c r="AC32" s="51" t="s">
        <v>115</v>
      </c>
      <c r="AD32" s="47"/>
      <c r="AE32" s="36"/>
      <c r="AF32" s="48"/>
      <c r="AG32" s="32"/>
      <c r="AH32" s="40">
        <f t="shared" si="22"/>
        <v>0</v>
      </c>
    </row>
    <row r="33" spans="1:34" s="21" customFormat="1" ht="12" x14ac:dyDescent="0.3">
      <c r="A33" s="63">
        <v>27</v>
      </c>
      <c r="B33" s="15" t="s">
        <v>69</v>
      </c>
      <c r="C33" s="14" t="s">
        <v>17</v>
      </c>
      <c r="D33" s="14">
        <v>43147</v>
      </c>
      <c r="E33" s="15" t="s">
        <v>243</v>
      </c>
      <c r="F33" s="15" t="s">
        <v>52</v>
      </c>
      <c r="G33" s="15" t="s">
        <v>38</v>
      </c>
      <c r="H33" s="15" t="s">
        <v>78</v>
      </c>
      <c r="I33" s="22" t="s">
        <v>39</v>
      </c>
      <c r="J33" s="15" t="s">
        <v>241</v>
      </c>
      <c r="K33" s="15" t="s">
        <v>242</v>
      </c>
      <c r="L33" s="16">
        <v>215</v>
      </c>
      <c r="M33" s="17">
        <v>0.7</v>
      </c>
      <c r="N33" s="18">
        <v>150</v>
      </c>
      <c r="O33" s="19"/>
      <c r="P33" s="16"/>
      <c r="Q33" s="20">
        <f t="shared" ref="Q33:Q35" si="31">P33*0.22</f>
        <v>0</v>
      </c>
      <c r="R33" s="16"/>
      <c r="S33" s="20">
        <f t="shared" ref="S33:S35" si="32">R33*0.2</f>
        <v>0</v>
      </c>
      <c r="T33" s="16"/>
      <c r="U33" s="20">
        <f t="shared" ref="U33:U35" si="33">T33*0.2</f>
        <v>0</v>
      </c>
      <c r="V33" s="16">
        <v>250</v>
      </c>
      <c r="W33" s="20">
        <f t="shared" ref="W33:W35" si="34">V33*0.2</f>
        <v>50</v>
      </c>
      <c r="X33" s="16"/>
      <c r="Y33" s="20">
        <f t="shared" ref="Y33:Y35" si="35">X33*0.2</f>
        <v>0</v>
      </c>
      <c r="Z33" s="16"/>
      <c r="AA33" s="20">
        <f t="shared" ref="AA33:AA35" si="36">Z33*0.2</f>
        <v>0</v>
      </c>
      <c r="AB33" s="54"/>
      <c r="AC33" s="52" t="s">
        <v>115</v>
      </c>
      <c r="AD33" s="47"/>
      <c r="AE33" s="36"/>
      <c r="AF33" s="47"/>
      <c r="AG33" s="32"/>
      <c r="AH33" s="40">
        <f t="shared" ref="AH33:AH35" si="37">AF33*AG33</f>
        <v>0</v>
      </c>
    </row>
    <row r="34" spans="1:34" s="21" customFormat="1" ht="12" x14ac:dyDescent="0.3">
      <c r="A34" s="63">
        <v>28</v>
      </c>
      <c r="B34" s="15" t="s">
        <v>59</v>
      </c>
      <c r="C34" s="14" t="s">
        <v>16</v>
      </c>
      <c r="D34" s="14">
        <v>43147</v>
      </c>
      <c r="E34" s="15" t="s">
        <v>246</v>
      </c>
      <c r="F34" s="15" t="s">
        <v>49</v>
      </c>
      <c r="G34" s="15" t="s">
        <v>32</v>
      </c>
      <c r="H34" s="15" t="s">
        <v>247</v>
      </c>
      <c r="I34" s="22" t="s">
        <v>248</v>
      </c>
      <c r="J34" s="15" t="s">
        <v>249</v>
      </c>
      <c r="K34" s="15" t="s">
        <v>250</v>
      </c>
      <c r="L34" s="16">
        <v>280</v>
      </c>
      <c r="M34" s="17">
        <v>0.74</v>
      </c>
      <c r="N34" s="18">
        <f t="shared" ref="N34" si="38">L34*M34</f>
        <v>207.2</v>
      </c>
      <c r="O34" s="19"/>
      <c r="P34" s="16"/>
      <c r="Q34" s="20">
        <f t="shared" si="31"/>
        <v>0</v>
      </c>
      <c r="R34" s="16">
        <v>300</v>
      </c>
      <c r="S34" s="20">
        <f t="shared" si="32"/>
        <v>60</v>
      </c>
      <c r="T34" s="16"/>
      <c r="U34" s="20">
        <f t="shared" si="33"/>
        <v>0</v>
      </c>
      <c r="V34" s="16"/>
      <c r="W34" s="20">
        <f t="shared" si="34"/>
        <v>0</v>
      </c>
      <c r="X34" s="16"/>
      <c r="Y34" s="20">
        <f t="shared" si="35"/>
        <v>0</v>
      </c>
      <c r="Z34" s="16"/>
      <c r="AA34" s="20">
        <f t="shared" si="36"/>
        <v>0</v>
      </c>
      <c r="AB34" s="54"/>
      <c r="AC34" s="51" t="s">
        <v>115</v>
      </c>
      <c r="AD34" s="47"/>
      <c r="AE34" s="36"/>
      <c r="AF34" s="47"/>
      <c r="AG34" s="32"/>
      <c r="AH34" s="40">
        <f t="shared" si="37"/>
        <v>0</v>
      </c>
    </row>
    <row r="35" spans="1:34" s="21" customFormat="1" ht="12" x14ac:dyDescent="0.3">
      <c r="A35" s="63">
        <v>29</v>
      </c>
      <c r="B35" s="15" t="s">
        <v>41</v>
      </c>
      <c r="C35" s="14" t="s">
        <v>16</v>
      </c>
      <c r="D35" s="14">
        <v>43147</v>
      </c>
      <c r="E35" s="15" t="s">
        <v>47</v>
      </c>
      <c r="F35" s="15" t="s">
        <v>49</v>
      </c>
      <c r="G35" s="15" t="s">
        <v>38</v>
      </c>
      <c r="H35" s="15" t="s">
        <v>65</v>
      </c>
      <c r="I35" s="15" t="s">
        <v>44</v>
      </c>
      <c r="J35" s="15" t="s">
        <v>64</v>
      </c>
      <c r="K35" s="15" t="s">
        <v>39</v>
      </c>
      <c r="L35" s="16">
        <v>120</v>
      </c>
      <c r="M35" s="17">
        <v>0</v>
      </c>
      <c r="N35" s="18">
        <f t="shared" ref="N35" si="39">L35*M35</f>
        <v>0</v>
      </c>
      <c r="O35" s="19"/>
      <c r="P35" s="16"/>
      <c r="Q35" s="20">
        <f t="shared" si="31"/>
        <v>0</v>
      </c>
      <c r="R35" s="16">
        <v>125</v>
      </c>
      <c r="S35" s="20">
        <f t="shared" si="32"/>
        <v>25</v>
      </c>
      <c r="T35" s="16"/>
      <c r="U35" s="20">
        <f t="shared" si="33"/>
        <v>0</v>
      </c>
      <c r="V35" s="16"/>
      <c r="W35" s="20">
        <f t="shared" si="34"/>
        <v>0</v>
      </c>
      <c r="X35" s="16"/>
      <c r="Y35" s="20">
        <f t="shared" si="35"/>
        <v>0</v>
      </c>
      <c r="Z35" s="16"/>
      <c r="AA35" s="20">
        <f t="shared" si="36"/>
        <v>0</v>
      </c>
      <c r="AB35" s="54"/>
      <c r="AC35" s="52" t="s">
        <v>115</v>
      </c>
      <c r="AD35" s="47"/>
      <c r="AE35" s="36"/>
      <c r="AF35" s="48"/>
      <c r="AG35" s="32"/>
      <c r="AH35" s="40">
        <f t="shared" si="37"/>
        <v>0</v>
      </c>
    </row>
    <row r="36" spans="1:34" s="21" customFormat="1" ht="12" x14ac:dyDescent="0.3">
      <c r="A36" s="63">
        <v>30</v>
      </c>
      <c r="B36" s="15" t="s">
        <v>41</v>
      </c>
      <c r="C36" s="14" t="s">
        <v>17</v>
      </c>
      <c r="D36" s="14">
        <v>43148</v>
      </c>
      <c r="E36" s="15" t="s">
        <v>47</v>
      </c>
      <c r="F36" s="15" t="s">
        <v>52</v>
      </c>
      <c r="G36" s="15" t="s">
        <v>38</v>
      </c>
      <c r="H36" s="15" t="s">
        <v>65</v>
      </c>
      <c r="I36" s="22" t="s">
        <v>44</v>
      </c>
      <c r="J36" s="15" t="s">
        <v>64</v>
      </c>
      <c r="K36" s="15" t="s">
        <v>39</v>
      </c>
      <c r="L36" s="16">
        <v>120</v>
      </c>
      <c r="M36" s="17">
        <v>0</v>
      </c>
      <c r="N36" s="18">
        <f>L36*M36</f>
        <v>0</v>
      </c>
      <c r="O36" s="19">
        <v>13</v>
      </c>
      <c r="P36" s="16"/>
      <c r="Q36" s="20">
        <f t="shared" si="16"/>
        <v>0</v>
      </c>
      <c r="R36" s="16"/>
      <c r="S36" s="20">
        <f t="shared" si="17"/>
        <v>0</v>
      </c>
      <c r="T36" s="16"/>
      <c r="U36" s="20">
        <f t="shared" si="18"/>
        <v>0</v>
      </c>
      <c r="V36" s="16">
        <v>125</v>
      </c>
      <c r="W36" s="20">
        <f t="shared" si="19"/>
        <v>25</v>
      </c>
      <c r="X36" s="16"/>
      <c r="Y36" s="20">
        <f t="shared" si="20"/>
        <v>0</v>
      </c>
      <c r="Z36" s="16"/>
      <c r="AA36" s="20">
        <f t="shared" si="21"/>
        <v>0</v>
      </c>
      <c r="AB36" s="54" t="s">
        <v>245</v>
      </c>
      <c r="AC36" s="52" t="s">
        <v>115</v>
      </c>
      <c r="AD36" s="47"/>
      <c r="AE36" s="36"/>
      <c r="AF36" s="47"/>
      <c r="AG36" s="32"/>
      <c r="AH36" s="40">
        <f t="shared" si="22"/>
        <v>0</v>
      </c>
    </row>
    <row r="37" spans="1:34" s="21" customFormat="1" ht="12" x14ac:dyDescent="0.3">
      <c r="A37" s="63">
        <v>31</v>
      </c>
      <c r="B37" s="15" t="s">
        <v>41</v>
      </c>
      <c r="C37" s="14" t="s">
        <v>17</v>
      </c>
      <c r="D37" s="14">
        <v>43150</v>
      </c>
      <c r="E37" s="15" t="s">
        <v>47</v>
      </c>
      <c r="F37" s="15" t="s">
        <v>52</v>
      </c>
      <c r="G37" s="15" t="s">
        <v>38</v>
      </c>
      <c r="H37" s="15" t="s">
        <v>65</v>
      </c>
      <c r="I37" s="22" t="s">
        <v>44</v>
      </c>
      <c r="J37" s="15" t="s">
        <v>64</v>
      </c>
      <c r="K37" s="15" t="s">
        <v>39</v>
      </c>
      <c r="L37" s="16">
        <v>120</v>
      </c>
      <c r="M37" s="17">
        <v>0</v>
      </c>
      <c r="N37" s="18">
        <f t="shared" si="23"/>
        <v>0</v>
      </c>
      <c r="O37" s="19"/>
      <c r="P37" s="16"/>
      <c r="Q37" s="20">
        <f t="shared" si="16"/>
        <v>0</v>
      </c>
      <c r="R37" s="16"/>
      <c r="S37" s="20">
        <f t="shared" si="17"/>
        <v>0</v>
      </c>
      <c r="T37" s="16"/>
      <c r="U37" s="20">
        <f t="shared" si="18"/>
        <v>0</v>
      </c>
      <c r="V37" s="16">
        <v>125</v>
      </c>
      <c r="W37" s="20">
        <f t="shared" si="19"/>
        <v>25</v>
      </c>
      <c r="X37" s="16"/>
      <c r="Y37" s="20">
        <f t="shared" si="20"/>
        <v>0</v>
      </c>
      <c r="Z37" s="16"/>
      <c r="AA37" s="20">
        <f t="shared" si="21"/>
        <v>0</v>
      </c>
      <c r="AB37" s="54"/>
      <c r="AC37" s="52" t="s">
        <v>115</v>
      </c>
      <c r="AD37" s="47"/>
      <c r="AE37" s="36"/>
      <c r="AF37" s="47"/>
      <c r="AG37" s="32"/>
      <c r="AH37" s="40">
        <f t="shared" si="22"/>
        <v>0</v>
      </c>
    </row>
    <row r="38" spans="1:34" s="21" customFormat="1" ht="12" x14ac:dyDescent="0.3">
      <c r="A38" s="63">
        <v>32</v>
      </c>
      <c r="B38" s="15" t="s">
        <v>83</v>
      </c>
      <c r="C38" s="14" t="s">
        <v>15</v>
      </c>
      <c r="D38" s="14">
        <v>43150</v>
      </c>
      <c r="E38" s="15"/>
      <c r="F38" s="15" t="s">
        <v>77</v>
      </c>
      <c r="G38" s="15" t="s">
        <v>36</v>
      </c>
      <c r="H38" s="15" t="s">
        <v>264</v>
      </c>
      <c r="I38" s="15" t="s">
        <v>258</v>
      </c>
      <c r="J38" s="15" t="s">
        <v>265</v>
      </c>
      <c r="K38" s="15" t="s">
        <v>259</v>
      </c>
      <c r="L38" s="16">
        <v>140</v>
      </c>
      <c r="M38" s="17">
        <v>0.72</v>
      </c>
      <c r="N38" s="18">
        <f t="shared" ref="N38:N48" si="40">L38*M38</f>
        <v>100.8</v>
      </c>
      <c r="O38" s="19"/>
      <c r="P38" s="16">
        <v>200</v>
      </c>
      <c r="Q38" s="20">
        <f t="shared" ref="Q38:Q48" si="41">P38*0.22</f>
        <v>44</v>
      </c>
      <c r="R38" s="16"/>
      <c r="S38" s="20">
        <f t="shared" ref="S38:S48" si="42">R38*0.2</f>
        <v>0</v>
      </c>
      <c r="T38" s="16"/>
      <c r="U38" s="20">
        <f t="shared" ref="U38:U47" si="43">T38*0.2</f>
        <v>0</v>
      </c>
      <c r="V38" s="16"/>
      <c r="W38" s="20">
        <f t="shared" ref="W38:W48" si="44">V38*0.2</f>
        <v>0</v>
      </c>
      <c r="X38" s="16"/>
      <c r="Y38" s="20">
        <f t="shared" ref="Y38:Y48" si="45">X38*0.2</f>
        <v>0</v>
      </c>
      <c r="Z38" s="16"/>
      <c r="AA38" s="20">
        <f t="shared" ref="AA38:AA48" si="46">Z38*0.2</f>
        <v>0</v>
      </c>
      <c r="AB38" s="54"/>
      <c r="AC38" s="52" t="s">
        <v>115</v>
      </c>
      <c r="AD38" s="47"/>
      <c r="AE38" s="36"/>
      <c r="AF38" s="48"/>
      <c r="AG38" s="32"/>
      <c r="AH38" s="40">
        <f t="shared" ref="AH38:AH48" si="47">AF38*AG38</f>
        <v>0</v>
      </c>
    </row>
    <row r="39" spans="1:34" s="21" customFormat="1" ht="12" x14ac:dyDescent="0.3">
      <c r="A39" s="63">
        <v>33</v>
      </c>
      <c r="B39" s="15" t="s">
        <v>59</v>
      </c>
      <c r="C39" s="14" t="s">
        <v>16</v>
      </c>
      <c r="D39" s="14">
        <v>43151</v>
      </c>
      <c r="E39" s="15" t="s">
        <v>318</v>
      </c>
      <c r="F39" s="15" t="s">
        <v>49</v>
      </c>
      <c r="G39" s="15" t="s">
        <v>32</v>
      </c>
      <c r="H39" s="15" t="s">
        <v>60</v>
      </c>
      <c r="I39" s="15" t="s">
        <v>61</v>
      </c>
      <c r="J39" s="15" t="s">
        <v>285</v>
      </c>
      <c r="K39" s="15" t="s">
        <v>286</v>
      </c>
      <c r="L39" s="16">
        <v>210</v>
      </c>
      <c r="M39" s="17">
        <v>0.74</v>
      </c>
      <c r="N39" s="18">
        <f t="shared" si="40"/>
        <v>155.4</v>
      </c>
      <c r="O39" s="19"/>
      <c r="P39" s="16"/>
      <c r="Q39" s="20">
        <f t="shared" si="41"/>
        <v>0</v>
      </c>
      <c r="R39" s="16">
        <v>250</v>
      </c>
      <c r="S39" s="20">
        <f t="shared" si="42"/>
        <v>50</v>
      </c>
      <c r="T39" s="16"/>
      <c r="U39" s="20">
        <f t="shared" si="43"/>
        <v>0</v>
      </c>
      <c r="V39" s="16"/>
      <c r="W39" s="20">
        <f t="shared" si="44"/>
        <v>0</v>
      </c>
      <c r="X39" s="16"/>
      <c r="Y39" s="20">
        <f t="shared" si="45"/>
        <v>0</v>
      </c>
      <c r="Z39" s="16"/>
      <c r="AA39" s="20">
        <f t="shared" si="46"/>
        <v>0</v>
      </c>
      <c r="AB39" s="54"/>
      <c r="AC39" s="52" t="s">
        <v>115</v>
      </c>
      <c r="AD39" s="47"/>
      <c r="AE39" s="36"/>
      <c r="AF39" s="48"/>
      <c r="AG39" s="32"/>
      <c r="AH39" s="40">
        <f t="shared" si="47"/>
        <v>0</v>
      </c>
    </row>
    <row r="40" spans="1:34" s="21" customFormat="1" ht="12" x14ac:dyDescent="0.3">
      <c r="A40" s="63">
        <v>34</v>
      </c>
      <c r="B40" s="15" t="s">
        <v>66</v>
      </c>
      <c r="C40" s="14" t="s">
        <v>15</v>
      </c>
      <c r="D40" s="14">
        <v>43152</v>
      </c>
      <c r="E40" s="15"/>
      <c r="F40" s="15" t="s">
        <v>77</v>
      </c>
      <c r="G40" s="15" t="s">
        <v>36</v>
      </c>
      <c r="H40" s="15" t="s">
        <v>269</v>
      </c>
      <c r="I40" s="15" t="s">
        <v>267</v>
      </c>
      <c r="J40" s="15" t="s">
        <v>268</v>
      </c>
      <c r="K40" s="15" t="s">
        <v>266</v>
      </c>
      <c r="L40" s="16">
        <v>100</v>
      </c>
      <c r="M40" s="17">
        <v>0.75</v>
      </c>
      <c r="N40" s="18">
        <f t="shared" si="40"/>
        <v>75</v>
      </c>
      <c r="O40" s="19">
        <v>60</v>
      </c>
      <c r="P40" s="16">
        <v>100</v>
      </c>
      <c r="Q40" s="20">
        <f t="shared" si="41"/>
        <v>22</v>
      </c>
      <c r="R40" s="16"/>
      <c r="S40" s="20">
        <f t="shared" si="42"/>
        <v>0</v>
      </c>
      <c r="T40" s="16"/>
      <c r="U40" s="20">
        <f t="shared" si="43"/>
        <v>0</v>
      </c>
      <c r="V40" s="16"/>
      <c r="W40" s="20">
        <f t="shared" si="44"/>
        <v>0</v>
      </c>
      <c r="X40" s="16"/>
      <c r="Y40" s="20">
        <f t="shared" si="45"/>
        <v>0</v>
      </c>
      <c r="Z40" s="16"/>
      <c r="AA40" s="20">
        <f t="shared" si="46"/>
        <v>0</v>
      </c>
      <c r="AB40" s="54" t="s">
        <v>319</v>
      </c>
      <c r="AC40" s="52" t="s">
        <v>115</v>
      </c>
      <c r="AD40" s="47"/>
      <c r="AE40" s="36"/>
      <c r="AF40" s="47"/>
      <c r="AG40" s="32"/>
      <c r="AH40" s="40">
        <f t="shared" si="47"/>
        <v>0</v>
      </c>
    </row>
    <row r="41" spans="1:34" s="21" customFormat="1" ht="12" x14ac:dyDescent="0.3">
      <c r="A41" s="63">
        <v>35</v>
      </c>
      <c r="B41" s="15" t="s">
        <v>66</v>
      </c>
      <c r="C41" s="14" t="s">
        <v>50</v>
      </c>
      <c r="D41" s="14">
        <v>43152</v>
      </c>
      <c r="E41" s="15" t="s">
        <v>139</v>
      </c>
      <c r="F41" s="15" t="s">
        <v>48</v>
      </c>
      <c r="G41" s="15" t="s">
        <v>36</v>
      </c>
      <c r="H41" s="15" t="s">
        <v>33</v>
      </c>
      <c r="I41" s="22" t="s">
        <v>34</v>
      </c>
      <c r="J41" s="15" t="s">
        <v>293</v>
      </c>
      <c r="K41" s="15" t="s">
        <v>270</v>
      </c>
      <c r="L41" s="16">
        <v>0</v>
      </c>
      <c r="M41" s="17">
        <v>0</v>
      </c>
      <c r="N41" s="18">
        <f t="shared" ref="N41:N42" si="48">L41*M41</f>
        <v>0</v>
      </c>
      <c r="O41" s="19"/>
      <c r="P41" s="16"/>
      <c r="Q41" s="20">
        <f t="shared" ref="Q41:Q42" si="49">P41*0.22</f>
        <v>0</v>
      </c>
      <c r="R41" s="16"/>
      <c r="S41" s="20">
        <f t="shared" ref="S41:S42" si="50">R41*0.2</f>
        <v>0</v>
      </c>
      <c r="T41" s="16">
        <v>500</v>
      </c>
      <c r="U41" s="20">
        <f t="shared" ref="U41:U42" si="51">T41*0.2</f>
        <v>100</v>
      </c>
      <c r="V41" s="16"/>
      <c r="W41" s="20">
        <f t="shared" ref="W41:W42" si="52">V41*0.2</f>
        <v>0</v>
      </c>
      <c r="X41" s="16"/>
      <c r="Y41" s="20">
        <f t="shared" ref="Y41:Y42" si="53">X41*0.2</f>
        <v>0</v>
      </c>
      <c r="Z41" s="16"/>
      <c r="AA41" s="20">
        <f t="shared" ref="AA41:AA42" si="54">Z41*0.2</f>
        <v>0</v>
      </c>
      <c r="AB41" s="54" t="s">
        <v>321</v>
      </c>
      <c r="AC41" s="52" t="s">
        <v>115</v>
      </c>
      <c r="AD41" s="47"/>
      <c r="AE41" s="36"/>
      <c r="AF41" s="47"/>
      <c r="AG41" s="32"/>
      <c r="AH41" s="40">
        <f t="shared" ref="AH41:AH42" si="55">AF41*AG41</f>
        <v>0</v>
      </c>
    </row>
    <row r="42" spans="1:34" s="21" customFormat="1" ht="12" x14ac:dyDescent="0.3">
      <c r="A42" s="63">
        <v>36</v>
      </c>
      <c r="B42" s="15" t="s">
        <v>41</v>
      </c>
      <c r="C42" s="14" t="s">
        <v>17</v>
      </c>
      <c r="D42" s="14">
        <v>43152</v>
      </c>
      <c r="E42" s="15" t="s">
        <v>47</v>
      </c>
      <c r="F42" s="15" t="s">
        <v>52</v>
      </c>
      <c r="G42" s="15" t="s">
        <v>38</v>
      </c>
      <c r="H42" s="15" t="s">
        <v>65</v>
      </c>
      <c r="I42" s="22" t="s">
        <v>44</v>
      </c>
      <c r="J42" s="15" t="s">
        <v>64</v>
      </c>
      <c r="K42" s="15" t="s">
        <v>39</v>
      </c>
      <c r="L42" s="16">
        <v>120</v>
      </c>
      <c r="M42" s="17"/>
      <c r="N42" s="18">
        <f t="shared" si="48"/>
        <v>0</v>
      </c>
      <c r="O42" s="19"/>
      <c r="P42" s="16"/>
      <c r="Q42" s="20">
        <f t="shared" si="49"/>
        <v>0</v>
      </c>
      <c r="R42" s="16"/>
      <c r="S42" s="20">
        <f t="shared" si="50"/>
        <v>0</v>
      </c>
      <c r="T42" s="16"/>
      <c r="U42" s="20">
        <f t="shared" si="51"/>
        <v>0</v>
      </c>
      <c r="V42" s="16">
        <v>125</v>
      </c>
      <c r="W42" s="20">
        <f t="shared" si="52"/>
        <v>25</v>
      </c>
      <c r="X42" s="16"/>
      <c r="Y42" s="20">
        <f t="shared" si="53"/>
        <v>0</v>
      </c>
      <c r="Z42" s="16"/>
      <c r="AA42" s="20">
        <f t="shared" si="54"/>
        <v>0</v>
      </c>
      <c r="AB42" s="54"/>
      <c r="AC42" s="51" t="s">
        <v>115</v>
      </c>
      <c r="AD42" s="47"/>
      <c r="AE42" s="36"/>
      <c r="AF42" s="47"/>
      <c r="AG42" s="32"/>
      <c r="AH42" s="40">
        <f t="shared" si="55"/>
        <v>0</v>
      </c>
    </row>
    <row r="43" spans="1:34" s="21" customFormat="1" ht="12" x14ac:dyDescent="0.3">
      <c r="A43" s="63">
        <v>36</v>
      </c>
      <c r="B43" s="15" t="s">
        <v>41</v>
      </c>
      <c r="C43" s="14" t="s">
        <v>17</v>
      </c>
      <c r="D43" s="14">
        <v>22.2</v>
      </c>
      <c r="E43" s="15" t="s">
        <v>47</v>
      </c>
      <c r="F43" s="15" t="s">
        <v>52</v>
      </c>
      <c r="G43" s="15" t="s">
        <v>38</v>
      </c>
      <c r="H43" s="15" t="s">
        <v>65</v>
      </c>
      <c r="I43" s="22" t="s">
        <v>44</v>
      </c>
      <c r="J43" s="15" t="s">
        <v>64</v>
      </c>
      <c r="K43" s="15" t="s">
        <v>39</v>
      </c>
      <c r="L43" s="16">
        <v>120</v>
      </c>
      <c r="M43" s="17"/>
      <c r="N43" s="18">
        <f t="shared" si="40"/>
        <v>0</v>
      </c>
      <c r="O43" s="19"/>
      <c r="P43" s="16"/>
      <c r="Q43" s="20">
        <f t="shared" si="41"/>
        <v>0</v>
      </c>
      <c r="R43" s="16"/>
      <c r="S43" s="20">
        <f t="shared" si="42"/>
        <v>0</v>
      </c>
      <c r="T43" s="16"/>
      <c r="U43" s="20">
        <f t="shared" si="43"/>
        <v>0</v>
      </c>
      <c r="V43" s="16">
        <v>125</v>
      </c>
      <c r="W43" s="20">
        <f t="shared" si="44"/>
        <v>25</v>
      </c>
      <c r="X43" s="16"/>
      <c r="Y43" s="20">
        <f t="shared" si="45"/>
        <v>0</v>
      </c>
      <c r="Z43" s="16"/>
      <c r="AA43" s="20">
        <f t="shared" si="46"/>
        <v>0</v>
      </c>
      <c r="AB43" s="54"/>
      <c r="AC43" s="51" t="s">
        <v>115</v>
      </c>
      <c r="AD43" s="47"/>
      <c r="AE43" s="36"/>
      <c r="AF43" s="47"/>
      <c r="AG43" s="32"/>
      <c r="AH43" s="40">
        <f t="shared" si="47"/>
        <v>0</v>
      </c>
    </row>
    <row r="44" spans="1:34" s="21" customFormat="1" ht="12" x14ac:dyDescent="0.3">
      <c r="A44" s="63">
        <v>37</v>
      </c>
      <c r="B44" s="15" t="s">
        <v>31</v>
      </c>
      <c r="C44" s="14" t="s">
        <v>17</v>
      </c>
      <c r="D44" s="14">
        <v>43153</v>
      </c>
      <c r="E44" s="15" t="s">
        <v>273</v>
      </c>
      <c r="F44" s="15" t="s">
        <v>52</v>
      </c>
      <c r="G44" s="15" t="s">
        <v>32</v>
      </c>
      <c r="H44" s="15" t="s">
        <v>166</v>
      </c>
      <c r="I44" s="15" t="s">
        <v>145</v>
      </c>
      <c r="J44" s="15" t="s">
        <v>33</v>
      </c>
      <c r="K44" s="22" t="s">
        <v>34</v>
      </c>
      <c r="L44" s="16">
        <v>100</v>
      </c>
      <c r="M44" s="17">
        <v>0</v>
      </c>
      <c r="N44" s="18">
        <f t="shared" si="40"/>
        <v>0</v>
      </c>
      <c r="O44" s="19"/>
      <c r="P44" s="16"/>
      <c r="Q44" s="20">
        <f t="shared" si="41"/>
        <v>0</v>
      </c>
      <c r="R44" s="16"/>
      <c r="S44" s="20">
        <f t="shared" si="42"/>
        <v>0</v>
      </c>
      <c r="T44" s="16"/>
      <c r="U44" s="20">
        <f t="shared" si="43"/>
        <v>0</v>
      </c>
      <c r="V44" s="16">
        <v>125</v>
      </c>
      <c r="W44" s="20">
        <f t="shared" si="44"/>
        <v>25</v>
      </c>
      <c r="X44" s="16"/>
      <c r="Y44" s="20">
        <f t="shared" si="45"/>
        <v>0</v>
      </c>
      <c r="Z44" s="16"/>
      <c r="AA44" s="20">
        <f t="shared" si="46"/>
        <v>0</v>
      </c>
      <c r="AB44" s="54"/>
      <c r="AC44" s="52"/>
      <c r="AD44" s="47"/>
      <c r="AE44" s="36"/>
      <c r="AF44" s="47"/>
      <c r="AG44" s="32"/>
      <c r="AH44" s="40">
        <f t="shared" si="47"/>
        <v>0</v>
      </c>
    </row>
    <row r="45" spans="1:34" s="21" customFormat="1" ht="12" x14ac:dyDescent="0.3">
      <c r="A45" s="63">
        <v>38</v>
      </c>
      <c r="B45" s="15" t="s">
        <v>271</v>
      </c>
      <c r="C45" s="14" t="s">
        <v>17</v>
      </c>
      <c r="D45" s="14">
        <v>43154</v>
      </c>
      <c r="E45" s="15" t="s">
        <v>284</v>
      </c>
      <c r="F45" s="15" t="s">
        <v>52</v>
      </c>
      <c r="G45" s="15" t="s">
        <v>38</v>
      </c>
      <c r="H45" s="15" t="s">
        <v>282</v>
      </c>
      <c r="I45" s="15" t="s">
        <v>272</v>
      </c>
      <c r="J45" s="15" t="s">
        <v>283</v>
      </c>
      <c r="K45" s="15" t="s">
        <v>159</v>
      </c>
      <c r="L45" s="16">
        <v>100</v>
      </c>
      <c r="M45" s="17">
        <v>0.8</v>
      </c>
      <c r="N45" s="18">
        <f t="shared" si="40"/>
        <v>80</v>
      </c>
      <c r="O45" s="19"/>
      <c r="P45" s="16"/>
      <c r="Q45" s="20">
        <f t="shared" si="41"/>
        <v>0</v>
      </c>
      <c r="R45" s="16"/>
      <c r="S45" s="20">
        <f t="shared" si="42"/>
        <v>0</v>
      </c>
      <c r="T45" s="16"/>
      <c r="U45" s="20">
        <f t="shared" si="43"/>
        <v>0</v>
      </c>
      <c r="V45" s="16">
        <v>125</v>
      </c>
      <c r="W45" s="20">
        <f t="shared" si="44"/>
        <v>25</v>
      </c>
      <c r="X45" s="16"/>
      <c r="Y45" s="20">
        <f t="shared" si="45"/>
        <v>0</v>
      </c>
      <c r="Z45" s="16"/>
      <c r="AA45" s="20">
        <f t="shared" si="46"/>
        <v>0</v>
      </c>
      <c r="AB45" s="54"/>
      <c r="AC45" s="51" t="s">
        <v>115</v>
      </c>
      <c r="AD45" s="47"/>
      <c r="AE45" s="36"/>
      <c r="AF45" s="47"/>
      <c r="AG45" s="32"/>
      <c r="AH45" s="40">
        <f t="shared" si="47"/>
        <v>0</v>
      </c>
    </row>
    <row r="46" spans="1:34" s="21" customFormat="1" ht="12" x14ac:dyDescent="0.3">
      <c r="A46" s="63">
        <v>39</v>
      </c>
      <c r="B46" s="15" t="s">
        <v>31</v>
      </c>
      <c r="C46" s="14" t="s">
        <v>16</v>
      </c>
      <c r="D46" s="14">
        <v>43154</v>
      </c>
      <c r="E46" s="15" t="s">
        <v>274</v>
      </c>
      <c r="F46" s="15" t="s">
        <v>40</v>
      </c>
      <c r="G46" s="15" t="s">
        <v>32</v>
      </c>
      <c r="H46" s="15"/>
      <c r="I46" s="15" t="s">
        <v>137</v>
      </c>
      <c r="J46" s="15" t="s">
        <v>276</v>
      </c>
      <c r="K46" s="15" t="s">
        <v>275</v>
      </c>
      <c r="L46" s="16">
        <v>0</v>
      </c>
      <c r="M46" s="17">
        <v>0</v>
      </c>
      <c r="N46" s="18">
        <f t="shared" si="40"/>
        <v>0</v>
      </c>
      <c r="O46" s="19"/>
      <c r="P46" s="16"/>
      <c r="Q46" s="20">
        <f t="shared" si="41"/>
        <v>0</v>
      </c>
      <c r="R46" s="16">
        <v>350</v>
      </c>
      <c r="S46" s="20">
        <f t="shared" si="42"/>
        <v>70</v>
      </c>
      <c r="T46" s="16"/>
      <c r="U46" s="20">
        <f t="shared" si="43"/>
        <v>0</v>
      </c>
      <c r="V46" s="16"/>
      <c r="W46" s="20">
        <f t="shared" si="44"/>
        <v>0</v>
      </c>
      <c r="X46" s="16"/>
      <c r="Y46" s="20">
        <f t="shared" si="45"/>
        <v>0</v>
      </c>
      <c r="Z46" s="16"/>
      <c r="AA46" s="20">
        <f t="shared" si="46"/>
        <v>0</v>
      </c>
      <c r="AB46" s="54"/>
      <c r="AC46" s="51" t="s">
        <v>115</v>
      </c>
      <c r="AD46" s="47"/>
      <c r="AE46" s="36"/>
      <c r="AF46" s="47"/>
      <c r="AG46" s="32"/>
      <c r="AH46" s="40">
        <f t="shared" si="47"/>
        <v>0</v>
      </c>
    </row>
    <row r="47" spans="1:34" s="21" customFormat="1" ht="12" x14ac:dyDescent="0.3">
      <c r="A47" s="63">
        <v>40</v>
      </c>
      <c r="B47" s="15" t="s">
        <v>31</v>
      </c>
      <c r="C47" s="14" t="s">
        <v>16</v>
      </c>
      <c r="D47" s="14">
        <v>43154</v>
      </c>
      <c r="E47" s="15" t="s">
        <v>305</v>
      </c>
      <c r="F47" s="15" t="s">
        <v>40</v>
      </c>
      <c r="G47" s="15" t="s">
        <v>32</v>
      </c>
      <c r="H47" s="15" t="s">
        <v>33</v>
      </c>
      <c r="I47" s="15" t="s">
        <v>34</v>
      </c>
      <c r="J47" s="15" t="s">
        <v>189</v>
      </c>
      <c r="K47" s="15" t="s">
        <v>190</v>
      </c>
      <c r="L47" s="16">
        <v>270</v>
      </c>
      <c r="M47" s="17">
        <v>1</v>
      </c>
      <c r="N47" s="18">
        <v>300</v>
      </c>
      <c r="O47" s="19"/>
      <c r="P47" s="16"/>
      <c r="Q47" s="20">
        <f t="shared" si="41"/>
        <v>0</v>
      </c>
      <c r="R47" s="16">
        <v>300</v>
      </c>
      <c r="S47" s="20">
        <f t="shared" si="42"/>
        <v>60</v>
      </c>
      <c r="T47" s="16"/>
      <c r="U47" s="20">
        <f t="shared" si="43"/>
        <v>0</v>
      </c>
      <c r="V47" s="16"/>
      <c r="W47" s="20">
        <f t="shared" si="44"/>
        <v>0</v>
      </c>
      <c r="X47" s="16"/>
      <c r="Y47" s="20">
        <f t="shared" si="45"/>
        <v>0</v>
      </c>
      <c r="Z47" s="16"/>
      <c r="AA47" s="20">
        <f t="shared" si="46"/>
        <v>0</v>
      </c>
      <c r="AB47" s="54"/>
      <c r="AC47" s="51" t="s">
        <v>115</v>
      </c>
      <c r="AD47" s="47"/>
      <c r="AE47" s="36"/>
      <c r="AF47" s="47"/>
      <c r="AG47" s="32"/>
      <c r="AH47" s="40">
        <f t="shared" si="47"/>
        <v>0</v>
      </c>
    </row>
    <row r="48" spans="1:34" s="21" customFormat="1" ht="24" x14ac:dyDescent="0.3">
      <c r="A48" s="63">
        <v>41</v>
      </c>
      <c r="B48" s="15" t="s">
        <v>66</v>
      </c>
      <c r="C48" s="14" t="s">
        <v>50</v>
      </c>
      <c r="D48" s="14">
        <v>43154</v>
      </c>
      <c r="E48" s="81" t="s">
        <v>322</v>
      </c>
      <c r="F48" s="15" t="s">
        <v>48</v>
      </c>
      <c r="G48" s="15" t="s">
        <v>36</v>
      </c>
      <c r="H48" s="15" t="s">
        <v>287</v>
      </c>
      <c r="I48" s="15" t="s">
        <v>277</v>
      </c>
      <c r="J48" s="15" t="s">
        <v>308</v>
      </c>
      <c r="K48" s="15" t="s">
        <v>278</v>
      </c>
      <c r="L48" s="16">
        <v>110</v>
      </c>
      <c r="M48" s="17">
        <v>0.75</v>
      </c>
      <c r="N48" s="18">
        <f t="shared" si="40"/>
        <v>82.5</v>
      </c>
      <c r="O48" s="19">
        <v>20</v>
      </c>
      <c r="P48" s="16"/>
      <c r="Q48" s="20">
        <f t="shared" si="41"/>
        <v>0</v>
      </c>
      <c r="R48" s="16"/>
      <c r="S48" s="20">
        <f t="shared" si="42"/>
        <v>0</v>
      </c>
      <c r="T48" s="16">
        <v>4</v>
      </c>
      <c r="U48" s="20">
        <v>40</v>
      </c>
      <c r="V48" s="16"/>
      <c r="W48" s="20">
        <f t="shared" si="44"/>
        <v>0</v>
      </c>
      <c r="X48" s="16"/>
      <c r="Y48" s="20">
        <f t="shared" si="45"/>
        <v>0</v>
      </c>
      <c r="Z48" s="16"/>
      <c r="AA48" s="20">
        <f t="shared" si="46"/>
        <v>0</v>
      </c>
      <c r="AB48" s="54" t="s">
        <v>279</v>
      </c>
      <c r="AC48" s="51" t="s">
        <v>115</v>
      </c>
      <c r="AD48" s="47"/>
      <c r="AE48" s="36"/>
      <c r="AF48" s="47"/>
      <c r="AG48" s="32"/>
      <c r="AH48" s="40">
        <f t="shared" si="47"/>
        <v>0</v>
      </c>
    </row>
    <row r="49" spans="1:34" s="21" customFormat="1" ht="12" x14ac:dyDescent="0.3">
      <c r="A49" s="63">
        <v>42</v>
      </c>
      <c r="B49" s="15" t="s">
        <v>37</v>
      </c>
      <c r="C49" s="14" t="s">
        <v>15</v>
      </c>
      <c r="D49" s="14">
        <v>43154</v>
      </c>
      <c r="E49" s="15"/>
      <c r="F49" s="15" t="s">
        <v>77</v>
      </c>
      <c r="G49" s="15" t="s">
        <v>32</v>
      </c>
      <c r="H49" s="15" t="s">
        <v>33</v>
      </c>
      <c r="I49" s="15" t="s">
        <v>34</v>
      </c>
      <c r="J49" s="15" t="s">
        <v>281</v>
      </c>
      <c r="K49" s="15" t="s">
        <v>280</v>
      </c>
      <c r="L49" s="16">
        <v>280</v>
      </c>
      <c r="M49" s="17">
        <v>0.67</v>
      </c>
      <c r="N49" s="18">
        <v>185</v>
      </c>
      <c r="O49" s="19"/>
      <c r="P49" s="16">
        <v>300</v>
      </c>
      <c r="Q49" s="20">
        <f t="shared" si="16"/>
        <v>66</v>
      </c>
      <c r="R49" s="16"/>
      <c r="S49" s="20">
        <f t="shared" si="17"/>
        <v>0</v>
      </c>
      <c r="T49" s="16"/>
      <c r="U49" s="20">
        <f t="shared" si="18"/>
        <v>0</v>
      </c>
      <c r="V49" s="16"/>
      <c r="W49" s="20">
        <f t="shared" si="19"/>
        <v>0</v>
      </c>
      <c r="X49" s="16"/>
      <c r="Y49" s="20">
        <f t="shared" si="20"/>
        <v>0</v>
      </c>
      <c r="Z49" s="16"/>
      <c r="AA49" s="20">
        <f t="shared" si="21"/>
        <v>0</v>
      </c>
      <c r="AB49" s="54"/>
      <c r="AC49" s="52" t="s">
        <v>115</v>
      </c>
      <c r="AD49" s="47"/>
      <c r="AE49" s="36"/>
      <c r="AF49" s="48"/>
      <c r="AG49" s="32"/>
      <c r="AH49" s="40">
        <f t="shared" si="22"/>
        <v>0</v>
      </c>
    </row>
    <row r="50" spans="1:34" s="21" customFormat="1" ht="12" x14ac:dyDescent="0.3">
      <c r="A50" s="63">
        <v>43</v>
      </c>
      <c r="B50" s="15" t="s">
        <v>41</v>
      </c>
      <c r="C50" s="14" t="s">
        <v>17</v>
      </c>
      <c r="D50" s="14">
        <v>43155</v>
      </c>
      <c r="E50" s="15" t="s">
        <v>47</v>
      </c>
      <c r="F50" s="15" t="s">
        <v>52</v>
      </c>
      <c r="G50" s="15" t="s">
        <v>38</v>
      </c>
      <c r="H50" s="15" t="s">
        <v>65</v>
      </c>
      <c r="I50" s="15" t="s">
        <v>44</v>
      </c>
      <c r="J50" s="15" t="s">
        <v>64</v>
      </c>
      <c r="K50" s="15" t="s">
        <v>39</v>
      </c>
      <c r="L50" s="16">
        <v>120</v>
      </c>
      <c r="M50" s="17"/>
      <c r="N50" s="18">
        <f t="shared" si="23"/>
        <v>0</v>
      </c>
      <c r="O50" s="19">
        <v>13</v>
      </c>
      <c r="P50" s="16"/>
      <c r="Q50" s="20">
        <f t="shared" si="16"/>
        <v>0</v>
      </c>
      <c r="R50" s="16"/>
      <c r="S50" s="20">
        <f t="shared" si="17"/>
        <v>0</v>
      </c>
      <c r="T50" s="16"/>
      <c r="U50" s="20">
        <f t="shared" si="18"/>
        <v>0</v>
      </c>
      <c r="V50" s="16">
        <v>125</v>
      </c>
      <c r="W50" s="20">
        <f t="shared" si="19"/>
        <v>25</v>
      </c>
      <c r="X50" s="16"/>
      <c r="Y50" s="20">
        <f t="shared" si="20"/>
        <v>0</v>
      </c>
      <c r="Z50" s="16"/>
      <c r="AA50" s="20">
        <f t="shared" si="21"/>
        <v>0</v>
      </c>
      <c r="AB50" s="54" t="s">
        <v>288</v>
      </c>
      <c r="AC50" s="52" t="s">
        <v>115</v>
      </c>
      <c r="AD50" s="47"/>
      <c r="AE50" s="36"/>
      <c r="AF50" s="47"/>
      <c r="AG50" s="32"/>
      <c r="AH50" s="40">
        <f t="shared" si="22"/>
        <v>0</v>
      </c>
    </row>
    <row r="51" spans="1:34" s="21" customFormat="1" ht="12" x14ac:dyDescent="0.3">
      <c r="A51" s="63">
        <v>44</v>
      </c>
      <c r="B51" s="15" t="s">
        <v>66</v>
      </c>
      <c r="C51" s="14" t="s">
        <v>289</v>
      </c>
      <c r="D51" s="14">
        <v>43156</v>
      </c>
      <c r="E51" s="15" t="s">
        <v>290</v>
      </c>
      <c r="F51" s="15" t="s">
        <v>291</v>
      </c>
      <c r="G51" s="15" t="s">
        <v>38</v>
      </c>
      <c r="H51" s="15" t="s">
        <v>294</v>
      </c>
      <c r="I51" s="22" t="s">
        <v>295</v>
      </c>
      <c r="J51" s="15" t="s">
        <v>293</v>
      </c>
      <c r="K51" s="15" t="s">
        <v>292</v>
      </c>
      <c r="L51" s="16">
        <v>390</v>
      </c>
      <c r="M51" s="17">
        <v>0</v>
      </c>
      <c r="N51" s="18">
        <f t="shared" si="23"/>
        <v>0</v>
      </c>
      <c r="O51" s="19"/>
      <c r="P51" s="16"/>
      <c r="Q51" s="20">
        <f t="shared" si="16"/>
        <v>0</v>
      </c>
      <c r="R51" s="16"/>
      <c r="S51" s="20">
        <f t="shared" si="17"/>
        <v>0</v>
      </c>
      <c r="T51" s="16"/>
      <c r="U51" s="20">
        <f t="shared" si="18"/>
        <v>0</v>
      </c>
      <c r="V51" s="16"/>
      <c r="W51" s="20">
        <f t="shared" si="19"/>
        <v>0</v>
      </c>
      <c r="X51" s="16"/>
      <c r="Y51" s="20">
        <f t="shared" si="20"/>
        <v>0</v>
      </c>
      <c r="Z51" s="16"/>
      <c r="AA51" s="20">
        <f t="shared" si="21"/>
        <v>0</v>
      </c>
      <c r="AB51" s="54" t="s">
        <v>320</v>
      </c>
      <c r="AC51" s="51" t="s">
        <v>115</v>
      </c>
      <c r="AD51" s="47"/>
      <c r="AE51" s="36"/>
      <c r="AF51" s="47">
        <v>375</v>
      </c>
      <c r="AG51" s="32">
        <v>0.6</v>
      </c>
      <c r="AH51" s="40">
        <f t="shared" si="22"/>
        <v>225</v>
      </c>
    </row>
    <row r="52" spans="1:34" s="21" customFormat="1" ht="12" x14ac:dyDescent="0.3">
      <c r="A52" s="63">
        <v>45</v>
      </c>
      <c r="B52" s="15" t="s">
        <v>31</v>
      </c>
      <c r="C52" s="14" t="s">
        <v>18</v>
      </c>
      <c r="D52" s="14">
        <v>43157</v>
      </c>
      <c r="E52" s="15" t="s">
        <v>301</v>
      </c>
      <c r="F52" s="15" t="s">
        <v>109</v>
      </c>
      <c r="G52" s="15" t="s">
        <v>32</v>
      </c>
      <c r="H52" s="15" t="s">
        <v>262</v>
      </c>
      <c r="I52" s="15" t="s">
        <v>263</v>
      </c>
      <c r="J52" s="15" t="s">
        <v>33</v>
      </c>
      <c r="K52" s="15" t="s">
        <v>34</v>
      </c>
      <c r="L52" s="16">
        <v>50</v>
      </c>
      <c r="M52" s="17">
        <v>1</v>
      </c>
      <c r="N52" s="18">
        <v>125</v>
      </c>
      <c r="O52" s="19"/>
      <c r="P52" s="16"/>
      <c r="Q52" s="20">
        <f t="shared" si="16"/>
        <v>0</v>
      </c>
      <c r="R52" s="16"/>
      <c r="S52" s="20">
        <f t="shared" si="17"/>
        <v>0</v>
      </c>
      <c r="T52" s="16"/>
      <c r="U52" s="20">
        <f t="shared" si="18"/>
        <v>0</v>
      </c>
      <c r="V52" s="16"/>
      <c r="W52" s="20">
        <f t="shared" si="19"/>
        <v>0</v>
      </c>
      <c r="X52" s="16"/>
      <c r="Y52" s="20">
        <f t="shared" si="20"/>
        <v>0</v>
      </c>
      <c r="Z52" s="16">
        <v>100</v>
      </c>
      <c r="AA52" s="20">
        <f t="shared" si="21"/>
        <v>20</v>
      </c>
      <c r="AB52" s="54" t="s">
        <v>300</v>
      </c>
      <c r="AC52" s="52" t="s">
        <v>115</v>
      </c>
      <c r="AD52" s="47"/>
      <c r="AE52" s="36"/>
      <c r="AF52" s="47"/>
      <c r="AG52" s="32"/>
      <c r="AH52" s="40">
        <f t="shared" si="22"/>
        <v>0</v>
      </c>
    </row>
    <row r="53" spans="1:34" s="21" customFormat="1" ht="12" x14ac:dyDescent="0.3">
      <c r="A53" s="63">
        <v>46</v>
      </c>
      <c r="B53" s="15" t="s">
        <v>31</v>
      </c>
      <c r="C53" s="14" t="s">
        <v>16</v>
      </c>
      <c r="D53" s="14">
        <v>43157</v>
      </c>
      <c r="E53" s="15" t="s">
        <v>296</v>
      </c>
      <c r="F53" s="15" t="s">
        <v>49</v>
      </c>
      <c r="G53" s="15" t="s">
        <v>32</v>
      </c>
      <c r="H53" s="15" t="s">
        <v>298</v>
      </c>
      <c r="I53" s="15" t="s">
        <v>299</v>
      </c>
      <c r="J53" s="15" t="s">
        <v>33</v>
      </c>
      <c r="K53" s="15" t="s">
        <v>34</v>
      </c>
      <c r="L53" s="16">
        <v>220</v>
      </c>
      <c r="M53" s="17">
        <v>1</v>
      </c>
      <c r="N53" s="18">
        <v>240</v>
      </c>
      <c r="O53" s="19"/>
      <c r="P53" s="16"/>
      <c r="Q53" s="20">
        <f t="shared" si="16"/>
        <v>0</v>
      </c>
      <c r="R53" s="16">
        <v>250</v>
      </c>
      <c r="S53" s="20">
        <f t="shared" si="17"/>
        <v>50</v>
      </c>
      <c r="T53" s="16"/>
      <c r="U53" s="20">
        <f t="shared" si="18"/>
        <v>0</v>
      </c>
      <c r="V53" s="16"/>
      <c r="W53" s="20">
        <f t="shared" si="19"/>
        <v>0</v>
      </c>
      <c r="X53" s="16"/>
      <c r="Y53" s="20">
        <f t="shared" si="20"/>
        <v>0</v>
      </c>
      <c r="Z53" s="16"/>
      <c r="AA53" s="20">
        <f t="shared" si="21"/>
        <v>0</v>
      </c>
      <c r="AB53" s="54" t="s">
        <v>297</v>
      </c>
      <c r="AC53" s="51" t="s">
        <v>115</v>
      </c>
      <c r="AD53" s="47"/>
      <c r="AE53" s="36"/>
      <c r="AF53" s="47"/>
      <c r="AG53" s="32"/>
      <c r="AH53" s="40">
        <f t="shared" si="22"/>
        <v>0</v>
      </c>
    </row>
    <row r="54" spans="1:34" s="21" customFormat="1" ht="12" x14ac:dyDescent="0.3">
      <c r="A54" s="63">
        <v>47</v>
      </c>
      <c r="B54" s="15" t="s">
        <v>41</v>
      </c>
      <c r="C54" s="14" t="s">
        <v>17</v>
      </c>
      <c r="D54" s="14">
        <v>43157</v>
      </c>
      <c r="E54" s="15" t="s">
        <v>47</v>
      </c>
      <c r="F54" s="15" t="s">
        <v>52</v>
      </c>
      <c r="G54" s="15" t="s">
        <v>38</v>
      </c>
      <c r="H54" s="15" t="s">
        <v>65</v>
      </c>
      <c r="I54" s="15" t="s">
        <v>44</v>
      </c>
      <c r="J54" s="15" t="s">
        <v>64</v>
      </c>
      <c r="K54" s="15" t="s">
        <v>39</v>
      </c>
      <c r="L54" s="16">
        <v>120</v>
      </c>
      <c r="M54" s="17">
        <v>0</v>
      </c>
      <c r="N54" s="18">
        <f t="shared" si="23"/>
        <v>0</v>
      </c>
      <c r="O54" s="19"/>
      <c r="P54" s="16"/>
      <c r="Q54" s="20">
        <f t="shared" si="16"/>
        <v>0</v>
      </c>
      <c r="R54" s="16"/>
      <c r="S54" s="20">
        <f t="shared" si="17"/>
        <v>0</v>
      </c>
      <c r="T54" s="16"/>
      <c r="U54" s="20">
        <f t="shared" si="18"/>
        <v>0</v>
      </c>
      <c r="V54" s="16">
        <v>125</v>
      </c>
      <c r="W54" s="20">
        <f t="shared" si="19"/>
        <v>25</v>
      </c>
      <c r="X54" s="16"/>
      <c r="Y54" s="20">
        <f t="shared" si="20"/>
        <v>0</v>
      </c>
      <c r="Z54" s="16"/>
      <c r="AA54" s="20">
        <f t="shared" si="21"/>
        <v>0</v>
      </c>
      <c r="AB54" s="54" t="s">
        <v>288</v>
      </c>
      <c r="AC54" s="51" t="s">
        <v>115</v>
      </c>
      <c r="AD54" s="47"/>
      <c r="AE54" s="36"/>
      <c r="AF54" s="47"/>
      <c r="AG54" s="32"/>
      <c r="AH54" s="40">
        <f t="shared" si="22"/>
        <v>0</v>
      </c>
    </row>
    <row r="55" spans="1:34" s="21" customFormat="1" ht="12" x14ac:dyDescent="0.3">
      <c r="A55" s="63">
        <v>48</v>
      </c>
      <c r="B55" s="15" t="s">
        <v>31</v>
      </c>
      <c r="C55" s="14" t="s">
        <v>50</v>
      </c>
      <c r="D55" s="14">
        <v>43158</v>
      </c>
      <c r="E55" s="15" t="s">
        <v>302</v>
      </c>
      <c r="F55" s="15" t="s">
        <v>48</v>
      </c>
      <c r="G55" s="15" t="s">
        <v>32</v>
      </c>
      <c r="H55" s="15" t="s">
        <v>303</v>
      </c>
      <c r="I55" s="15" t="s">
        <v>304</v>
      </c>
      <c r="J55" s="15" t="s">
        <v>33</v>
      </c>
      <c r="K55" s="15" t="s">
        <v>34</v>
      </c>
      <c r="L55" s="16">
        <v>250</v>
      </c>
      <c r="M55" s="17">
        <v>1</v>
      </c>
      <c r="N55" s="18">
        <v>285</v>
      </c>
      <c r="O55" s="19"/>
      <c r="P55" s="16"/>
      <c r="Q55" s="20">
        <f t="shared" si="16"/>
        <v>0</v>
      </c>
      <c r="R55" s="16"/>
      <c r="S55" s="20">
        <f t="shared" si="17"/>
        <v>0</v>
      </c>
      <c r="T55" s="16">
        <v>300</v>
      </c>
      <c r="U55" s="20">
        <f t="shared" si="18"/>
        <v>60</v>
      </c>
      <c r="V55" s="16"/>
      <c r="W55" s="20">
        <f t="shared" si="19"/>
        <v>0</v>
      </c>
      <c r="X55" s="16"/>
      <c r="Y55" s="20">
        <f t="shared" si="20"/>
        <v>0</v>
      </c>
      <c r="Z55" s="16"/>
      <c r="AA55" s="20">
        <f t="shared" si="21"/>
        <v>0</v>
      </c>
      <c r="AB55" s="54" t="s">
        <v>297</v>
      </c>
      <c r="AC55" s="51" t="s">
        <v>115</v>
      </c>
      <c r="AD55" s="47"/>
      <c r="AE55" s="36"/>
      <c r="AF55" s="47"/>
      <c r="AG55" s="32"/>
      <c r="AH55" s="40">
        <f t="shared" si="22"/>
        <v>0</v>
      </c>
    </row>
    <row r="56" spans="1:34" s="21" customFormat="1" ht="12" x14ac:dyDescent="0.3">
      <c r="A56" s="63">
        <v>49</v>
      </c>
      <c r="B56" s="15" t="s">
        <v>59</v>
      </c>
      <c r="C56" s="14" t="s">
        <v>15</v>
      </c>
      <c r="D56" s="14">
        <v>43158</v>
      </c>
      <c r="E56" s="15" t="s">
        <v>323</v>
      </c>
      <c r="F56" s="15" t="s">
        <v>77</v>
      </c>
      <c r="G56" s="15" t="s">
        <v>32</v>
      </c>
      <c r="H56" s="15" t="s">
        <v>60</v>
      </c>
      <c r="I56" s="15" t="s">
        <v>61</v>
      </c>
      <c r="J56" s="15" t="s">
        <v>306</v>
      </c>
      <c r="K56" s="15" t="s">
        <v>127</v>
      </c>
      <c r="L56" s="16">
        <v>210</v>
      </c>
      <c r="M56" s="17">
        <v>0.74</v>
      </c>
      <c r="N56" s="18">
        <f t="shared" si="23"/>
        <v>155.4</v>
      </c>
      <c r="O56" s="19"/>
      <c r="P56" s="16">
        <v>250</v>
      </c>
      <c r="Q56" s="20">
        <f t="shared" si="16"/>
        <v>55</v>
      </c>
      <c r="R56" s="16"/>
      <c r="S56" s="20">
        <f t="shared" si="17"/>
        <v>0</v>
      </c>
      <c r="T56" s="16"/>
      <c r="U56" s="20">
        <f t="shared" si="18"/>
        <v>0</v>
      </c>
      <c r="V56" s="16"/>
      <c r="W56" s="20">
        <f t="shared" si="19"/>
        <v>0</v>
      </c>
      <c r="X56" s="16"/>
      <c r="Y56" s="20">
        <f t="shared" si="20"/>
        <v>0</v>
      </c>
      <c r="Z56" s="16"/>
      <c r="AA56" s="20">
        <f t="shared" si="21"/>
        <v>0</v>
      </c>
      <c r="AB56" s="54"/>
      <c r="AC56" s="51" t="s">
        <v>115</v>
      </c>
      <c r="AD56" s="47"/>
      <c r="AE56" s="36"/>
      <c r="AF56" s="47"/>
      <c r="AG56" s="32"/>
      <c r="AH56" s="40">
        <f t="shared" si="22"/>
        <v>0</v>
      </c>
    </row>
    <row r="57" spans="1:34" s="21" customFormat="1" ht="12" x14ac:dyDescent="0.3">
      <c r="A57" s="82">
        <v>50</v>
      </c>
      <c r="B57" s="15" t="s">
        <v>167</v>
      </c>
      <c r="C57" s="14" t="s">
        <v>50</v>
      </c>
      <c r="D57" s="14">
        <v>43159</v>
      </c>
      <c r="E57" s="15"/>
      <c r="F57" s="15" t="s">
        <v>48</v>
      </c>
      <c r="G57" s="15" t="s">
        <v>36</v>
      </c>
      <c r="H57" s="15" t="s">
        <v>103</v>
      </c>
      <c r="I57" s="15" t="s">
        <v>104</v>
      </c>
      <c r="J57" s="15" t="s">
        <v>324</v>
      </c>
      <c r="K57" s="15" t="s">
        <v>106</v>
      </c>
      <c r="L57" s="16">
        <v>816</v>
      </c>
      <c r="M57" s="17">
        <v>0.47</v>
      </c>
      <c r="N57" s="18">
        <v>380</v>
      </c>
      <c r="O57" s="19"/>
      <c r="P57" s="16"/>
      <c r="Q57" s="20">
        <f t="shared" si="16"/>
        <v>0</v>
      </c>
      <c r="R57" s="16"/>
      <c r="S57" s="20">
        <f t="shared" si="17"/>
        <v>0</v>
      </c>
      <c r="T57" s="16">
        <v>430</v>
      </c>
      <c r="U57" s="20">
        <f t="shared" si="18"/>
        <v>86</v>
      </c>
      <c r="V57" s="16"/>
      <c r="W57" s="20">
        <f t="shared" si="19"/>
        <v>0</v>
      </c>
      <c r="X57" s="16"/>
      <c r="Y57" s="20">
        <f t="shared" si="20"/>
        <v>0</v>
      </c>
      <c r="Z57" s="16"/>
      <c r="AA57" s="20">
        <f t="shared" si="21"/>
        <v>0</v>
      </c>
      <c r="AB57" s="54"/>
      <c r="AC57" s="51" t="s">
        <v>115</v>
      </c>
      <c r="AD57" s="47"/>
      <c r="AE57" s="36"/>
      <c r="AF57" s="47"/>
      <c r="AG57" s="32"/>
      <c r="AH57" s="40">
        <f t="shared" si="22"/>
        <v>0</v>
      </c>
    </row>
    <row r="58" spans="1:34" s="21" customFormat="1" ht="12" x14ac:dyDescent="0.3">
      <c r="A58" s="63">
        <v>51</v>
      </c>
      <c r="B58" s="15" t="s">
        <v>228</v>
      </c>
      <c r="C58" s="14" t="s">
        <v>17</v>
      </c>
      <c r="D58" s="14">
        <v>43159</v>
      </c>
      <c r="E58" s="15"/>
      <c r="F58" s="15" t="s">
        <v>52</v>
      </c>
      <c r="G58" s="15" t="s">
        <v>38</v>
      </c>
      <c r="H58" s="15" t="s">
        <v>307</v>
      </c>
      <c r="I58" s="22" t="s">
        <v>39</v>
      </c>
      <c r="J58" s="15" t="s">
        <v>308</v>
      </c>
      <c r="K58" s="22" t="s">
        <v>278</v>
      </c>
      <c r="L58" s="16">
        <v>50</v>
      </c>
      <c r="M58" s="17">
        <v>0</v>
      </c>
      <c r="N58" s="18">
        <f t="shared" si="23"/>
        <v>0</v>
      </c>
      <c r="O58" s="19"/>
      <c r="P58" s="16"/>
      <c r="Q58" s="20">
        <f t="shared" si="16"/>
        <v>0</v>
      </c>
      <c r="R58" s="16"/>
      <c r="S58" s="20">
        <f t="shared" si="17"/>
        <v>0</v>
      </c>
      <c r="T58" s="16"/>
      <c r="U58" s="20">
        <f t="shared" si="18"/>
        <v>0</v>
      </c>
      <c r="V58" s="16">
        <v>100</v>
      </c>
      <c r="W58" s="20">
        <f t="shared" si="19"/>
        <v>20</v>
      </c>
      <c r="X58" s="16"/>
      <c r="Y58" s="20">
        <f t="shared" si="20"/>
        <v>0</v>
      </c>
      <c r="Z58" s="16"/>
      <c r="AA58" s="20">
        <f t="shared" si="21"/>
        <v>0</v>
      </c>
      <c r="AB58" s="54"/>
      <c r="AC58" s="51" t="s">
        <v>115</v>
      </c>
      <c r="AD58" s="47"/>
      <c r="AE58" s="36"/>
      <c r="AF58" s="47"/>
      <c r="AG58" s="32"/>
      <c r="AH58" s="40">
        <f t="shared" si="22"/>
        <v>0</v>
      </c>
    </row>
    <row r="59" spans="1:34" s="21" customFormat="1" ht="12" x14ac:dyDescent="0.3">
      <c r="A59" s="63">
        <v>52</v>
      </c>
      <c r="B59" s="15" t="s">
        <v>41</v>
      </c>
      <c r="C59" s="14" t="s">
        <v>17</v>
      </c>
      <c r="D59" s="14">
        <v>43159</v>
      </c>
      <c r="E59" s="15" t="s">
        <v>47</v>
      </c>
      <c r="F59" s="15" t="s">
        <v>52</v>
      </c>
      <c r="G59" s="15" t="s">
        <v>38</v>
      </c>
      <c r="H59" s="15" t="s">
        <v>65</v>
      </c>
      <c r="I59" s="22" t="s">
        <v>44</v>
      </c>
      <c r="J59" s="15" t="s">
        <v>64</v>
      </c>
      <c r="K59" s="22" t="s">
        <v>39</v>
      </c>
      <c r="L59" s="16">
        <v>120</v>
      </c>
      <c r="M59" s="17">
        <v>0</v>
      </c>
      <c r="N59" s="18">
        <f t="shared" si="23"/>
        <v>0</v>
      </c>
      <c r="O59" s="19"/>
      <c r="P59" s="16"/>
      <c r="Q59" s="20">
        <f t="shared" si="16"/>
        <v>0</v>
      </c>
      <c r="R59" s="16"/>
      <c r="S59" s="20">
        <f t="shared" si="17"/>
        <v>0</v>
      </c>
      <c r="T59" s="16"/>
      <c r="U59" s="20">
        <f t="shared" si="18"/>
        <v>0</v>
      </c>
      <c r="V59" s="16">
        <v>125</v>
      </c>
      <c r="W59" s="20">
        <f t="shared" si="19"/>
        <v>25</v>
      </c>
      <c r="X59" s="16"/>
      <c r="Y59" s="20">
        <f t="shared" si="20"/>
        <v>0</v>
      </c>
      <c r="Z59" s="16"/>
      <c r="AA59" s="20">
        <f t="shared" si="21"/>
        <v>0</v>
      </c>
      <c r="AB59" s="54"/>
      <c r="AC59" s="51" t="s">
        <v>115</v>
      </c>
      <c r="AD59" s="47"/>
      <c r="AE59" s="36"/>
      <c r="AF59" s="47"/>
      <c r="AG59" s="32"/>
      <c r="AH59" s="40">
        <f t="shared" si="22"/>
        <v>0</v>
      </c>
    </row>
    <row r="60" spans="1:34" s="21" customFormat="1" ht="12" x14ac:dyDescent="0.3">
      <c r="A60" s="63">
        <v>53</v>
      </c>
      <c r="B60" s="15" t="s">
        <v>271</v>
      </c>
      <c r="C60" s="14" t="s">
        <v>50</v>
      </c>
      <c r="D60" s="14">
        <v>43159</v>
      </c>
      <c r="E60" s="15"/>
      <c r="F60" s="15" t="s">
        <v>48</v>
      </c>
      <c r="G60" s="15" t="s">
        <v>38</v>
      </c>
      <c r="H60" s="15" t="s">
        <v>315</v>
      </c>
      <c r="I60" s="22" t="s">
        <v>316</v>
      </c>
      <c r="J60" s="15" t="s">
        <v>317</v>
      </c>
      <c r="K60" s="15" t="s">
        <v>277</v>
      </c>
      <c r="L60" s="16">
        <v>250</v>
      </c>
      <c r="M60" s="17">
        <v>0.85</v>
      </c>
      <c r="N60" s="18">
        <v>210</v>
      </c>
      <c r="O60" s="19">
        <v>156</v>
      </c>
      <c r="P60" s="16"/>
      <c r="Q60" s="20">
        <f t="shared" si="16"/>
        <v>0</v>
      </c>
      <c r="R60" s="16"/>
      <c r="S60" s="20">
        <f t="shared" si="17"/>
        <v>0</v>
      </c>
      <c r="T60" s="16">
        <v>300</v>
      </c>
      <c r="U60" s="20">
        <f t="shared" si="18"/>
        <v>60</v>
      </c>
      <c r="V60" s="16"/>
      <c r="W60" s="20">
        <f t="shared" si="19"/>
        <v>0</v>
      </c>
      <c r="X60" s="16"/>
      <c r="Y60" s="20">
        <f t="shared" si="20"/>
        <v>0</v>
      </c>
      <c r="Z60" s="16"/>
      <c r="AA60" s="20">
        <f t="shared" si="21"/>
        <v>0</v>
      </c>
      <c r="AB60" s="54" t="s">
        <v>314</v>
      </c>
      <c r="AC60" s="51" t="s">
        <v>115</v>
      </c>
      <c r="AD60" s="47"/>
      <c r="AE60" s="36"/>
      <c r="AF60" s="47"/>
      <c r="AG60" s="32"/>
      <c r="AH60" s="40">
        <f t="shared" si="22"/>
        <v>0</v>
      </c>
    </row>
    <row r="61" spans="1:34" s="21" customFormat="1" ht="12" x14ac:dyDescent="0.3">
      <c r="A61" s="69">
        <v>54</v>
      </c>
      <c r="B61" s="15"/>
      <c r="C61" s="14"/>
      <c r="D61" s="14"/>
      <c r="E61" s="15"/>
      <c r="F61" s="15"/>
      <c r="G61" s="15"/>
      <c r="H61" s="15"/>
      <c r="I61" s="15"/>
      <c r="J61" s="15"/>
      <c r="K61" s="15"/>
      <c r="L61" s="16"/>
      <c r="M61" s="17"/>
      <c r="N61" s="18">
        <f t="shared" si="23"/>
        <v>0</v>
      </c>
      <c r="O61" s="19"/>
      <c r="P61" s="16"/>
      <c r="Q61" s="20">
        <f t="shared" si="16"/>
        <v>0</v>
      </c>
      <c r="R61" s="16"/>
      <c r="S61" s="20">
        <f t="shared" si="17"/>
        <v>0</v>
      </c>
      <c r="T61" s="16"/>
      <c r="U61" s="20">
        <f t="shared" si="18"/>
        <v>0</v>
      </c>
      <c r="V61" s="16"/>
      <c r="W61" s="20">
        <f t="shared" si="19"/>
        <v>0</v>
      </c>
      <c r="X61" s="16"/>
      <c r="Y61" s="20">
        <f t="shared" si="20"/>
        <v>0</v>
      </c>
      <c r="Z61" s="16"/>
      <c r="AA61" s="20">
        <f t="shared" si="21"/>
        <v>0</v>
      </c>
      <c r="AB61" s="54"/>
      <c r="AC61" s="51"/>
      <c r="AD61" s="47"/>
      <c r="AE61" s="36"/>
      <c r="AF61" s="47"/>
      <c r="AG61" s="32"/>
      <c r="AH61" s="40">
        <f t="shared" si="22"/>
        <v>0</v>
      </c>
    </row>
    <row r="62" spans="1:34" s="21" customFormat="1" ht="12" x14ac:dyDescent="0.3">
      <c r="A62" s="69">
        <v>55</v>
      </c>
      <c r="B62" s="15"/>
      <c r="C62" s="14"/>
      <c r="D62" s="14"/>
      <c r="E62" s="15"/>
      <c r="F62" s="15"/>
      <c r="G62" s="15"/>
      <c r="H62" s="15"/>
      <c r="I62" s="15"/>
      <c r="J62" s="15"/>
      <c r="K62" s="15"/>
      <c r="L62" s="16"/>
      <c r="M62" s="17"/>
      <c r="N62" s="18">
        <f t="shared" si="23"/>
        <v>0</v>
      </c>
      <c r="O62" s="19"/>
      <c r="P62" s="16"/>
      <c r="Q62" s="20">
        <f t="shared" si="16"/>
        <v>0</v>
      </c>
      <c r="R62" s="16"/>
      <c r="S62" s="20">
        <f t="shared" si="17"/>
        <v>0</v>
      </c>
      <c r="T62" s="16"/>
      <c r="U62" s="20">
        <f t="shared" si="18"/>
        <v>0</v>
      </c>
      <c r="V62" s="16"/>
      <c r="W62" s="20">
        <f t="shared" si="19"/>
        <v>0</v>
      </c>
      <c r="X62" s="16"/>
      <c r="Y62" s="20">
        <f t="shared" si="20"/>
        <v>0</v>
      </c>
      <c r="Z62" s="16"/>
      <c r="AA62" s="20">
        <f t="shared" si="21"/>
        <v>0</v>
      </c>
      <c r="AB62" s="54"/>
      <c r="AC62" s="51"/>
      <c r="AD62" s="47"/>
      <c r="AE62" s="36"/>
      <c r="AF62" s="47"/>
      <c r="AG62" s="32"/>
      <c r="AH62" s="40">
        <f t="shared" si="22"/>
        <v>0</v>
      </c>
    </row>
    <row r="63" spans="1:34" s="21" customFormat="1" ht="12" x14ac:dyDescent="0.3">
      <c r="C63" s="24"/>
      <c r="F63" s="24"/>
      <c r="G63" s="24"/>
      <c r="N63" s="25"/>
      <c r="O63" s="25"/>
      <c r="P63" s="26"/>
      <c r="Q63" s="25"/>
      <c r="R63" s="26"/>
      <c r="S63" s="25"/>
      <c r="T63" s="26"/>
      <c r="U63" s="25"/>
      <c r="V63" s="26"/>
      <c r="W63" s="25"/>
      <c r="X63" s="26"/>
      <c r="Y63" s="25"/>
      <c r="Z63" s="26"/>
      <c r="AA63" s="25"/>
      <c r="AB63" s="27"/>
      <c r="AE63" s="35"/>
    </row>
    <row r="64" spans="1:34" s="21" customFormat="1" ht="12" x14ac:dyDescent="0.3">
      <c r="C64" s="24"/>
      <c r="F64" s="24"/>
      <c r="G64" s="24"/>
      <c r="K64" s="28" t="s">
        <v>45</v>
      </c>
      <c r="L64" s="29">
        <f>SUM(L2:L62)</f>
        <v>12833</v>
      </c>
      <c r="M64" s="29"/>
      <c r="N64" s="58">
        <f t="shared" ref="N64:Y64" si="56">SUM(N2:N62)</f>
        <v>7543.6999999999989</v>
      </c>
      <c r="O64" s="58">
        <f t="shared" si="56"/>
        <v>862.5</v>
      </c>
      <c r="P64" s="26">
        <f t="shared" si="56"/>
        <v>3030</v>
      </c>
      <c r="Q64" s="58">
        <f t="shared" si="56"/>
        <v>666.6</v>
      </c>
      <c r="R64" s="26">
        <f t="shared" si="56"/>
        <v>3400</v>
      </c>
      <c r="S64" s="58">
        <f t="shared" si="56"/>
        <v>680</v>
      </c>
      <c r="T64" s="26">
        <f t="shared" si="56"/>
        <v>3602</v>
      </c>
      <c r="U64" s="58">
        <f t="shared" si="56"/>
        <v>838</v>
      </c>
      <c r="V64" s="26">
        <f t="shared" si="56"/>
        <v>2480</v>
      </c>
      <c r="W64" s="58">
        <f t="shared" si="56"/>
        <v>545</v>
      </c>
      <c r="X64" s="26">
        <f t="shared" si="56"/>
        <v>0</v>
      </c>
      <c r="Y64" s="58">
        <f t="shared" si="56"/>
        <v>0</v>
      </c>
      <c r="Z64" s="26">
        <f>SUM(Z2:Z62)</f>
        <v>313</v>
      </c>
      <c r="AA64" s="58">
        <f>SUM(AA2:AA62)</f>
        <v>92</v>
      </c>
      <c r="AB64" s="44" t="s">
        <v>46</v>
      </c>
      <c r="AC64" s="30"/>
      <c r="AD64" s="27"/>
      <c r="AE64" s="58">
        <f>SUM(AE7:AE62)</f>
        <v>0</v>
      </c>
      <c r="AF64" s="49">
        <f>SUM(AF7:AF62)</f>
        <v>375</v>
      </c>
      <c r="AG64" s="30"/>
      <c r="AH64" s="58">
        <f>SUM(AH7:AH62)</f>
        <v>225</v>
      </c>
    </row>
    <row r="65" spans="11:34" x14ac:dyDescent="0.3">
      <c r="K65" s="57"/>
      <c r="L65" s="31"/>
      <c r="M65" s="31"/>
      <c r="N65" s="58"/>
      <c r="O65" s="58"/>
      <c r="Q65" s="58"/>
      <c r="S65" s="58"/>
      <c r="U65" s="58"/>
      <c r="W65" s="58"/>
      <c r="Y65" s="58"/>
      <c r="AA65" s="58">
        <v>700</v>
      </c>
      <c r="AB65" s="44" t="s">
        <v>261</v>
      </c>
      <c r="AD65" s="3"/>
      <c r="AE65" s="58"/>
      <c r="AH65" s="58"/>
    </row>
    <row r="66" spans="11:34" x14ac:dyDescent="0.3">
      <c r="K66" s="57"/>
      <c r="L66" s="31"/>
      <c r="M66" s="31"/>
      <c r="N66" s="58"/>
      <c r="O66" s="58"/>
      <c r="Q66" s="58"/>
      <c r="S66" s="58"/>
      <c r="U66" s="58"/>
      <c r="W66" s="58"/>
      <c r="Y66" s="58"/>
      <c r="AA66" s="58">
        <v>100</v>
      </c>
      <c r="AB66" s="44" t="s">
        <v>260</v>
      </c>
      <c r="AD66" s="3"/>
      <c r="AE66" s="58"/>
      <c r="AH66" s="58"/>
    </row>
    <row r="67" spans="11:34" x14ac:dyDescent="0.3">
      <c r="L67" s="31"/>
      <c r="M67" s="31"/>
      <c r="N67" s="58"/>
      <c r="O67" s="58"/>
      <c r="Q67" s="58">
        <v>-32.24</v>
      </c>
      <c r="S67" s="58"/>
      <c r="U67" s="58"/>
      <c r="W67" s="58"/>
      <c r="Y67" s="58"/>
      <c r="AA67" s="58"/>
      <c r="AB67" s="72" t="s">
        <v>327</v>
      </c>
      <c r="AD67" s="3"/>
      <c r="AE67" s="58"/>
      <c r="AH67" s="58"/>
    </row>
    <row r="68" spans="11:34" x14ac:dyDescent="0.3">
      <c r="N68" s="58"/>
      <c r="O68" s="58"/>
      <c r="Q68" s="58"/>
      <c r="S68" s="58"/>
      <c r="U68" s="58"/>
      <c r="W68" s="58"/>
      <c r="Y68" s="58"/>
      <c r="AA68" s="58"/>
      <c r="AB68" s="44"/>
      <c r="AE68" s="58"/>
      <c r="AH68" s="58"/>
    </row>
    <row r="69" spans="11:34" x14ac:dyDescent="0.3">
      <c r="N69" s="58"/>
      <c r="O69" s="58"/>
      <c r="Q69" s="58"/>
      <c r="S69" s="58"/>
      <c r="U69" s="58"/>
      <c r="W69" s="58"/>
      <c r="Y69" s="58"/>
      <c r="AA69" s="58"/>
      <c r="AB69" s="44"/>
      <c r="AE69" s="58"/>
      <c r="AH69" s="58"/>
    </row>
    <row r="70" spans="11:34" x14ac:dyDescent="0.3">
      <c r="N70" s="58"/>
      <c r="O70" s="58"/>
      <c r="Q70" s="58"/>
      <c r="S70" s="58"/>
      <c r="U70" s="58"/>
      <c r="W70" s="58"/>
      <c r="Y70" s="58"/>
      <c r="AA70" s="58"/>
      <c r="AB70" s="44"/>
      <c r="AE70" s="58"/>
      <c r="AH70" s="58"/>
    </row>
    <row r="71" spans="11:34" x14ac:dyDescent="0.3">
      <c r="N71" s="58"/>
      <c r="O71" s="58"/>
      <c r="Q71" s="58"/>
      <c r="S71" s="58"/>
      <c r="U71" s="58"/>
      <c r="W71" s="58"/>
      <c r="Y71" s="58"/>
      <c r="AA71" s="58"/>
      <c r="AB71" s="44"/>
      <c r="AE71" s="58"/>
      <c r="AH71" s="58"/>
    </row>
    <row r="72" spans="11:34" x14ac:dyDescent="0.3">
      <c r="N72" s="58"/>
      <c r="O72" s="58"/>
      <c r="Q72" s="58"/>
      <c r="S72" s="58"/>
      <c r="U72" s="58"/>
      <c r="W72" s="58"/>
      <c r="Y72" s="58"/>
      <c r="AA72" s="58"/>
      <c r="AB72" s="44"/>
      <c r="AE72" s="58"/>
      <c r="AH72" s="58"/>
    </row>
    <row r="73" spans="11:34" x14ac:dyDescent="0.3">
      <c r="N73" s="58"/>
      <c r="O73" s="58"/>
      <c r="Q73" s="58"/>
      <c r="S73" s="58"/>
      <c r="U73" s="58"/>
      <c r="W73" s="58"/>
      <c r="Y73" s="58"/>
      <c r="AA73" s="58"/>
      <c r="AB73" s="44"/>
      <c r="AE73" s="58"/>
      <c r="AH73" s="58"/>
    </row>
    <row r="74" spans="11:34" x14ac:dyDescent="0.3">
      <c r="N74" s="58"/>
      <c r="O74" s="58"/>
      <c r="Q74" s="58"/>
      <c r="S74" s="58"/>
      <c r="U74" s="58"/>
      <c r="W74" s="58"/>
      <c r="Y74" s="58"/>
      <c r="AA74" s="58"/>
      <c r="AB74" s="44"/>
      <c r="AE74" s="58"/>
      <c r="AH74" s="58"/>
    </row>
    <row r="75" spans="11:34" x14ac:dyDescent="0.3">
      <c r="N75" s="58"/>
      <c r="O75" s="58"/>
      <c r="Q75" s="58"/>
      <c r="S75" s="58"/>
      <c r="U75" s="58"/>
      <c r="W75" s="58"/>
      <c r="Y75" s="58"/>
      <c r="AA75" s="58"/>
      <c r="AB75" s="44"/>
      <c r="AE75" s="58"/>
      <c r="AH75" s="58"/>
    </row>
    <row r="76" spans="11:34" x14ac:dyDescent="0.3">
      <c r="N76" s="58"/>
      <c r="O76" s="58"/>
      <c r="Q76" s="58"/>
      <c r="S76" s="58"/>
      <c r="U76" s="58"/>
      <c r="W76" s="58"/>
      <c r="Y76" s="58"/>
      <c r="AA76" s="58"/>
      <c r="AB76" s="44"/>
      <c r="AE76" s="58"/>
      <c r="AH76" s="58"/>
    </row>
    <row r="77" spans="11:34" x14ac:dyDescent="0.3">
      <c r="N77" s="58"/>
      <c r="O77" s="58"/>
      <c r="Q77" s="58"/>
      <c r="S77" s="58"/>
      <c r="U77" s="58"/>
      <c r="W77" s="58"/>
      <c r="Y77" s="58"/>
      <c r="AA77" s="58"/>
      <c r="AB77" s="44"/>
      <c r="AE77" s="58"/>
      <c r="AH77" s="58"/>
    </row>
    <row r="78" spans="11:34" x14ac:dyDescent="0.3">
      <c r="N78" s="58"/>
      <c r="O78" s="58"/>
      <c r="Q78" s="58"/>
      <c r="S78" s="58"/>
      <c r="U78" s="58"/>
      <c r="W78" s="58"/>
      <c r="Y78" s="58"/>
      <c r="AA78" s="58"/>
      <c r="AB78" s="44"/>
      <c r="AE78" s="58"/>
      <c r="AH78" s="58"/>
    </row>
    <row r="79" spans="11:34" x14ac:dyDescent="0.3">
      <c r="N79" s="58"/>
      <c r="O79" s="58"/>
      <c r="Q79" s="58"/>
      <c r="S79" s="58"/>
      <c r="U79" s="58"/>
      <c r="W79" s="58"/>
      <c r="Y79" s="58"/>
      <c r="AA79" s="58"/>
      <c r="AB79" s="44"/>
      <c r="AE79" s="58"/>
      <c r="AH79" s="58"/>
    </row>
    <row r="80" spans="11:34" x14ac:dyDescent="0.3">
      <c r="N80" s="58"/>
      <c r="O80" s="58"/>
      <c r="Q80" s="58"/>
      <c r="S80" s="58"/>
      <c r="U80" s="58"/>
      <c r="W80" s="58"/>
      <c r="Y80" s="58"/>
      <c r="AA80" s="58"/>
      <c r="AB80" s="44"/>
      <c r="AE80" s="58"/>
      <c r="AH80" s="58"/>
    </row>
    <row r="81" spans="14:34" x14ac:dyDescent="0.3">
      <c r="N81" s="58"/>
      <c r="O81" s="58"/>
      <c r="Q81" s="58"/>
      <c r="S81" s="58"/>
      <c r="U81" s="58"/>
      <c r="W81" s="58"/>
      <c r="Y81" s="58"/>
      <c r="AA81" s="58"/>
      <c r="AB81" s="44"/>
      <c r="AE81" s="58"/>
      <c r="AH81" s="58"/>
    </row>
    <row r="82" spans="14:34" x14ac:dyDescent="0.3">
      <c r="N82" s="58"/>
      <c r="O82" s="58"/>
      <c r="Q82" s="58"/>
      <c r="S82" s="58"/>
      <c r="U82" s="58"/>
      <c r="W82" s="58"/>
      <c r="Y82" s="58"/>
      <c r="AA82" s="58"/>
      <c r="AB82" s="44"/>
      <c r="AE82" s="58"/>
      <c r="AH82" s="58"/>
    </row>
    <row r="83" spans="14:34" x14ac:dyDescent="0.3">
      <c r="N83" s="58"/>
      <c r="O83" s="58"/>
      <c r="Q83" s="58"/>
      <c r="S83" s="58"/>
      <c r="U83" s="58"/>
      <c r="W83" s="58"/>
      <c r="Y83" s="58"/>
      <c r="AA83" s="58"/>
      <c r="AB83" s="44"/>
      <c r="AE83" s="58"/>
      <c r="AH83" s="58"/>
    </row>
    <row r="84" spans="14:34" x14ac:dyDescent="0.3">
      <c r="N84" s="58"/>
      <c r="O84" s="58"/>
      <c r="Q84" s="58"/>
      <c r="S84" s="58"/>
      <c r="U84" s="58"/>
      <c r="W84" s="58"/>
      <c r="Y84" s="58"/>
      <c r="AA84" s="58"/>
      <c r="AB84" s="44"/>
      <c r="AE84" s="58"/>
      <c r="AH84" s="58"/>
    </row>
    <row r="85" spans="14:34" x14ac:dyDescent="0.3">
      <c r="N85" s="58"/>
      <c r="O85" s="58"/>
      <c r="Q85" s="58"/>
      <c r="S85" s="58"/>
      <c r="U85" s="58"/>
      <c r="W85" s="58"/>
      <c r="Y85" s="58"/>
      <c r="AA85" s="58"/>
      <c r="AB85" s="44"/>
      <c r="AE85" s="58"/>
      <c r="AH85" s="58"/>
    </row>
    <row r="86" spans="14:34" x14ac:dyDescent="0.3">
      <c r="N86" s="58"/>
      <c r="O86" s="58"/>
      <c r="Q86" s="58"/>
      <c r="S86" s="58"/>
      <c r="U86" s="58"/>
      <c r="W86" s="58"/>
      <c r="Y86" s="58"/>
      <c r="AA86" s="58"/>
      <c r="AB86" s="44"/>
      <c r="AE86" s="58"/>
      <c r="AH86" s="58"/>
    </row>
    <row r="87" spans="14:34" x14ac:dyDescent="0.3">
      <c r="N87" s="58"/>
      <c r="O87" s="58"/>
      <c r="Q87" s="58"/>
      <c r="S87" s="58"/>
      <c r="U87" s="58"/>
      <c r="W87" s="58"/>
      <c r="Y87" s="58"/>
      <c r="AA87" s="58"/>
      <c r="AB87" s="44"/>
      <c r="AE87" s="58"/>
      <c r="AH87" s="58"/>
    </row>
    <row r="88" spans="14:34" x14ac:dyDescent="0.3">
      <c r="N88" s="58"/>
      <c r="O88" s="58"/>
      <c r="Q88" s="58"/>
      <c r="S88" s="58"/>
      <c r="U88" s="58"/>
      <c r="W88" s="58"/>
      <c r="Y88" s="58"/>
      <c r="AA88" s="58"/>
      <c r="AB88" s="44"/>
      <c r="AE88" s="58"/>
      <c r="AH88" s="58"/>
    </row>
    <row r="89" spans="14:34" x14ac:dyDescent="0.3">
      <c r="N89" s="58"/>
      <c r="O89" s="58"/>
      <c r="Q89" s="58"/>
      <c r="S89" s="58"/>
      <c r="U89" s="58"/>
      <c r="W89" s="58"/>
      <c r="Y89" s="58"/>
      <c r="AA89" s="58"/>
      <c r="AB89" s="44"/>
      <c r="AE89" s="58"/>
      <c r="AH89" s="58"/>
    </row>
    <row r="90" spans="14:34" x14ac:dyDescent="0.3">
      <c r="N90" s="58"/>
      <c r="O90" s="58"/>
      <c r="Q90" s="58"/>
      <c r="S90" s="58"/>
      <c r="U90" s="58"/>
      <c r="W90" s="58"/>
      <c r="Y90" s="58"/>
      <c r="AA90" s="58"/>
      <c r="AB90" s="44"/>
      <c r="AE90" s="58"/>
      <c r="AH90" s="58"/>
    </row>
    <row r="91" spans="14:34" x14ac:dyDescent="0.3">
      <c r="N91" s="58"/>
      <c r="O91" s="58"/>
      <c r="Q91" s="58"/>
      <c r="S91" s="58"/>
      <c r="U91" s="58"/>
      <c r="W91" s="58"/>
      <c r="Y91" s="58"/>
      <c r="AA91" s="58"/>
      <c r="AB91" s="44"/>
      <c r="AE91" s="58"/>
      <c r="AH91" s="58"/>
    </row>
    <row r="92" spans="14:34" x14ac:dyDescent="0.3">
      <c r="N92" s="58"/>
      <c r="O92" s="58"/>
      <c r="Q92" s="58"/>
      <c r="S92" s="58"/>
      <c r="U92" s="58"/>
      <c r="W92" s="58"/>
      <c r="Y92" s="58"/>
      <c r="AA92" s="58"/>
      <c r="AB92" s="44"/>
      <c r="AE92" s="58"/>
      <c r="AH92" s="58"/>
    </row>
    <row r="93" spans="14:34" x14ac:dyDescent="0.3">
      <c r="N93" s="58"/>
      <c r="O93" s="58"/>
      <c r="Q93" s="58"/>
      <c r="S93" s="58"/>
      <c r="U93" s="58"/>
      <c r="W93" s="58"/>
      <c r="Y93" s="58"/>
      <c r="AA93" s="58"/>
      <c r="AB93" s="44"/>
      <c r="AE93" s="58"/>
      <c r="AH93" s="58"/>
    </row>
    <row r="94" spans="14:34" x14ac:dyDescent="0.3">
      <c r="N94" s="58"/>
      <c r="O94" s="58"/>
      <c r="Q94" s="58"/>
      <c r="S94" s="58"/>
      <c r="U94" s="58"/>
      <c r="W94" s="58"/>
      <c r="Y94" s="58"/>
      <c r="AA94" s="58"/>
      <c r="AB94" s="44"/>
      <c r="AE94" s="58"/>
      <c r="AH94" s="58"/>
    </row>
    <row r="95" spans="14:34" x14ac:dyDescent="0.3">
      <c r="O95" s="58"/>
      <c r="Q95" s="58"/>
      <c r="S95" s="58"/>
      <c r="U95" s="58"/>
      <c r="W95" s="58"/>
      <c r="Y95" s="58"/>
      <c r="AA95" s="58"/>
      <c r="AB95" s="44"/>
      <c r="AE95" s="58"/>
      <c r="AH95" s="58"/>
    </row>
    <row r="96" spans="14:34" x14ac:dyDescent="0.3">
      <c r="O96" s="58"/>
      <c r="Q96" s="58"/>
      <c r="S96" s="58"/>
      <c r="U96" s="58"/>
      <c r="W96" s="58"/>
      <c r="Y96" s="58"/>
      <c r="AA96" s="58"/>
      <c r="AB96" s="44"/>
      <c r="AE96" s="58"/>
      <c r="AH96" s="58"/>
    </row>
    <row r="97" spans="28:28" x14ac:dyDescent="0.3">
      <c r="AB97" s="44"/>
    </row>
    <row r="98" spans="28:28" x14ac:dyDescent="0.3">
      <c r="AB98" s="44"/>
    </row>
    <row r="99" spans="28:28" x14ac:dyDescent="0.3">
      <c r="AB99" s="44"/>
    </row>
    <row r="100" spans="28:28" x14ac:dyDescent="0.3">
      <c r="AB100" s="44"/>
    </row>
    <row r="101" spans="28:28" x14ac:dyDescent="0.3">
      <c r="AB101" s="44"/>
    </row>
    <row r="102" spans="28:28" x14ac:dyDescent="0.3">
      <c r="AB102" s="44"/>
    </row>
    <row r="103" spans="28:28" x14ac:dyDescent="0.3">
      <c r="AB103" s="44"/>
    </row>
    <row r="104" spans="28:28" x14ac:dyDescent="0.3">
      <c r="AB104" s="44"/>
    </row>
    <row r="105" spans="28:28" x14ac:dyDescent="0.3">
      <c r="AB105" s="44"/>
    </row>
    <row r="106" spans="28:28" x14ac:dyDescent="0.3">
      <c r="AB106" s="44"/>
    </row>
    <row r="107" spans="28:28" x14ac:dyDescent="0.3">
      <c r="AB107" s="44"/>
    </row>
    <row r="108" spans="28:28" x14ac:dyDescent="0.3">
      <c r="AB108" s="44"/>
    </row>
    <row r="109" spans="28:28" x14ac:dyDescent="0.3">
      <c r="AB109" s="44"/>
    </row>
    <row r="110" spans="28:28" x14ac:dyDescent="0.3">
      <c r="AB110" s="44"/>
    </row>
    <row r="111" spans="28:28" x14ac:dyDescent="0.3">
      <c r="AB111" s="44"/>
    </row>
    <row r="112" spans="28:28" x14ac:dyDescent="0.3">
      <c r="AB112" s="44"/>
    </row>
    <row r="113" spans="28:28" x14ac:dyDescent="0.3">
      <c r="AB113" s="44"/>
    </row>
    <row r="114" spans="28:28" x14ac:dyDescent="0.3">
      <c r="AB114" s="44"/>
    </row>
    <row r="115" spans="28:28" x14ac:dyDescent="0.3">
      <c r="AB115" s="44"/>
    </row>
    <row r="116" spans="28:28" x14ac:dyDescent="0.3">
      <c r="AB116" s="44"/>
    </row>
    <row r="117" spans="28:28" x14ac:dyDescent="0.3">
      <c r="AB117" s="44"/>
    </row>
    <row r="118" spans="28:28" x14ac:dyDescent="0.3">
      <c r="AB118" s="44"/>
    </row>
    <row r="119" spans="28:28" x14ac:dyDescent="0.3">
      <c r="AB119" s="44"/>
    </row>
    <row r="120" spans="28:28" x14ac:dyDescent="0.3">
      <c r="AB120" s="44"/>
    </row>
    <row r="121" spans="28:28" x14ac:dyDescent="0.3">
      <c r="AB121" s="44"/>
    </row>
    <row r="122" spans="28:28" x14ac:dyDescent="0.3">
      <c r="AB122" s="44"/>
    </row>
    <row r="123" spans="28:28" x14ac:dyDescent="0.3">
      <c r="AB123" s="44"/>
    </row>
    <row r="124" spans="28:28" x14ac:dyDescent="0.3">
      <c r="AB124" s="44"/>
    </row>
    <row r="125" spans="28:28" x14ac:dyDescent="0.3">
      <c r="AB125" s="44"/>
    </row>
    <row r="126" spans="28:28" x14ac:dyDescent="0.3">
      <c r="AB126" s="44"/>
    </row>
    <row r="127" spans="28:28" x14ac:dyDescent="0.3">
      <c r="AB127" s="44"/>
    </row>
    <row r="128" spans="28:28" x14ac:dyDescent="0.3">
      <c r="AB128" s="44"/>
    </row>
    <row r="129" spans="28:28" x14ac:dyDescent="0.3">
      <c r="AB129" s="44"/>
    </row>
    <row r="130" spans="28:28" x14ac:dyDescent="0.3">
      <c r="AB130" s="44"/>
    </row>
    <row r="131" spans="28:28" x14ac:dyDescent="0.3">
      <c r="AB131" s="44"/>
    </row>
    <row r="132" spans="28:28" x14ac:dyDescent="0.3">
      <c r="AB132" s="44"/>
    </row>
    <row r="133" spans="28:28" x14ac:dyDescent="0.3">
      <c r="AB133" s="44"/>
    </row>
    <row r="134" spans="28:28" x14ac:dyDescent="0.3">
      <c r="AB134" s="44"/>
    </row>
    <row r="135" spans="28:28" x14ac:dyDescent="0.3">
      <c r="AB135" s="44"/>
    </row>
    <row r="136" spans="28:28" x14ac:dyDescent="0.3">
      <c r="AB136" s="44"/>
    </row>
    <row r="137" spans="28:28" x14ac:dyDescent="0.3">
      <c r="AB137" s="44"/>
    </row>
    <row r="138" spans="28:28" x14ac:dyDescent="0.3">
      <c r="AB138" s="44"/>
    </row>
    <row r="139" spans="28:28" x14ac:dyDescent="0.3">
      <c r="AB139" s="44"/>
    </row>
    <row r="140" spans="28:28" x14ac:dyDescent="0.3">
      <c r="AB140" s="44"/>
    </row>
    <row r="141" spans="28:28" x14ac:dyDescent="0.3">
      <c r="AB141" s="44"/>
    </row>
    <row r="142" spans="28:28" x14ac:dyDescent="0.3">
      <c r="AB142" s="44"/>
    </row>
    <row r="143" spans="28:28" x14ac:dyDescent="0.3">
      <c r="AB143" s="44"/>
    </row>
    <row r="144" spans="28:28" x14ac:dyDescent="0.3">
      <c r="AB144" s="44"/>
    </row>
    <row r="145" spans="28:28" x14ac:dyDescent="0.3">
      <c r="AB145" s="44"/>
    </row>
    <row r="146" spans="28:28" x14ac:dyDescent="0.3">
      <c r="AB146" s="44"/>
    </row>
    <row r="147" spans="28:28" x14ac:dyDescent="0.3">
      <c r="AB147" s="44"/>
    </row>
  </sheetData>
  <autoFilter ref="A6:AH62" xr:uid="{E30EAA04-4EB7-4890-9E66-6028516ED07C}"/>
  <mergeCells count="29">
    <mergeCell ref="A1:AB1"/>
    <mergeCell ref="P3:Q3"/>
    <mergeCell ref="R3:S3"/>
    <mergeCell ref="T3:U3"/>
    <mergeCell ref="V3:W3"/>
    <mergeCell ref="X3:Y3"/>
    <mergeCell ref="Z3:AA3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B5:AB6"/>
    <mergeCell ref="AC5:AC6"/>
    <mergeCell ref="AD5:AE5"/>
    <mergeCell ref="AF5:AH5"/>
    <mergeCell ref="P5:Q5"/>
    <mergeCell ref="R5:S5"/>
    <mergeCell ref="T5:U5"/>
    <mergeCell ref="V5:W5"/>
    <mergeCell ref="X5:Y5"/>
    <mergeCell ref="Z5:AA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CA73-17AB-4460-9BC9-7199C044BDA7}">
  <dimension ref="A1:AH131"/>
  <sheetViews>
    <sheetView tabSelected="1" topLeftCell="A10" zoomScale="85" zoomScaleNormal="85" workbookViewId="0">
      <selection activeCell="C33" sqref="C33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77" customWidth="1"/>
    <col min="4" max="4" width="11.33203125" style="1" customWidth="1"/>
    <col min="5" max="5" width="12.44140625" style="1" customWidth="1"/>
    <col min="6" max="6" width="11.44140625" style="77"/>
    <col min="7" max="7" width="8.6640625" style="77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9.33203125" style="57" customWidth="1"/>
    <col min="17" max="17" width="12.6640625" style="1" customWidth="1"/>
    <col min="18" max="18" width="9.33203125" style="57" customWidth="1"/>
    <col min="19" max="19" width="12.6640625" style="1" customWidth="1"/>
    <col min="20" max="20" width="9.33203125" style="57" customWidth="1"/>
    <col min="21" max="21" width="12.6640625" style="1" customWidth="1"/>
    <col min="22" max="22" width="9.33203125" style="57" customWidth="1"/>
    <col min="23" max="23" width="12.33203125" style="1" customWidth="1"/>
    <col min="24" max="24" width="9.33203125" style="57" customWidth="1"/>
    <col min="25" max="25" width="12.33203125" style="1" customWidth="1"/>
    <col min="26" max="26" width="9.33203125" style="57" customWidth="1"/>
    <col min="27" max="27" width="12.33203125" style="1" customWidth="1"/>
    <col min="28" max="28" width="21.6640625" style="3" customWidth="1"/>
    <col min="29" max="29" width="4.33203125" style="1" customWidth="1"/>
    <col min="30" max="30" width="11.33203125" style="1" customWidth="1"/>
    <col min="31" max="31" width="8.5546875" style="1" customWidth="1"/>
    <col min="32" max="32" width="8.6640625" style="1" customWidth="1"/>
    <col min="33" max="33" width="8.44140625" style="1" customWidth="1"/>
    <col min="34" max="16384" width="11.44140625" style="1"/>
  </cols>
  <sheetData>
    <row r="1" spans="1:34" ht="43.5" customHeight="1" x14ac:dyDescent="0.3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3" spans="1:34" ht="15.6" x14ac:dyDescent="0.3">
      <c r="B3" s="4" t="s">
        <v>0</v>
      </c>
      <c r="C3" s="78" t="s">
        <v>1</v>
      </c>
      <c r="D3" s="78">
        <v>2018</v>
      </c>
      <c r="E3" s="4"/>
      <c r="F3" s="5" t="s">
        <v>2</v>
      </c>
      <c r="G3" s="5"/>
      <c r="H3" s="5"/>
      <c r="I3" s="6"/>
      <c r="N3" s="6"/>
      <c r="O3" s="6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7"/>
    </row>
    <row r="4" spans="1:34" ht="15" thickBot="1" x14ac:dyDescent="0.35"/>
    <row r="5" spans="1:34" s="8" customFormat="1" ht="16.5" customHeight="1" x14ac:dyDescent="0.3">
      <c r="A5" s="96" t="s">
        <v>3</v>
      </c>
      <c r="B5" s="98" t="s">
        <v>4</v>
      </c>
      <c r="C5" s="98" t="s">
        <v>5</v>
      </c>
      <c r="D5" s="98" t="s">
        <v>6</v>
      </c>
      <c r="E5" s="98" t="s">
        <v>7</v>
      </c>
      <c r="F5" s="100" t="s">
        <v>8</v>
      </c>
      <c r="G5" s="101"/>
      <c r="H5" s="92" t="s">
        <v>9</v>
      </c>
      <c r="I5" s="93"/>
      <c r="J5" s="92" t="s">
        <v>10</v>
      </c>
      <c r="K5" s="93"/>
      <c r="L5" s="102" t="s">
        <v>11</v>
      </c>
      <c r="M5" s="102" t="s">
        <v>12</v>
      </c>
      <c r="N5" s="94" t="s">
        <v>13</v>
      </c>
      <c r="O5" s="94" t="s">
        <v>14</v>
      </c>
      <c r="P5" s="92" t="s">
        <v>15</v>
      </c>
      <c r="Q5" s="93"/>
      <c r="R5" s="92" t="s">
        <v>16</v>
      </c>
      <c r="S5" s="93"/>
      <c r="T5" s="92" t="s">
        <v>50</v>
      </c>
      <c r="U5" s="93"/>
      <c r="V5" s="92" t="s">
        <v>17</v>
      </c>
      <c r="W5" s="93"/>
      <c r="X5" s="92" t="s">
        <v>51</v>
      </c>
      <c r="Y5" s="93"/>
      <c r="Z5" s="92" t="s">
        <v>18</v>
      </c>
      <c r="AA5" s="93"/>
      <c r="AB5" s="83" t="s">
        <v>19</v>
      </c>
      <c r="AC5" s="85" t="s">
        <v>20</v>
      </c>
      <c r="AD5" s="87" t="s">
        <v>21</v>
      </c>
      <c r="AE5" s="88"/>
      <c r="AF5" s="89" t="s">
        <v>22</v>
      </c>
      <c r="AG5" s="90"/>
      <c r="AH5" s="91"/>
    </row>
    <row r="6" spans="1:34" s="8" customFormat="1" ht="17.25" customHeight="1" thickBot="1" x14ac:dyDescent="0.35">
      <c r="A6" s="97"/>
      <c r="B6" s="99"/>
      <c r="C6" s="99"/>
      <c r="D6" s="99"/>
      <c r="E6" s="99"/>
      <c r="F6" s="80" t="s">
        <v>23</v>
      </c>
      <c r="G6" s="80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03"/>
      <c r="M6" s="103"/>
      <c r="N6" s="95"/>
      <c r="O6" s="95"/>
      <c r="P6" s="79" t="s">
        <v>28</v>
      </c>
      <c r="Q6" s="10" t="s">
        <v>13</v>
      </c>
      <c r="R6" s="79" t="s">
        <v>28</v>
      </c>
      <c r="S6" s="10" t="s">
        <v>13</v>
      </c>
      <c r="T6" s="79" t="s">
        <v>28</v>
      </c>
      <c r="U6" s="10" t="s">
        <v>13</v>
      </c>
      <c r="V6" s="79" t="s">
        <v>28</v>
      </c>
      <c r="W6" s="10" t="s">
        <v>13</v>
      </c>
      <c r="X6" s="79" t="s">
        <v>28</v>
      </c>
      <c r="Y6" s="10" t="s">
        <v>13</v>
      </c>
      <c r="Z6" s="79" t="s">
        <v>28</v>
      </c>
      <c r="AA6" s="10" t="s">
        <v>13</v>
      </c>
      <c r="AB6" s="84"/>
      <c r="AC6" s="86"/>
      <c r="AD6" s="45" t="s">
        <v>29</v>
      </c>
      <c r="AE6" s="42" t="s">
        <v>13</v>
      </c>
      <c r="AF6" s="38" t="s">
        <v>28</v>
      </c>
      <c r="AG6" s="33" t="s">
        <v>30</v>
      </c>
      <c r="AH6" s="34" t="s">
        <v>13</v>
      </c>
    </row>
    <row r="7" spans="1:34" s="21" customFormat="1" ht="12" x14ac:dyDescent="0.3">
      <c r="A7" s="69">
        <v>1</v>
      </c>
      <c r="B7" s="12" t="s">
        <v>228</v>
      </c>
      <c r="C7" s="14" t="s">
        <v>16</v>
      </c>
      <c r="D7" s="13">
        <v>43160</v>
      </c>
      <c r="E7" s="12" t="s">
        <v>311</v>
      </c>
      <c r="F7" s="15" t="s">
        <v>49</v>
      </c>
      <c r="G7" s="15" t="s">
        <v>32</v>
      </c>
      <c r="H7" s="15" t="s">
        <v>309</v>
      </c>
      <c r="I7" s="15" t="s">
        <v>310</v>
      </c>
      <c r="J7" s="15" t="s">
        <v>33</v>
      </c>
      <c r="K7" s="15" t="s">
        <v>34</v>
      </c>
      <c r="L7" s="16">
        <v>240</v>
      </c>
      <c r="M7" s="17">
        <v>0</v>
      </c>
      <c r="N7" s="18">
        <f>L7*M7</f>
        <v>0</v>
      </c>
      <c r="O7" s="19"/>
      <c r="P7" s="16"/>
      <c r="Q7" s="20">
        <f>P7*0.22</f>
        <v>0</v>
      </c>
      <c r="R7" s="16">
        <v>300</v>
      </c>
      <c r="S7" s="20">
        <f>R7*0.2</f>
        <v>60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/>
      <c r="AC7" s="50"/>
      <c r="AD7" s="46"/>
      <c r="AE7" s="37"/>
      <c r="AF7" s="46"/>
      <c r="AG7" s="20"/>
      <c r="AH7" s="39">
        <f>AF7*AG7</f>
        <v>0</v>
      </c>
    </row>
    <row r="8" spans="1:34" s="21" customFormat="1" ht="12" x14ac:dyDescent="0.3">
      <c r="A8" s="11">
        <v>2</v>
      </c>
      <c r="B8" s="12" t="s">
        <v>31</v>
      </c>
      <c r="C8" s="14" t="s">
        <v>16</v>
      </c>
      <c r="D8" s="13">
        <v>43160</v>
      </c>
      <c r="E8" s="12" t="s">
        <v>312</v>
      </c>
      <c r="F8" s="15" t="s">
        <v>49</v>
      </c>
      <c r="G8" s="15" t="s">
        <v>32</v>
      </c>
      <c r="H8" s="15" t="s">
        <v>262</v>
      </c>
      <c r="I8" s="22" t="s">
        <v>263</v>
      </c>
      <c r="J8" s="23" t="s">
        <v>313</v>
      </c>
      <c r="K8" s="23" t="s">
        <v>39</v>
      </c>
      <c r="L8" s="16">
        <v>100</v>
      </c>
      <c r="M8" s="17">
        <v>1</v>
      </c>
      <c r="N8" s="18">
        <f>L8*M8</f>
        <v>100</v>
      </c>
      <c r="O8" s="19"/>
      <c r="P8" s="16"/>
      <c r="Q8" s="20">
        <f>P8*0.22</f>
        <v>0</v>
      </c>
      <c r="R8" s="16">
        <v>100</v>
      </c>
      <c r="S8" s="20">
        <f>R8*0.2</f>
        <v>20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54" t="s">
        <v>202</v>
      </c>
      <c r="AC8" s="51"/>
      <c r="AD8" s="47"/>
      <c r="AE8" s="36"/>
      <c r="AF8" s="47"/>
      <c r="AG8" s="32"/>
      <c r="AH8" s="40">
        <f>AF8*AG8</f>
        <v>0</v>
      </c>
    </row>
    <row r="9" spans="1:34" s="21" customFormat="1" ht="12" x14ac:dyDescent="0.3">
      <c r="A9" s="11">
        <v>3</v>
      </c>
      <c r="B9" s="12" t="s">
        <v>41</v>
      </c>
      <c r="C9" s="14" t="s">
        <v>17</v>
      </c>
      <c r="D9" s="13">
        <v>43160</v>
      </c>
      <c r="E9" s="12" t="s">
        <v>47</v>
      </c>
      <c r="F9" s="15" t="s">
        <v>52</v>
      </c>
      <c r="G9" s="15" t="s">
        <v>38</v>
      </c>
      <c r="H9" s="15" t="s">
        <v>65</v>
      </c>
      <c r="I9" s="22" t="s">
        <v>44</v>
      </c>
      <c r="J9" s="15" t="s">
        <v>64</v>
      </c>
      <c r="K9" s="22" t="s">
        <v>39</v>
      </c>
      <c r="L9" s="16">
        <v>120</v>
      </c>
      <c r="M9" s="17">
        <v>0</v>
      </c>
      <c r="N9" s="18">
        <f t="shared" ref="N9:N46" si="0">L9*M9</f>
        <v>0</v>
      </c>
      <c r="O9" s="19"/>
      <c r="P9" s="16"/>
      <c r="Q9" s="20">
        <f t="shared" ref="Q9:Q46" si="1">P9*0.22</f>
        <v>0</v>
      </c>
      <c r="R9" s="16"/>
      <c r="S9" s="20">
        <f t="shared" ref="S9:S46" si="2">R9*0.2</f>
        <v>0</v>
      </c>
      <c r="T9" s="16"/>
      <c r="U9" s="20">
        <f t="shared" ref="U9:U46" si="3">T9*0.2</f>
        <v>0</v>
      </c>
      <c r="V9" s="16">
        <v>125</v>
      </c>
      <c r="W9" s="20">
        <f t="shared" ref="W9:W46" si="4">V9*0.2</f>
        <v>25</v>
      </c>
      <c r="X9" s="16"/>
      <c r="Y9" s="20">
        <f t="shared" ref="Y9:Y46" si="5">X9*0.2</f>
        <v>0</v>
      </c>
      <c r="Z9" s="16"/>
      <c r="AA9" s="20">
        <f t="shared" ref="AA9:AA46" si="6">Z9*0.2</f>
        <v>0</v>
      </c>
      <c r="AB9" s="54"/>
      <c r="AC9" s="51"/>
      <c r="AD9" s="48"/>
      <c r="AE9" s="43"/>
      <c r="AF9" s="47"/>
      <c r="AG9" s="32"/>
      <c r="AH9" s="40">
        <f t="shared" ref="AH9:AH46" si="7">AF9*AG9</f>
        <v>0</v>
      </c>
    </row>
    <row r="10" spans="1:34" s="21" customFormat="1" ht="12" x14ac:dyDescent="0.3">
      <c r="A10" s="11">
        <v>4</v>
      </c>
      <c r="B10" s="12" t="s">
        <v>41</v>
      </c>
      <c r="C10" s="14" t="s">
        <v>17</v>
      </c>
      <c r="D10" s="13">
        <v>43161</v>
      </c>
      <c r="E10" s="12" t="s">
        <v>47</v>
      </c>
      <c r="F10" s="15" t="s">
        <v>52</v>
      </c>
      <c r="G10" s="15" t="s">
        <v>38</v>
      </c>
      <c r="H10" s="15" t="s">
        <v>65</v>
      </c>
      <c r="I10" s="15" t="s">
        <v>44</v>
      </c>
      <c r="J10" s="15" t="s">
        <v>64</v>
      </c>
      <c r="K10" s="15" t="s">
        <v>39</v>
      </c>
      <c r="L10" s="16">
        <v>120</v>
      </c>
      <c r="M10" s="17">
        <v>0</v>
      </c>
      <c r="N10" s="18">
        <f t="shared" si="0"/>
        <v>0</v>
      </c>
      <c r="O10" s="19"/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>
        <v>125</v>
      </c>
      <c r="W10" s="20">
        <f t="shared" si="4"/>
        <v>25</v>
      </c>
      <c r="X10" s="16"/>
      <c r="Y10" s="20">
        <f t="shared" si="5"/>
        <v>0</v>
      </c>
      <c r="Z10" s="16"/>
      <c r="AA10" s="20">
        <f t="shared" si="6"/>
        <v>0</v>
      </c>
      <c r="AB10" s="54"/>
      <c r="AC10" s="51"/>
      <c r="AD10" s="47"/>
      <c r="AE10" s="36"/>
      <c r="AF10" s="47"/>
      <c r="AG10" s="32"/>
      <c r="AH10" s="40">
        <f t="shared" si="7"/>
        <v>0</v>
      </c>
    </row>
    <row r="11" spans="1:34" s="21" customFormat="1" ht="12" x14ac:dyDescent="0.3">
      <c r="A11" s="11">
        <v>5</v>
      </c>
      <c r="B11" s="15" t="s">
        <v>228</v>
      </c>
      <c r="C11" s="14" t="s">
        <v>17</v>
      </c>
      <c r="D11" s="13">
        <v>43161</v>
      </c>
      <c r="E11" s="15" t="s">
        <v>139</v>
      </c>
      <c r="F11" s="15" t="s">
        <v>52</v>
      </c>
      <c r="G11" s="15" t="s">
        <v>32</v>
      </c>
      <c r="H11" s="15" t="s">
        <v>165</v>
      </c>
      <c r="I11" s="15" t="s">
        <v>145</v>
      </c>
      <c r="J11" s="15" t="s">
        <v>325</v>
      </c>
      <c r="K11" s="15" t="s">
        <v>145</v>
      </c>
      <c r="L11" s="16">
        <v>3</v>
      </c>
      <c r="M11" s="17">
        <v>0</v>
      </c>
      <c r="N11" s="18">
        <f t="shared" si="0"/>
        <v>0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>
        <v>3</v>
      </c>
      <c r="W11" s="20">
        <v>30</v>
      </c>
      <c r="X11" s="16"/>
      <c r="Y11" s="20">
        <f t="shared" si="5"/>
        <v>0</v>
      </c>
      <c r="Z11" s="16"/>
      <c r="AA11" s="20">
        <f t="shared" si="6"/>
        <v>0</v>
      </c>
      <c r="AB11" s="54" t="s">
        <v>326</v>
      </c>
      <c r="AC11" s="51"/>
      <c r="AD11" s="47"/>
      <c r="AE11" s="36"/>
      <c r="AF11" s="47"/>
      <c r="AG11" s="32"/>
      <c r="AH11" s="40">
        <f t="shared" si="7"/>
        <v>0</v>
      </c>
    </row>
    <row r="12" spans="1:34" s="21" customFormat="1" ht="12" x14ac:dyDescent="0.3">
      <c r="A12" s="11">
        <v>6</v>
      </c>
      <c r="B12" s="12" t="s">
        <v>41</v>
      </c>
      <c r="C12" s="14" t="s">
        <v>17</v>
      </c>
      <c r="D12" s="13">
        <v>43162</v>
      </c>
      <c r="E12" s="12" t="s">
        <v>47</v>
      </c>
      <c r="F12" s="15" t="s">
        <v>52</v>
      </c>
      <c r="G12" s="15" t="s">
        <v>38</v>
      </c>
      <c r="H12" s="15" t="s">
        <v>65</v>
      </c>
      <c r="I12" s="15" t="s">
        <v>44</v>
      </c>
      <c r="J12" s="15" t="s">
        <v>64</v>
      </c>
      <c r="K12" s="15" t="s">
        <v>39</v>
      </c>
      <c r="L12" s="16">
        <v>120</v>
      </c>
      <c r="M12" s="17">
        <v>0</v>
      </c>
      <c r="N12" s="18">
        <f t="shared" si="0"/>
        <v>0</v>
      </c>
      <c r="O12" s="19">
        <v>13</v>
      </c>
      <c r="P12" s="16"/>
      <c r="Q12" s="20">
        <f t="shared" si="1"/>
        <v>0</v>
      </c>
      <c r="R12" s="16"/>
      <c r="S12" s="20">
        <f t="shared" si="2"/>
        <v>0</v>
      </c>
      <c r="T12" s="16"/>
      <c r="U12" s="20">
        <f t="shared" si="3"/>
        <v>0</v>
      </c>
      <c r="V12" s="16">
        <v>125</v>
      </c>
      <c r="W12" s="20">
        <f t="shared" si="4"/>
        <v>25</v>
      </c>
      <c r="X12" s="16"/>
      <c r="Y12" s="20">
        <f t="shared" si="5"/>
        <v>0</v>
      </c>
      <c r="Z12" s="16"/>
      <c r="AA12" s="20">
        <f t="shared" si="6"/>
        <v>0</v>
      </c>
      <c r="AB12" s="54" t="s">
        <v>288</v>
      </c>
      <c r="AC12" s="51"/>
      <c r="AD12" s="47"/>
      <c r="AE12" s="36"/>
      <c r="AF12" s="47"/>
      <c r="AG12" s="32"/>
      <c r="AH12" s="40">
        <f t="shared" si="7"/>
        <v>0</v>
      </c>
    </row>
    <row r="13" spans="1:34" s="21" customFormat="1" ht="12" x14ac:dyDescent="0.3">
      <c r="A13" s="11">
        <v>7</v>
      </c>
      <c r="B13" s="15" t="s">
        <v>31</v>
      </c>
      <c r="C13" s="14" t="s">
        <v>17</v>
      </c>
      <c r="D13" s="13">
        <v>43164</v>
      </c>
      <c r="E13" s="15" t="s">
        <v>328</v>
      </c>
      <c r="F13" s="15" t="s">
        <v>52</v>
      </c>
      <c r="G13" s="15" t="s">
        <v>32</v>
      </c>
      <c r="H13" s="15" t="s">
        <v>165</v>
      </c>
      <c r="I13" s="22" t="s">
        <v>145</v>
      </c>
      <c r="J13" s="23" t="s">
        <v>329</v>
      </c>
      <c r="K13" s="23" t="s">
        <v>330</v>
      </c>
      <c r="L13" s="16">
        <v>550</v>
      </c>
      <c r="M13" s="17">
        <v>0.8</v>
      </c>
      <c r="N13" s="18">
        <f t="shared" si="0"/>
        <v>440</v>
      </c>
      <c r="O13" s="19">
        <v>9</v>
      </c>
      <c r="P13" s="16"/>
      <c r="Q13" s="20">
        <f t="shared" si="1"/>
        <v>0</v>
      </c>
      <c r="R13" s="16"/>
      <c r="S13" s="20">
        <f t="shared" si="2"/>
        <v>0</v>
      </c>
      <c r="T13" s="16"/>
      <c r="U13" s="20">
        <f t="shared" si="3"/>
        <v>0</v>
      </c>
      <c r="V13" s="16">
        <v>550</v>
      </c>
      <c r="W13" s="20">
        <f t="shared" si="4"/>
        <v>110</v>
      </c>
      <c r="X13" s="16"/>
      <c r="Y13" s="20">
        <f t="shared" si="5"/>
        <v>0</v>
      </c>
      <c r="Z13" s="16"/>
      <c r="AA13" s="20">
        <f t="shared" si="6"/>
        <v>0</v>
      </c>
      <c r="AB13" s="54" t="s">
        <v>202</v>
      </c>
      <c r="AC13" s="51"/>
      <c r="AD13" s="47"/>
      <c r="AE13" s="36"/>
      <c r="AF13" s="47"/>
      <c r="AG13" s="32"/>
      <c r="AH13" s="40">
        <f t="shared" si="7"/>
        <v>0</v>
      </c>
    </row>
    <row r="14" spans="1:34" s="21" customFormat="1" ht="12" x14ac:dyDescent="0.3">
      <c r="A14" s="82">
        <v>8</v>
      </c>
      <c r="B14" s="15" t="s">
        <v>37</v>
      </c>
      <c r="C14" s="14" t="s">
        <v>50</v>
      </c>
      <c r="D14" s="14">
        <v>43165</v>
      </c>
      <c r="E14" s="15"/>
      <c r="F14" s="15" t="s">
        <v>48</v>
      </c>
      <c r="G14" s="15" t="s">
        <v>36</v>
      </c>
      <c r="H14" s="15" t="s">
        <v>33</v>
      </c>
      <c r="I14" s="15" t="s">
        <v>34</v>
      </c>
      <c r="J14" s="15" t="s">
        <v>238</v>
      </c>
      <c r="K14" s="15" t="s">
        <v>239</v>
      </c>
      <c r="L14" s="16">
        <v>289</v>
      </c>
      <c r="M14" s="17"/>
      <c r="N14" s="18">
        <f t="shared" si="0"/>
        <v>0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/>
      <c r="U14" s="20">
        <f t="shared" si="3"/>
        <v>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54"/>
      <c r="AC14" s="51"/>
      <c r="AD14" s="47"/>
      <c r="AE14" s="36"/>
      <c r="AF14" s="47"/>
      <c r="AG14" s="32"/>
      <c r="AH14" s="40">
        <f t="shared" si="7"/>
        <v>0</v>
      </c>
    </row>
    <row r="15" spans="1:34" s="21" customFormat="1" ht="12" x14ac:dyDescent="0.3">
      <c r="A15" s="11">
        <v>9</v>
      </c>
      <c r="B15" s="15" t="s">
        <v>41</v>
      </c>
      <c r="C15" s="14" t="s">
        <v>17</v>
      </c>
      <c r="D15" s="14">
        <v>43165</v>
      </c>
      <c r="E15" s="15" t="s">
        <v>47</v>
      </c>
      <c r="F15" s="15" t="s">
        <v>52</v>
      </c>
      <c r="G15" s="15" t="s">
        <v>38</v>
      </c>
      <c r="H15" s="22" t="s">
        <v>65</v>
      </c>
      <c r="I15" s="22" t="s">
        <v>44</v>
      </c>
      <c r="J15" s="15" t="s">
        <v>64</v>
      </c>
      <c r="K15" s="15" t="s">
        <v>39</v>
      </c>
      <c r="L15" s="16">
        <v>120</v>
      </c>
      <c r="M15" s="17">
        <v>0</v>
      </c>
      <c r="N15" s="18">
        <f t="shared" si="0"/>
        <v>0</v>
      </c>
      <c r="O15" s="19"/>
      <c r="P15" s="16"/>
      <c r="Q15" s="20">
        <f t="shared" si="1"/>
        <v>0</v>
      </c>
      <c r="R15" s="16"/>
      <c r="S15" s="20">
        <f t="shared" si="2"/>
        <v>0</v>
      </c>
      <c r="T15" s="16"/>
      <c r="U15" s="20">
        <f t="shared" si="3"/>
        <v>0</v>
      </c>
      <c r="V15" s="16">
        <v>125</v>
      </c>
      <c r="W15" s="20">
        <f t="shared" si="4"/>
        <v>25</v>
      </c>
      <c r="X15" s="16"/>
      <c r="Y15" s="20">
        <f t="shared" si="5"/>
        <v>0</v>
      </c>
      <c r="Z15" s="16"/>
      <c r="AA15" s="20">
        <f t="shared" si="6"/>
        <v>0</v>
      </c>
      <c r="AB15" s="55" t="s">
        <v>331</v>
      </c>
      <c r="AC15" s="51"/>
      <c r="AD15" s="47"/>
      <c r="AE15" s="36"/>
      <c r="AF15" s="47"/>
      <c r="AG15" s="32"/>
      <c r="AH15" s="40">
        <f t="shared" si="7"/>
        <v>0</v>
      </c>
    </row>
    <row r="16" spans="1:34" s="21" customFormat="1" ht="12" x14ac:dyDescent="0.3">
      <c r="A16" s="11">
        <v>10</v>
      </c>
      <c r="B16" s="15" t="s">
        <v>31</v>
      </c>
      <c r="C16" s="14" t="s">
        <v>18</v>
      </c>
      <c r="D16" s="14">
        <v>43166</v>
      </c>
      <c r="E16" s="15" t="s">
        <v>333</v>
      </c>
      <c r="F16" s="15" t="s">
        <v>109</v>
      </c>
      <c r="G16" s="15" t="s">
        <v>32</v>
      </c>
      <c r="H16" s="15" t="s">
        <v>262</v>
      </c>
      <c r="I16" s="15" t="s">
        <v>263</v>
      </c>
      <c r="J16" s="15" t="s">
        <v>313</v>
      </c>
      <c r="K16" s="15" t="s">
        <v>39</v>
      </c>
      <c r="L16" s="16">
        <v>100</v>
      </c>
      <c r="M16" s="17">
        <v>1</v>
      </c>
      <c r="N16" s="18">
        <f t="shared" si="0"/>
        <v>100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16"/>
      <c r="Y16" s="20">
        <f t="shared" si="5"/>
        <v>0</v>
      </c>
      <c r="Z16" s="16">
        <v>100</v>
      </c>
      <c r="AA16" s="20">
        <f t="shared" si="6"/>
        <v>20</v>
      </c>
      <c r="AB16" s="54" t="s">
        <v>335</v>
      </c>
      <c r="AC16" s="51"/>
      <c r="AD16" s="48"/>
      <c r="AE16" s="43"/>
      <c r="AF16" s="47"/>
      <c r="AG16" s="32"/>
      <c r="AH16" s="40">
        <f t="shared" si="7"/>
        <v>0</v>
      </c>
    </row>
    <row r="17" spans="1:34" s="21" customFormat="1" ht="12" x14ac:dyDescent="0.3">
      <c r="A17" s="11">
        <v>11</v>
      </c>
      <c r="B17" s="15" t="s">
        <v>66</v>
      </c>
      <c r="C17" s="14" t="s">
        <v>16</v>
      </c>
      <c r="D17" s="14">
        <v>43166</v>
      </c>
      <c r="E17" s="15" t="s">
        <v>338</v>
      </c>
      <c r="F17" s="15" t="s">
        <v>49</v>
      </c>
      <c r="G17" s="15" t="s">
        <v>36</v>
      </c>
      <c r="H17" s="15" t="s">
        <v>262</v>
      </c>
      <c r="I17" s="22" t="s">
        <v>263</v>
      </c>
      <c r="J17" s="23" t="s">
        <v>313</v>
      </c>
      <c r="K17" s="23" t="s">
        <v>39</v>
      </c>
      <c r="L17" s="16">
        <v>100</v>
      </c>
      <c r="M17" s="17">
        <v>0.75</v>
      </c>
      <c r="N17" s="18">
        <f t="shared" si="0"/>
        <v>75</v>
      </c>
      <c r="O17" s="19">
        <v>50</v>
      </c>
      <c r="P17" s="16"/>
      <c r="Q17" s="20">
        <f t="shared" si="1"/>
        <v>0</v>
      </c>
      <c r="R17" s="16">
        <v>100</v>
      </c>
      <c r="S17" s="20">
        <f t="shared" si="2"/>
        <v>20</v>
      </c>
      <c r="T17" s="16"/>
      <c r="U17" s="20">
        <f t="shared" si="3"/>
        <v>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54" t="s">
        <v>334</v>
      </c>
      <c r="AC17" s="51"/>
      <c r="AD17" s="47"/>
      <c r="AE17" s="36"/>
      <c r="AF17" s="47"/>
      <c r="AG17" s="32"/>
      <c r="AH17" s="40">
        <f t="shared" si="7"/>
        <v>0</v>
      </c>
    </row>
    <row r="18" spans="1:34" s="21" customFormat="1" ht="12" x14ac:dyDescent="0.3">
      <c r="A18" s="11">
        <v>12</v>
      </c>
      <c r="B18" s="15" t="s">
        <v>66</v>
      </c>
      <c r="C18" s="14" t="s">
        <v>18</v>
      </c>
      <c r="D18" s="14">
        <v>43166</v>
      </c>
      <c r="E18" s="15"/>
      <c r="F18" s="15" t="s">
        <v>109</v>
      </c>
      <c r="G18" s="15" t="s">
        <v>38</v>
      </c>
      <c r="H18" s="15"/>
      <c r="I18" s="15" t="s">
        <v>39</v>
      </c>
      <c r="J18" s="15"/>
      <c r="K18" s="15" t="s">
        <v>336</v>
      </c>
      <c r="L18" s="16"/>
      <c r="M18" s="17"/>
      <c r="N18" s="18">
        <f t="shared" si="0"/>
        <v>0</v>
      </c>
      <c r="O18" s="19"/>
      <c r="P18" s="16"/>
      <c r="Q18" s="20">
        <f t="shared" si="1"/>
        <v>0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>
        <v>100</v>
      </c>
      <c r="AA18" s="20">
        <f t="shared" si="6"/>
        <v>20</v>
      </c>
      <c r="AB18" s="54"/>
      <c r="AC18" s="51"/>
      <c r="AD18" s="47"/>
      <c r="AE18" s="36"/>
      <c r="AF18" s="47"/>
      <c r="AG18" s="32"/>
      <c r="AH18" s="40">
        <f t="shared" si="7"/>
        <v>0</v>
      </c>
    </row>
    <row r="19" spans="1:34" s="21" customFormat="1" ht="12" x14ac:dyDescent="0.3">
      <c r="A19" s="11">
        <v>13</v>
      </c>
      <c r="B19" s="15" t="s">
        <v>66</v>
      </c>
      <c r="C19" s="14" t="s">
        <v>15</v>
      </c>
      <c r="D19" s="14">
        <v>43166</v>
      </c>
      <c r="E19" s="15"/>
      <c r="F19" s="15" t="s">
        <v>77</v>
      </c>
      <c r="G19" s="15" t="s">
        <v>36</v>
      </c>
      <c r="H19" s="15" t="s">
        <v>33</v>
      </c>
      <c r="I19" s="15" t="s">
        <v>34</v>
      </c>
      <c r="J19" s="15"/>
      <c r="K19" s="15" t="s">
        <v>127</v>
      </c>
      <c r="L19" s="16">
        <v>50</v>
      </c>
      <c r="M19" s="17">
        <v>0.75</v>
      </c>
      <c r="N19" s="18">
        <f t="shared" si="0"/>
        <v>37.5</v>
      </c>
      <c r="O19" s="19"/>
      <c r="P19" s="16">
        <v>100</v>
      </c>
      <c r="Q19" s="20">
        <f t="shared" si="1"/>
        <v>22</v>
      </c>
      <c r="R19" s="16"/>
      <c r="S19" s="20">
        <f t="shared" si="2"/>
        <v>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54" t="s">
        <v>337</v>
      </c>
      <c r="AC19" s="51"/>
      <c r="AD19" s="47"/>
      <c r="AE19" s="36"/>
      <c r="AF19" s="47"/>
      <c r="AG19" s="32"/>
      <c r="AH19" s="40">
        <f t="shared" si="7"/>
        <v>0</v>
      </c>
    </row>
    <row r="20" spans="1:34" s="21" customFormat="1" ht="12" x14ac:dyDescent="0.3">
      <c r="A20" s="82">
        <v>14</v>
      </c>
      <c r="B20" s="15" t="s">
        <v>271</v>
      </c>
      <c r="C20" s="14" t="s">
        <v>15</v>
      </c>
      <c r="D20" s="14">
        <v>43167</v>
      </c>
      <c r="E20" s="15"/>
      <c r="F20" s="15" t="s">
        <v>77</v>
      </c>
      <c r="G20" s="15" t="s">
        <v>36</v>
      </c>
      <c r="H20" s="15" t="s">
        <v>339</v>
      </c>
      <c r="I20" s="15" t="s">
        <v>340</v>
      </c>
      <c r="J20" s="15"/>
      <c r="K20" s="15" t="s">
        <v>159</v>
      </c>
      <c r="L20" s="16"/>
      <c r="M20" s="17"/>
      <c r="N20" s="18">
        <f t="shared" si="0"/>
        <v>0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54"/>
      <c r="AC20" s="51"/>
      <c r="AD20" s="47"/>
      <c r="AE20" s="36"/>
      <c r="AF20" s="47"/>
      <c r="AG20" s="32"/>
      <c r="AH20" s="40">
        <f t="shared" si="7"/>
        <v>0</v>
      </c>
    </row>
    <row r="21" spans="1:34" s="21" customFormat="1" ht="12" x14ac:dyDescent="0.3">
      <c r="A21" s="11">
        <v>15</v>
      </c>
      <c r="B21" s="15" t="s">
        <v>66</v>
      </c>
      <c r="C21" s="14" t="s">
        <v>50</v>
      </c>
      <c r="D21" s="14">
        <v>43167</v>
      </c>
      <c r="E21" s="15"/>
      <c r="F21" s="15" t="s">
        <v>48</v>
      </c>
      <c r="G21" s="15" t="s">
        <v>36</v>
      </c>
      <c r="H21" s="15"/>
      <c r="I21" s="22" t="s">
        <v>341</v>
      </c>
      <c r="J21" s="15" t="s">
        <v>33</v>
      </c>
      <c r="K21" s="22" t="s">
        <v>34</v>
      </c>
      <c r="L21" s="16"/>
      <c r="M21" s="17"/>
      <c r="N21" s="18">
        <f t="shared" si="0"/>
        <v>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/>
      <c r="U21" s="20">
        <f t="shared" si="3"/>
        <v>0</v>
      </c>
      <c r="V21" s="16"/>
      <c r="W21" s="20">
        <f t="shared" si="4"/>
        <v>0</v>
      </c>
      <c r="X21" s="16"/>
      <c r="Y21" s="20">
        <f t="shared" si="5"/>
        <v>0</v>
      </c>
      <c r="Z21" s="16"/>
      <c r="AA21" s="20">
        <f t="shared" si="6"/>
        <v>0</v>
      </c>
      <c r="AB21" s="54"/>
      <c r="AC21" s="51"/>
      <c r="AD21" s="47"/>
      <c r="AE21" s="36"/>
      <c r="AF21" s="47"/>
      <c r="AG21" s="32"/>
      <c r="AH21" s="40">
        <f t="shared" si="7"/>
        <v>0</v>
      </c>
    </row>
    <row r="22" spans="1:34" s="21" customFormat="1" ht="12" x14ac:dyDescent="0.3">
      <c r="A22" s="82">
        <v>16</v>
      </c>
      <c r="B22" s="15" t="s">
        <v>66</v>
      </c>
      <c r="C22" s="14" t="s">
        <v>15</v>
      </c>
      <c r="D22" s="14">
        <v>43168</v>
      </c>
      <c r="E22" s="15"/>
      <c r="F22" s="15" t="s">
        <v>77</v>
      </c>
      <c r="G22" s="15" t="s">
        <v>36</v>
      </c>
      <c r="H22" s="15" t="s">
        <v>33</v>
      </c>
      <c r="I22" s="15" t="s">
        <v>34</v>
      </c>
      <c r="J22" s="15" t="s">
        <v>343</v>
      </c>
      <c r="K22" s="15" t="s">
        <v>127</v>
      </c>
      <c r="L22" s="16">
        <v>237</v>
      </c>
      <c r="M22" s="17"/>
      <c r="N22" s="18">
        <f t="shared" si="0"/>
        <v>0</v>
      </c>
      <c r="O22" s="19"/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55" t="s">
        <v>342</v>
      </c>
      <c r="AC22" s="51"/>
      <c r="AD22" s="47"/>
      <c r="AE22" s="36"/>
      <c r="AF22" s="47"/>
      <c r="AG22" s="32"/>
      <c r="AH22" s="40">
        <f t="shared" si="7"/>
        <v>0</v>
      </c>
    </row>
    <row r="23" spans="1:34" s="21" customFormat="1" ht="12" x14ac:dyDescent="0.3">
      <c r="A23" s="11">
        <v>17</v>
      </c>
      <c r="B23" s="15" t="s">
        <v>31</v>
      </c>
      <c r="C23" s="14" t="s">
        <v>16</v>
      </c>
      <c r="D23" s="14">
        <v>43168</v>
      </c>
      <c r="E23" s="15"/>
      <c r="F23" s="15" t="s">
        <v>49</v>
      </c>
      <c r="G23" s="15" t="s">
        <v>32</v>
      </c>
      <c r="H23" s="15" t="s">
        <v>262</v>
      </c>
      <c r="I23" s="15" t="s">
        <v>263</v>
      </c>
      <c r="J23" s="15" t="s">
        <v>344</v>
      </c>
      <c r="K23" s="15" t="s">
        <v>39</v>
      </c>
      <c r="L23" s="16">
        <v>50</v>
      </c>
      <c r="M23" s="17"/>
      <c r="N23" s="18">
        <f t="shared" si="0"/>
        <v>0</v>
      </c>
      <c r="O23" s="19"/>
      <c r="P23" s="16"/>
      <c r="Q23" s="20">
        <f t="shared" si="1"/>
        <v>0</v>
      </c>
      <c r="R23" s="16">
        <v>100</v>
      </c>
      <c r="S23" s="20">
        <f t="shared" si="2"/>
        <v>20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55" t="s">
        <v>345</v>
      </c>
      <c r="AC23" s="51"/>
      <c r="AD23" s="47"/>
      <c r="AE23" s="36"/>
      <c r="AF23" s="47"/>
      <c r="AG23" s="32"/>
      <c r="AH23" s="40">
        <f t="shared" si="7"/>
        <v>0</v>
      </c>
    </row>
    <row r="24" spans="1:34" s="21" customFormat="1" ht="12" x14ac:dyDescent="0.3">
      <c r="A24" s="11">
        <v>18</v>
      </c>
      <c r="B24" s="15" t="s">
        <v>31</v>
      </c>
      <c r="C24" s="14" t="s">
        <v>16</v>
      </c>
      <c r="D24" s="14">
        <v>43169</v>
      </c>
      <c r="E24" s="15"/>
      <c r="F24" s="15" t="s">
        <v>49</v>
      </c>
      <c r="G24" s="15" t="s">
        <v>32</v>
      </c>
      <c r="H24" s="15" t="s">
        <v>344</v>
      </c>
      <c r="I24" s="15" t="s">
        <v>39</v>
      </c>
      <c r="J24" s="15" t="s">
        <v>33</v>
      </c>
      <c r="K24" s="15" t="s">
        <v>34</v>
      </c>
      <c r="L24" s="16">
        <v>50</v>
      </c>
      <c r="M24" s="17"/>
      <c r="N24" s="18">
        <f t="shared" si="0"/>
        <v>0</v>
      </c>
      <c r="O24" s="19">
        <v>105</v>
      </c>
      <c r="P24" s="16"/>
      <c r="Q24" s="20">
        <f t="shared" si="1"/>
        <v>0</v>
      </c>
      <c r="R24" s="16">
        <v>100</v>
      </c>
      <c r="S24" s="20">
        <f t="shared" si="2"/>
        <v>20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55"/>
      <c r="AC24" s="51"/>
      <c r="AD24" s="47"/>
      <c r="AE24" s="36"/>
      <c r="AF24" s="47"/>
      <c r="AG24" s="32"/>
      <c r="AH24" s="40">
        <f t="shared" si="7"/>
        <v>0</v>
      </c>
    </row>
    <row r="25" spans="1:34" s="21" customFormat="1" ht="12" x14ac:dyDescent="0.3">
      <c r="A25" s="11">
        <v>19</v>
      </c>
      <c r="B25" s="15" t="s">
        <v>41</v>
      </c>
      <c r="C25" s="14" t="s">
        <v>17</v>
      </c>
      <c r="D25" s="14">
        <v>43165</v>
      </c>
      <c r="E25" s="15" t="s">
        <v>47</v>
      </c>
      <c r="F25" s="15" t="s">
        <v>52</v>
      </c>
      <c r="G25" s="15" t="s">
        <v>38</v>
      </c>
      <c r="H25" s="15" t="s">
        <v>65</v>
      </c>
      <c r="I25" s="22" t="s">
        <v>44</v>
      </c>
      <c r="J25" s="15" t="s">
        <v>64</v>
      </c>
      <c r="K25" s="22" t="s">
        <v>39</v>
      </c>
      <c r="L25" s="16">
        <v>120</v>
      </c>
      <c r="M25" s="17">
        <v>0</v>
      </c>
      <c r="N25" s="18">
        <f t="shared" si="0"/>
        <v>0</v>
      </c>
      <c r="O25" s="19"/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/>
      <c r="W25" s="20">
        <f t="shared" si="4"/>
        <v>0</v>
      </c>
      <c r="X25" s="16"/>
      <c r="Y25" s="20">
        <f t="shared" si="5"/>
        <v>0</v>
      </c>
      <c r="Z25" s="16"/>
      <c r="AA25" s="20">
        <f t="shared" si="6"/>
        <v>0</v>
      </c>
      <c r="AB25" s="54"/>
      <c r="AC25" s="51"/>
      <c r="AD25" s="48"/>
      <c r="AE25" s="43"/>
      <c r="AF25" s="47"/>
      <c r="AG25" s="32"/>
      <c r="AH25" s="40">
        <f t="shared" si="7"/>
        <v>0</v>
      </c>
    </row>
    <row r="26" spans="1:34" s="21" customFormat="1" ht="12" x14ac:dyDescent="0.3">
      <c r="A26" s="11">
        <v>20</v>
      </c>
      <c r="B26" s="15"/>
      <c r="C26" s="14"/>
      <c r="D26" s="14"/>
      <c r="E26" s="15"/>
      <c r="F26" s="15"/>
      <c r="G26" s="15"/>
      <c r="H26" s="15"/>
      <c r="I26" s="22"/>
      <c r="J26" s="15"/>
      <c r="K26" s="15"/>
      <c r="L26" s="16"/>
      <c r="M26" s="17"/>
      <c r="N26" s="18">
        <f t="shared" si="0"/>
        <v>0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16"/>
      <c r="Y26" s="20">
        <f t="shared" si="5"/>
        <v>0</v>
      </c>
      <c r="Z26" s="16"/>
      <c r="AA26" s="20">
        <f t="shared" si="6"/>
        <v>0</v>
      </c>
      <c r="AB26" s="54"/>
      <c r="AC26" s="51"/>
      <c r="AD26" s="47"/>
      <c r="AE26" s="36"/>
      <c r="AF26" s="47"/>
      <c r="AG26" s="32"/>
      <c r="AH26" s="40">
        <f t="shared" si="7"/>
        <v>0</v>
      </c>
    </row>
    <row r="27" spans="1:34" s="21" customFormat="1" ht="12" x14ac:dyDescent="0.3">
      <c r="A27" s="11">
        <v>21</v>
      </c>
      <c r="B27" s="15"/>
      <c r="C27" s="14"/>
      <c r="D27" s="14"/>
      <c r="E27" s="15"/>
      <c r="F27" s="15"/>
      <c r="G27" s="15"/>
      <c r="H27" s="15"/>
      <c r="I27" s="15"/>
      <c r="J27" s="15"/>
      <c r="K27" s="15"/>
      <c r="L27" s="16"/>
      <c r="M27" s="17"/>
      <c r="N27" s="18">
        <f t="shared" si="0"/>
        <v>0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/>
      <c r="U27" s="20">
        <f t="shared" si="3"/>
        <v>0</v>
      </c>
      <c r="V27" s="16"/>
      <c r="W27" s="20">
        <f t="shared" si="4"/>
        <v>0</v>
      </c>
      <c r="X27" s="16"/>
      <c r="Y27" s="20">
        <f t="shared" si="5"/>
        <v>0</v>
      </c>
      <c r="Z27" s="16"/>
      <c r="AA27" s="20">
        <f t="shared" si="6"/>
        <v>0</v>
      </c>
      <c r="AB27" s="54"/>
      <c r="AC27" s="51"/>
      <c r="AD27" s="47"/>
      <c r="AE27" s="36"/>
      <c r="AF27" s="47"/>
      <c r="AG27" s="32"/>
      <c r="AH27" s="40">
        <f t="shared" si="7"/>
        <v>0</v>
      </c>
    </row>
    <row r="28" spans="1:34" s="21" customFormat="1" ht="12" x14ac:dyDescent="0.3">
      <c r="A28" s="11">
        <v>22</v>
      </c>
      <c r="B28" s="15"/>
      <c r="C28" s="14"/>
      <c r="D28" s="14"/>
      <c r="E28" s="15"/>
      <c r="F28" s="15"/>
      <c r="G28" s="15"/>
      <c r="H28" s="15"/>
      <c r="I28" s="22"/>
      <c r="J28" s="15"/>
      <c r="K28" s="22"/>
      <c r="L28" s="16"/>
      <c r="M28" s="17"/>
      <c r="N28" s="18">
        <f t="shared" si="0"/>
        <v>0</v>
      </c>
      <c r="O28" s="19"/>
      <c r="P28" s="16"/>
      <c r="Q28" s="20">
        <f t="shared" si="1"/>
        <v>0</v>
      </c>
      <c r="R28" s="16"/>
      <c r="S28" s="20">
        <f t="shared" si="2"/>
        <v>0</v>
      </c>
      <c r="T28" s="16"/>
      <c r="U28" s="20">
        <f t="shared" si="3"/>
        <v>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54"/>
      <c r="AC28" s="51"/>
      <c r="AD28" s="48"/>
      <c r="AE28" s="43"/>
      <c r="AF28" s="47"/>
      <c r="AG28" s="32"/>
      <c r="AH28" s="40">
        <f t="shared" si="7"/>
        <v>0</v>
      </c>
    </row>
    <row r="29" spans="1:34" s="21" customFormat="1" ht="12" x14ac:dyDescent="0.3">
      <c r="A29" s="11">
        <v>23</v>
      </c>
      <c r="B29" s="15"/>
      <c r="C29" s="14"/>
      <c r="D29" s="14"/>
      <c r="E29" s="15"/>
      <c r="F29" s="15"/>
      <c r="G29" s="15"/>
      <c r="H29" s="15"/>
      <c r="I29" s="15"/>
      <c r="J29" s="15"/>
      <c r="K29" s="15"/>
      <c r="L29" s="16"/>
      <c r="M29" s="17"/>
      <c r="N29" s="18">
        <f t="shared" si="0"/>
        <v>0</v>
      </c>
      <c r="O29" s="19"/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54"/>
      <c r="AC29" s="51"/>
      <c r="AD29" s="47"/>
      <c r="AE29" s="36"/>
      <c r="AF29" s="48"/>
      <c r="AG29" s="32"/>
      <c r="AH29" s="40">
        <f t="shared" si="7"/>
        <v>0</v>
      </c>
    </row>
    <row r="30" spans="1:34" s="21" customFormat="1" ht="12" x14ac:dyDescent="0.3">
      <c r="A30" s="11">
        <v>24</v>
      </c>
      <c r="B30" s="15"/>
      <c r="C30" s="14"/>
      <c r="D30" s="14"/>
      <c r="E30" s="15"/>
      <c r="F30" s="15"/>
      <c r="G30" s="15"/>
      <c r="H30" s="15"/>
      <c r="I30" s="22"/>
      <c r="J30" s="15"/>
      <c r="K30" s="15"/>
      <c r="L30" s="16"/>
      <c r="M30" s="17"/>
      <c r="N30" s="18">
        <f t="shared" si="0"/>
        <v>0</v>
      </c>
      <c r="O30" s="19"/>
      <c r="P30" s="16"/>
      <c r="Q30" s="20">
        <f t="shared" si="1"/>
        <v>0</v>
      </c>
      <c r="R30" s="16"/>
      <c r="S30" s="20">
        <f t="shared" si="2"/>
        <v>0</v>
      </c>
      <c r="T30" s="16"/>
      <c r="U30" s="20">
        <f t="shared" si="3"/>
        <v>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54"/>
      <c r="AC30" s="51"/>
      <c r="AD30" s="47"/>
      <c r="AE30" s="36"/>
      <c r="AF30" s="47"/>
      <c r="AG30" s="32"/>
      <c r="AH30" s="40">
        <f t="shared" si="7"/>
        <v>0</v>
      </c>
    </row>
    <row r="31" spans="1:34" s="21" customFormat="1" ht="12" x14ac:dyDescent="0.3">
      <c r="A31" s="11">
        <v>25</v>
      </c>
      <c r="B31" s="15"/>
      <c r="C31" s="14"/>
      <c r="D31" s="14"/>
      <c r="E31" s="15"/>
      <c r="F31" s="15"/>
      <c r="G31" s="15"/>
      <c r="H31" s="15"/>
      <c r="I31" s="22"/>
      <c r="J31" s="15"/>
      <c r="K31" s="15"/>
      <c r="L31" s="16"/>
      <c r="M31" s="17"/>
      <c r="N31" s="18">
        <f t="shared" si="0"/>
        <v>0</v>
      </c>
      <c r="O31" s="19"/>
      <c r="P31" s="16"/>
      <c r="Q31" s="20">
        <f t="shared" si="1"/>
        <v>0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54"/>
      <c r="AC31" s="52"/>
      <c r="AD31" s="47"/>
      <c r="AE31" s="36"/>
      <c r="AF31" s="47"/>
      <c r="AG31" s="32"/>
      <c r="AH31" s="40">
        <f t="shared" si="7"/>
        <v>0</v>
      </c>
    </row>
    <row r="32" spans="1:34" s="21" customFormat="1" ht="12" x14ac:dyDescent="0.3">
      <c r="A32" s="11">
        <v>26</v>
      </c>
      <c r="B32" s="15"/>
      <c r="C32" s="14"/>
      <c r="D32" s="14"/>
      <c r="E32" s="15"/>
      <c r="F32" s="15"/>
      <c r="G32" s="15"/>
      <c r="H32" s="15"/>
      <c r="I32" s="22"/>
      <c r="J32" s="15"/>
      <c r="K32" s="15"/>
      <c r="L32" s="16"/>
      <c r="M32" s="17"/>
      <c r="N32" s="18">
        <f t="shared" si="0"/>
        <v>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/>
      <c r="W32" s="20">
        <f t="shared" si="4"/>
        <v>0</v>
      </c>
      <c r="X32" s="16"/>
      <c r="Y32" s="20">
        <f t="shared" si="5"/>
        <v>0</v>
      </c>
      <c r="Z32" s="16"/>
      <c r="AA32" s="20">
        <f t="shared" si="6"/>
        <v>0</v>
      </c>
      <c r="AB32" s="54"/>
      <c r="AC32" s="52"/>
      <c r="AD32" s="47"/>
      <c r="AE32" s="36"/>
      <c r="AF32" s="47"/>
      <c r="AG32" s="32"/>
      <c r="AH32" s="40">
        <f t="shared" si="7"/>
        <v>0</v>
      </c>
    </row>
    <row r="33" spans="1:34" s="21" customFormat="1" ht="12" x14ac:dyDescent="0.3">
      <c r="A33" s="11">
        <v>27</v>
      </c>
      <c r="B33" s="15"/>
      <c r="C33" s="14"/>
      <c r="D33" s="14"/>
      <c r="E33" s="15"/>
      <c r="F33" s="15"/>
      <c r="G33" s="15"/>
      <c r="H33" s="15"/>
      <c r="I33" s="15"/>
      <c r="J33" s="15"/>
      <c r="K33" s="15"/>
      <c r="L33" s="16"/>
      <c r="M33" s="17"/>
      <c r="N33" s="18">
        <f t="shared" si="0"/>
        <v>0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/>
      <c r="W33" s="20">
        <f t="shared" si="4"/>
        <v>0</v>
      </c>
      <c r="X33" s="16"/>
      <c r="Y33" s="20">
        <f t="shared" si="5"/>
        <v>0</v>
      </c>
      <c r="Z33" s="16"/>
      <c r="AA33" s="20">
        <f t="shared" si="6"/>
        <v>0</v>
      </c>
      <c r="AB33" s="54"/>
      <c r="AC33" s="52"/>
      <c r="AD33" s="47"/>
      <c r="AE33" s="36"/>
      <c r="AF33" s="48"/>
      <c r="AG33" s="32"/>
      <c r="AH33" s="40">
        <f t="shared" si="7"/>
        <v>0</v>
      </c>
    </row>
    <row r="34" spans="1:34" s="21" customFormat="1" ht="12" x14ac:dyDescent="0.3">
      <c r="A34" s="11">
        <v>28</v>
      </c>
      <c r="B34" s="15"/>
      <c r="C34" s="14"/>
      <c r="D34" s="14"/>
      <c r="E34" s="15"/>
      <c r="F34" s="15"/>
      <c r="G34" s="15"/>
      <c r="H34" s="15"/>
      <c r="I34" s="15"/>
      <c r="J34" s="15"/>
      <c r="K34" s="15"/>
      <c r="L34" s="16"/>
      <c r="M34" s="17"/>
      <c r="N34" s="18">
        <f t="shared" si="0"/>
        <v>0</v>
      </c>
      <c r="O34" s="19"/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/>
      <c r="W34" s="20">
        <f t="shared" si="4"/>
        <v>0</v>
      </c>
      <c r="X34" s="16"/>
      <c r="Y34" s="20">
        <f t="shared" si="5"/>
        <v>0</v>
      </c>
      <c r="Z34" s="16"/>
      <c r="AA34" s="20">
        <f t="shared" si="6"/>
        <v>0</v>
      </c>
      <c r="AB34" s="54"/>
      <c r="AC34" s="52"/>
      <c r="AD34" s="47"/>
      <c r="AE34" s="36"/>
      <c r="AF34" s="47"/>
      <c r="AG34" s="32"/>
      <c r="AH34" s="40">
        <f t="shared" si="7"/>
        <v>0</v>
      </c>
    </row>
    <row r="35" spans="1:34" s="21" customFormat="1" ht="12" x14ac:dyDescent="0.3">
      <c r="A35" s="11">
        <v>29</v>
      </c>
      <c r="B35" s="15"/>
      <c r="C35" s="14"/>
      <c r="D35" s="14"/>
      <c r="E35" s="15"/>
      <c r="F35" s="15"/>
      <c r="G35" s="15"/>
      <c r="H35" s="15"/>
      <c r="I35" s="22"/>
      <c r="J35" s="15"/>
      <c r="K35" s="15"/>
      <c r="L35" s="16"/>
      <c r="M35" s="17"/>
      <c r="N35" s="18">
        <f t="shared" si="0"/>
        <v>0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54"/>
      <c r="AC35" s="51"/>
      <c r="AD35" s="47"/>
      <c r="AE35" s="36"/>
      <c r="AF35" s="47"/>
      <c r="AG35" s="32"/>
      <c r="AH35" s="40">
        <f t="shared" si="7"/>
        <v>0</v>
      </c>
    </row>
    <row r="36" spans="1:34" s="21" customFormat="1" ht="12" x14ac:dyDescent="0.3">
      <c r="A36" s="11">
        <v>30</v>
      </c>
      <c r="B36" s="15"/>
      <c r="C36" s="14"/>
      <c r="D36" s="14"/>
      <c r="E36" s="15"/>
      <c r="F36" s="15"/>
      <c r="G36" s="15"/>
      <c r="H36" s="15"/>
      <c r="I36" s="15"/>
      <c r="J36" s="15"/>
      <c r="K36" s="15"/>
      <c r="L36" s="16"/>
      <c r="M36" s="17"/>
      <c r="N36" s="18">
        <f t="shared" si="0"/>
        <v>0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/>
      <c r="U36" s="20">
        <f t="shared" si="3"/>
        <v>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54"/>
      <c r="AC36" s="52"/>
      <c r="AD36" s="47"/>
      <c r="AE36" s="36"/>
      <c r="AF36" s="47"/>
      <c r="AG36" s="32"/>
      <c r="AH36" s="40">
        <f t="shared" si="7"/>
        <v>0</v>
      </c>
    </row>
    <row r="37" spans="1:34" s="21" customFormat="1" ht="12" x14ac:dyDescent="0.3">
      <c r="A37" s="11">
        <v>31</v>
      </c>
      <c r="B37" s="15"/>
      <c r="C37" s="14"/>
      <c r="D37" s="14"/>
      <c r="E37" s="15"/>
      <c r="F37" s="15"/>
      <c r="G37" s="15"/>
      <c r="H37" s="15"/>
      <c r="I37" s="15"/>
      <c r="J37" s="15"/>
      <c r="K37" s="15"/>
      <c r="L37" s="16"/>
      <c r="M37" s="17"/>
      <c r="N37" s="18">
        <f t="shared" si="0"/>
        <v>0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/>
      <c r="U37" s="20">
        <f t="shared" si="3"/>
        <v>0</v>
      </c>
      <c r="V37" s="16"/>
      <c r="W37" s="20">
        <f t="shared" si="4"/>
        <v>0</v>
      </c>
      <c r="X37" s="16"/>
      <c r="Y37" s="20">
        <f t="shared" si="5"/>
        <v>0</v>
      </c>
      <c r="Z37" s="16"/>
      <c r="AA37" s="20">
        <f t="shared" si="6"/>
        <v>0</v>
      </c>
      <c r="AB37" s="54"/>
      <c r="AC37" s="51"/>
      <c r="AD37" s="47"/>
      <c r="AE37" s="36"/>
      <c r="AF37" s="47"/>
      <c r="AG37" s="32"/>
      <c r="AH37" s="40">
        <f t="shared" si="7"/>
        <v>0</v>
      </c>
    </row>
    <row r="38" spans="1:34" s="21" customFormat="1" ht="12" x14ac:dyDescent="0.3">
      <c r="A38" s="11">
        <v>32</v>
      </c>
      <c r="B38" s="15"/>
      <c r="C38" s="14"/>
      <c r="D38" s="14"/>
      <c r="E38" s="15"/>
      <c r="F38" s="15"/>
      <c r="G38" s="15"/>
      <c r="H38" s="15"/>
      <c r="I38" s="15"/>
      <c r="J38" s="15"/>
      <c r="K38" s="15"/>
      <c r="L38" s="16"/>
      <c r="M38" s="17"/>
      <c r="N38" s="18">
        <f t="shared" si="0"/>
        <v>0</v>
      </c>
      <c r="O38" s="19"/>
      <c r="P38" s="16"/>
      <c r="Q38" s="20">
        <f t="shared" si="1"/>
        <v>0</v>
      </c>
      <c r="R38" s="16"/>
      <c r="S38" s="20">
        <f t="shared" si="2"/>
        <v>0</v>
      </c>
      <c r="T38" s="16"/>
      <c r="U38" s="20">
        <f t="shared" si="3"/>
        <v>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54"/>
      <c r="AC38" s="51"/>
      <c r="AD38" s="47"/>
      <c r="AE38" s="36"/>
      <c r="AF38" s="47"/>
      <c r="AG38" s="32"/>
      <c r="AH38" s="40">
        <f t="shared" si="7"/>
        <v>0</v>
      </c>
    </row>
    <row r="39" spans="1:34" s="21" customFormat="1" ht="12" x14ac:dyDescent="0.3">
      <c r="A39" s="11">
        <v>33</v>
      </c>
      <c r="B39" s="15"/>
      <c r="C39" s="14"/>
      <c r="D39" s="14"/>
      <c r="E39" s="15"/>
      <c r="F39" s="15"/>
      <c r="G39" s="15"/>
      <c r="H39" s="15"/>
      <c r="I39" s="15"/>
      <c r="J39" s="15"/>
      <c r="K39" s="15"/>
      <c r="L39" s="16"/>
      <c r="M39" s="17"/>
      <c r="N39" s="18">
        <f t="shared" si="0"/>
        <v>0</v>
      </c>
      <c r="O39" s="19"/>
      <c r="P39" s="16"/>
      <c r="Q39" s="20">
        <f t="shared" si="1"/>
        <v>0</v>
      </c>
      <c r="R39" s="16"/>
      <c r="S39" s="20">
        <f t="shared" si="2"/>
        <v>0</v>
      </c>
      <c r="T39" s="16"/>
      <c r="U39" s="20">
        <f t="shared" si="3"/>
        <v>0</v>
      </c>
      <c r="V39" s="16"/>
      <c r="W39" s="20">
        <f t="shared" si="4"/>
        <v>0</v>
      </c>
      <c r="X39" s="16"/>
      <c r="Y39" s="20">
        <f t="shared" si="5"/>
        <v>0</v>
      </c>
      <c r="Z39" s="16"/>
      <c r="AA39" s="20">
        <f t="shared" si="6"/>
        <v>0</v>
      </c>
      <c r="AB39" s="54"/>
      <c r="AC39" s="51"/>
      <c r="AD39" s="47"/>
      <c r="AE39" s="36"/>
      <c r="AF39" s="47"/>
      <c r="AG39" s="32"/>
      <c r="AH39" s="40">
        <f t="shared" si="7"/>
        <v>0</v>
      </c>
    </row>
    <row r="40" spans="1:34" s="21" customFormat="1" ht="12" x14ac:dyDescent="0.3">
      <c r="A40" s="11">
        <v>34</v>
      </c>
      <c r="B40" s="15"/>
      <c r="C40" s="14"/>
      <c r="D40" s="14"/>
      <c r="E40" s="15"/>
      <c r="F40" s="15"/>
      <c r="G40" s="15"/>
      <c r="H40" s="15"/>
      <c r="I40" s="15"/>
      <c r="J40" s="15"/>
      <c r="K40" s="15"/>
      <c r="L40" s="16"/>
      <c r="M40" s="17"/>
      <c r="N40" s="18">
        <f t="shared" si="0"/>
        <v>0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/>
      <c r="W40" s="20">
        <f t="shared" si="4"/>
        <v>0</v>
      </c>
      <c r="X40" s="16"/>
      <c r="Y40" s="20">
        <f t="shared" si="5"/>
        <v>0</v>
      </c>
      <c r="Z40" s="16"/>
      <c r="AA40" s="20">
        <f t="shared" si="6"/>
        <v>0</v>
      </c>
      <c r="AB40" s="54"/>
      <c r="AC40" s="51"/>
      <c r="AD40" s="47"/>
      <c r="AE40" s="36"/>
      <c r="AF40" s="47"/>
      <c r="AG40" s="32"/>
      <c r="AH40" s="40">
        <f t="shared" si="7"/>
        <v>0</v>
      </c>
    </row>
    <row r="41" spans="1:34" s="21" customFormat="1" ht="12" x14ac:dyDescent="0.3">
      <c r="A41" s="11">
        <v>35</v>
      </c>
      <c r="B41" s="15"/>
      <c r="C41" s="14"/>
      <c r="D41" s="14"/>
      <c r="E41" s="15"/>
      <c r="F41" s="15"/>
      <c r="G41" s="15"/>
      <c r="H41" s="15"/>
      <c r="I41" s="15"/>
      <c r="J41" s="15"/>
      <c r="K41" s="15"/>
      <c r="L41" s="16"/>
      <c r="M41" s="17"/>
      <c r="N41" s="18">
        <f t="shared" si="0"/>
        <v>0</v>
      </c>
      <c r="O41" s="19"/>
      <c r="P41" s="16"/>
      <c r="Q41" s="20">
        <f t="shared" si="1"/>
        <v>0</v>
      </c>
      <c r="R41" s="16"/>
      <c r="S41" s="20">
        <f t="shared" si="2"/>
        <v>0</v>
      </c>
      <c r="T41" s="16"/>
      <c r="U41" s="20">
        <f t="shared" si="3"/>
        <v>0</v>
      </c>
      <c r="V41" s="16"/>
      <c r="W41" s="20">
        <f t="shared" si="4"/>
        <v>0</v>
      </c>
      <c r="X41" s="16"/>
      <c r="Y41" s="20">
        <f t="shared" si="5"/>
        <v>0</v>
      </c>
      <c r="Z41" s="16"/>
      <c r="AA41" s="20">
        <f t="shared" si="6"/>
        <v>0</v>
      </c>
      <c r="AB41" s="54"/>
      <c r="AC41" s="51"/>
      <c r="AD41" s="47"/>
      <c r="AE41" s="36"/>
      <c r="AF41" s="47"/>
      <c r="AG41" s="32"/>
      <c r="AH41" s="40">
        <f t="shared" si="7"/>
        <v>0</v>
      </c>
    </row>
    <row r="42" spans="1:34" s="21" customFormat="1" ht="12" x14ac:dyDescent="0.3">
      <c r="A42" s="11">
        <v>36</v>
      </c>
      <c r="B42" s="15"/>
      <c r="C42" s="14"/>
      <c r="D42" s="14"/>
      <c r="E42" s="15"/>
      <c r="F42" s="15"/>
      <c r="G42" s="15"/>
      <c r="H42" s="15"/>
      <c r="I42" s="22"/>
      <c r="J42" s="15"/>
      <c r="K42" s="22"/>
      <c r="L42" s="16"/>
      <c r="M42" s="17"/>
      <c r="N42" s="18">
        <f t="shared" si="0"/>
        <v>0</v>
      </c>
      <c r="O42" s="19"/>
      <c r="P42" s="16"/>
      <c r="Q42" s="20">
        <f t="shared" si="1"/>
        <v>0</v>
      </c>
      <c r="R42" s="16"/>
      <c r="S42" s="20">
        <f t="shared" si="2"/>
        <v>0</v>
      </c>
      <c r="T42" s="16"/>
      <c r="U42" s="20">
        <f t="shared" si="3"/>
        <v>0</v>
      </c>
      <c r="V42" s="16"/>
      <c r="W42" s="20">
        <f t="shared" si="4"/>
        <v>0</v>
      </c>
      <c r="X42" s="16"/>
      <c r="Y42" s="20">
        <f t="shared" si="5"/>
        <v>0</v>
      </c>
      <c r="Z42" s="16"/>
      <c r="AA42" s="20">
        <f t="shared" si="6"/>
        <v>0</v>
      </c>
      <c r="AB42" s="54"/>
      <c r="AC42" s="51"/>
      <c r="AD42" s="47"/>
      <c r="AE42" s="36"/>
      <c r="AF42" s="47"/>
      <c r="AG42" s="32"/>
      <c r="AH42" s="40">
        <f t="shared" si="7"/>
        <v>0</v>
      </c>
    </row>
    <row r="43" spans="1:34" s="21" customFormat="1" ht="12" x14ac:dyDescent="0.3">
      <c r="A43" s="11">
        <v>37</v>
      </c>
      <c r="B43" s="15"/>
      <c r="C43" s="14"/>
      <c r="D43" s="14"/>
      <c r="E43" s="15"/>
      <c r="F43" s="15"/>
      <c r="G43" s="15"/>
      <c r="H43" s="15"/>
      <c r="I43" s="22"/>
      <c r="J43" s="15"/>
      <c r="K43" s="22"/>
      <c r="L43" s="16"/>
      <c r="M43" s="17"/>
      <c r="N43" s="18">
        <f t="shared" si="0"/>
        <v>0</v>
      </c>
      <c r="O43" s="19"/>
      <c r="P43" s="16"/>
      <c r="Q43" s="20">
        <f t="shared" si="1"/>
        <v>0</v>
      </c>
      <c r="R43" s="16"/>
      <c r="S43" s="20">
        <f t="shared" si="2"/>
        <v>0</v>
      </c>
      <c r="T43" s="16"/>
      <c r="U43" s="20">
        <f t="shared" si="3"/>
        <v>0</v>
      </c>
      <c r="V43" s="16"/>
      <c r="W43" s="20">
        <f t="shared" si="4"/>
        <v>0</v>
      </c>
      <c r="X43" s="16"/>
      <c r="Y43" s="20">
        <f t="shared" si="5"/>
        <v>0</v>
      </c>
      <c r="Z43" s="16"/>
      <c r="AA43" s="20">
        <f t="shared" si="6"/>
        <v>0</v>
      </c>
      <c r="AB43" s="54"/>
      <c r="AC43" s="51"/>
      <c r="AD43" s="47"/>
      <c r="AE43" s="36"/>
      <c r="AF43" s="47"/>
      <c r="AG43" s="32"/>
      <c r="AH43" s="40">
        <f t="shared" si="7"/>
        <v>0</v>
      </c>
    </row>
    <row r="44" spans="1:34" s="21" customFormat="1" ht="12" x14ac:dyDescent="0.3">
      <c r="A44" s="11">
        <v>38</v>
      </c>
      <c r="B44" s="15"/>
      <c r="C44" s="14"/>
      <c r="D44" s="14"/>
      <c r="E44" s="15"/>
      <c r="F44" s="15"/>
      <c r="G44" s="15"/>
      <c r="H44" s="15"/>
      <c r="I44" s="22"/>
      <c r="J44" s="15"/>
      <c r="K44" s="15"/>
      <c r="L44" s="16"/>
      <c r="M44" s="17"/>
      <c r="N44" s="18">
        <f t="shared" si="0"/>
        <v>0</v>
      </c>
      <c r="O44" s="19"/>
      <c r="P44" s="16"/>
      <c r="Q44" s="20">
        <f t="shared" si="1"/>
        <v>0</v>
      </c>
      <c r="R44" s="16"/>
      <c r="S44" s="20">
        <f t="shared" si="2"/>
        <v>0</v>
      </c>
      <c r="T44" s="16"/>
      <c r="U44" s="20">
        <f t="shared" si="3"/>
        <v>0</v>
      </c>
      <c r="V44" s="16"/>
      <c r="W44" s="20">
        <f t="shared" si="4"/>
        <v>0</v>
      </c>
      <c r="X44" s="16"/>
      <c r="Y44" s="20">
        <f t="shared" si="5"/>
        <v>0</v>
      </c>
      <c r="Z44" s="16"/>
      <c r="AA44" s="20">
        <f t="shared" si="6"/>
        <v>0</v>
      </c>
      <c r="AB44" s="54"/>
      <c r="AC44" s="51"/>
      <c r="AD44" s="47"/>
      <c r="AE44" s="36"/>
      <c r="AF44" s="47"/>
      <c r="AG44" s="32"/>
      <c r="AH44" s="40">
        <f t="shared" si="7"/>
        <v>0</v>
      </c>
    </row>
    <row r="45" spans="1:34" s="21" customFormat="1" ht="12" x14ac:dyDescent="0.3">
      <c r="A45" s="11">
        <v>39</v>
      </c>
      <c r="B45" s="15"/>
      <c r="C45" s="14"/>
      <c r="D45" s="14"/>
      <c r="E45" s="15"/>
      <c r="F45" s="15"/>
      <c r="G45" s="15"/>
      <c r="H45" s="15"/>
      <c r="I45" s="15"/>
      <c r="J45" s="15"/>
      <c r="K45" s="15"/>
      <c r="L45" s="16"/>
      <c r="M45" s="17"/>
      <c r="N45" s="18">
        <f t="shared" si="0"/>
        <v>0</v>
      </c>
      <c r="O45" s="19"/>
      <c r="P45" s="16"/>
      <c r="Q45" s="20">
        <f t="shared" si="1"/>
        <v>0</v>
      </c>
      <c r="R45" s="16"/>
      <c r="S45" s="20">
        <f t="shared" si="2"/>
        <v>0</v>
      </c>
      <c r="T45" s="16"/>
      <c r="U45" s="20">
        <f t="shared" si="3"/>
        <v>0</v>
      </c>
      <c r="V45" s="16"/>
      <c r="W45" s="20">
        <f t="shared" si="4"/>
        <v>0</v>
      </c>
      <c r="X45" s="16"/>
      <c r="Y45" s="20">
        <f t="shared" si="5"/>
        <v>0</v>
      </c>
      <c r="Z45" s="16"/>
      <c r="AA45" s="20">
        <f t="shared" si="6"/>
        <v>0</v>
      </c>
      <c r="AB45" s="54"/>
      <c r="AC45" s="51"/>
      <c r="AD45" s="47"/>
      <c r="AE45" s="36"/>
      <c r="AF45" s="47"/>
      <c r="AG45" s="32"/>
      <c r="AH45" s="40">
        <f t="shared" si="7"/>
        <v>0</v>
      </c>
    </row>
    <row r="46" spans="1:34" s="21" customFormat="1" ht="12" x14ac:dyDescent="0.3">
      <c r="A46" s="11">
        <v>40</v>
      </c>
      <c r="B46" s="15"/>
      <c r="C46" s="14"/>
      <c r="D46" s="14"/>
      <c r="E46" s="15"/>
      <c r="F46" s="15"/>
      <c r="G46" s="15"/>
      <c r="H46" s="15"/>
      <c r="I46" s="15"/>
      <c r="J46" s="15"/>
      <c r="K46" s="15"/>
      <c r="L46" s="16"/>
      <c r="M46" s="17"/>
      <c r="N46" s="18">
        <f t="shared" si="0"/>
        <v>0</v>
      </c>
      <c r="O46" s="19"/>
      <c r="P46" s="16"/>
      <c r="Q46" s="20">
        <f t="shared" si="1"/>
        <v>0</v>
      </c>
      <c r="R46" s="16"/>
      <c r="S46" s="20">
        <f t="shared" si="2"/>
        <v>0</v>
      </c>
      <c r="T46" s="16"/>
      <c r="U46" s="20">
        <f t="shared" si="3"/>
        <v>0</v>
      </c>
      <c r="V46" s="16"/>
      <c r="W46" s="20">
        <f t="shared" si="4"/>
        <v>0</v>
      </c>
      <c r="X46" s="16"/>
      <c r="Y46" s="20">
        <f t="shared" si="5"/>
        <v>0</v>
      </c>
      <c r="Z46" s="16"/>
      <c r="AA46" s="20">
        <f t="shared" si="6"/>
        <v>0</v>
      </c>
      <c r="AB46" s="54"/>
      <c r="AC46" s="51"/>
      <c r="AD46" s="47"/>
      <c r="AE46" s="36"/>
      <c r="AF46" s="47"/>
      <c r="AG46" s="32"/>
      <c r="AH46" s="40">
        <f t="shared" si="7"/>
        <v>0</v>
      </c>
    </row>
    <row r="47" spans="1:34" s="21" customFormat="1" ht="12" x14ac:dyDescent="0.3">
      <c r="C47" s="24"/>
      <c r="F47" s="24"/>
      <c r="G47" s="24"/>
      <c r="N47" s="25"/>
      <c r="O47" s="25"/>
      <c r="P47" s="26"/>
      <c r="Q47" s="25"/>
      <c r="R47" s="26"/>
      <c r="S47" s="25"/>
      <c r="T47" s="26"/>
      <c r="U47" s="25"/>
      <c r="V47" s="26"/>
      <c r="W47" s="25"/>
      <c r="X47" s="26"/>
      <c r="Y47" s="25"/>
      <c r="Z47" s="26"/>
      <c r="AA47" s="25"/>
      <c r="AB47" s="27"/>
      <c r="AE47" s="35"/>
    </row>
    <row r="48" spans="1:34" s="21" customFormat="1" ht="12" x14ac:dyDescent="0.3">
      <c r="C48" s="24"/>
      <c r="F48" s="24"/>
      <c r="G48" s="24"/>
      <c r="K48" s="28" t="s">
        <v>45</v>
      </c>
      <c r="L48" s="29">
        <f>SUM(L2:L46)</f>
        <v>2369</v>
      </c>
      <c r="M48" s="29"/>
      <c r="N48" s="58">
        <f t="shared" ref="N48:Y48" si="8">SUM(N2:N46)</f>
        <v>752.5</v>
      </c>
      <c r="O48" s="58">
        <f t="shared" si="8"/>
        <v>177</v>
      </c>
      <c r="P48" s="26">
        <f t="shared" si="8"/>
        <v>100</v>
      </c>
      <c r="Q48" s="58">
        <f t="shared" si="8"/>
        <v>22</v>
      </c>
      <c r="R48" s="26">
        <f t="shared" si="8"/>
        <v>700</v>
      </c>
      <c r="S48" s="58">
        <f t="shared" si="8"/>
        <v>140</v>
      </c>
      <c r="T48" s="26">
        <f t="shared" si="8"/>
        <v>0</v>
      </c>
      <c r="U48" s="58">
        <f t="shared" si="8"/>
        <v>0</v>
      </c>
      <c r="V48" s="26">
        <f t="shared" si="8"/>
        <v>1053</v>
      </c>
      <c r="W48" s="58">
        <f t="shared" si="8"/>
        <v>240</v>
      </c>
      <c r="X48" s="26">
        <f t="shared" si="8"/>
        <v>0</v>
      </c>
      <c r="Y48" s="58">
        <f t="shared" si="8"/>
        <v>0</v>
      </c>
      <c r="Z48" s="26">
        <f>SUM(Z2:Z46)</f>
        <v>200</v>
      </c>
      <c r="AA48" s="58">
        <f>SUM(AA2:AA46)</f>
        <v>40</v>
      </c>
      <c r="AB48" s="44" t="s">
        <v>46</v>
      </c>
      <c r="AC48" s="30"/>
      <c r="AD48" s="27"/>
      <c r="AE48" s="58">
        <f>SUM(AE7:AE46)</f>
        <v>0</v>
      </c>
      <c r="AF48" s="49">
        <f>SUM(AF7:AF46)</f>
        <v>0</v>
      </c>
      <c r="AG48" s="30"/>
      <c r="AH48" s="58">
        <f>SUM(AH7:AH46)</f>
        <v>0</v>
      </c>
    </row>
    <row r="49" spans="11:34" x14ac:dyDescent="0.3">
      <c r="K49" s="57"/>
      <c r="L49" s="31"/>
      <c r="M49" s="31"/>
      <c r="N49" s="58"/>
      <c r="O49" s="58"/>
      <c r="Q49" s="58"/>
      <c r="S49" s="58"/>
      <c r="U49" s="58"/>
      <c r="W49" s="58"/>
      <c r="Y49" s="58"/>
      <c r="AA49" s="58"/>
      <c r="AB49" s="44"/>
      <c r="AD49" s="3"/>
      <c r="AE49" s="58"/>
      <c r="AH49" s="58"/>
    </row>
    <row r="50" spans="11:34" x14ac:dyDescent="0.3">
      <c r="K50" s="57"/>
      <c r="L50" s="31"/>
      <c r="M50" s="31"/>
      <c r="N50" s="58"/>
      <c r="O50" s="58"/>
      <c r="Q50" s="58"/>
      <c r="S50" s="58"/>
      <c r="U50" s="58"/>
      <c r="W50" s="58"/>
      <c r="Y50" s="58"/>
      <c r="AA50" s="58"/>
      <c r="AB50" s="44"/>
      <c r="AD50" s="3"/>
      <c r="AE50" s="58"/>
      <c r="AH50" s="58"/>
    </row>
    <row r="51" spans="11:34" x14ac:dyDescent="0.3">
      <c r="L51" s="31"/>
      <c r="M51" s="31"/>
      <c r="N51" s="58"/>
      <c r="O51" s="58"/>
      <c r="Q51" s="58"/>
      <c r="S51" s="58"/>
      <c r="U51" s="58"/>
      <c r="W51" s="58"/>
      <c r="Y51" s="58"/>
      <c r="AA51" s="58"/>
      <c r="AB51" s="44"/>
      <c r="AD51" s="3"/>
      <c r="AE51" s="58"/>
      <c r="AH51" s="58"/>
    </row>
    <row r="52" spans="11:34" x14ac:dyDescent="0.3">
      <c r="N52" s="58"/>
      <c r="O52" s="58"/>
      <c r="Q52" s="58"/>
      <c r="S52" s="58"/>
      <c r="U52" s="58"/>
      <c r="W52" s="58"/>
      <c r="Y52" s="58"/>
      <c r="AA52" s="58"/>
      <c r="AB52" s="44"/>
      <c r="AE52" s="58"/>
      <c r="AH52" s="58"/>
    </row>
    <row r="53" spans="11:34" x14ac:dyDescent="0.3">
      <c r="N53" s="58"/>
      <c r="O53" s="58"/>
      <c r="Q53" s="58"/>
      <c r="S53" s="58"/>
      <c r="U53" s="58"/>
      <c r="W53" s="58"/>
      <c r="Y53" s="58"/>
      <c r="AA53" s="58"/>
      <c r="AB53" s="44"/>
      <c r="AE53" s="58"/>
      <c r="AH53" s="58"/>
    </row>
    <row r="54" spans="11:34" x14ac:dyDescent="0.3">
      <c r="N54" s="58"/>
      <c r="O54" s="58"/>
      <c r="Q54" s="58"/>
      <c r="S54" s="58"/>
      <c r="U54" s="58"/>
      <c r="W54" s="58"/>
      <c r="Y54" s="58"/>
      <c r="AA54" s="58"/>
      <c r="AB54" s="44"/>
      <c r="AE54" s="58"/>
      <c r="AH54" s="58"/>
    </row>
    <row r="55" spans="11:34" x14ac:dyDescent="0.3">
      <c r="N55" s="58"/>
      <c r="O55" s="58"/>
      <c r="Q55" s="58"/>
      <c r="S55" s="58"/>
      <c r="U55" s="58"/>
      <c r="W55" s="58"/>
      <c r="Y55" s="58"/>
      <c r="AA55" s="58"/>
      <c r="AB55" s="44"/>
      <c r="AE55" s="58"/>
      <c r="AH55" s="58"/>
    </row>
    <row r="56" spans="11:34" x14ac:dyDescent="0.3">
      <c r="N56" s="58"/>
      <c r="O56" s="58"/>
      <c r="Q56" s="58"/>
      <c r="S56" s="58"/>
      <c r="U56" s="58"/>
      <c r="W56" s="58"/>
      <c r="Y56" s="58"/>
      <c r="AA56" s="58"/>
      <c r="AB56" s="44"/>
      <c r="AE56" s="58"/>
      <c r="AH56" s="58"/>
    </row>
    <row r="57" spans="11:34" x14ac:dyDescent="0.3">
      <c r="N57" s="58"/>
      <c r="O57" s="58"/>
      <c r="Q57" s="58"/>
      <c r="S57" s="58"/>
      <c r="U57" s="58"/>
      <c r="W57" s="58"/>
      <c r="Y57" s="58"/>
      <c r="AA57" s="58"/>
      <c r="AB57" s="44"/>
      <c r="AE57" s="58"/>
      <c r="AH57" s="58"/>
    </row>
    <row r="58" spans="11:34" x14ac:dyDescent="0.3">
      <c r="N58" s="58"/>
      <c r="O58" s="58"/>
      <c r="Q58" s="58"/>
      <c r="S58" s="58"/>
      <c r="U58" s="58"/>
      <c r="W58" s="58"/>
      <c r="Y58" s="58"/>
      <c r="AA58" s="58"/>
      <c r="AB58" s="44"/>
      <c r="AE58" s="58"/>
      <c r="AH58" s="58"/>
    </row>
    <row r="59" spans="11:34" x14ac:dyDescent="0.3">
      <c r="N59" s="58"/>
      <c r="O59" s="58"/>
      <c r="Q59" s="58"/>
      <c r="S59" s="58"/>
      <c r="U59" s="58"/>
      <c r="W59" s="58"/>
      <c r="Y59" s="58"/>
      <c r="AA59" s="58"/>
      <c r="AB59" s="44"/>
      <c r="AE59" s="58"/>
      <c r="AH59" s="58"/>
    </row>
    <row r="60" spans="11:34" x14ac:dyDescent="0.3">
      <c r="N60" s="58"/>
      <c r="O60" s="58"/>
      <c r="Q60" s="58"/>
      <c r="S60" s="58"/>
      <c r="U60" s="58"/>
      <c r="W60" s="58"/>
      <c r="Y60" s="58"/>
      <c r="AA60" s="58"/>
      <c r="AB60" s="44"/>
      <c r="AE60" s="58"/>
      <c r="AH60" s="58"/>
    </row>
    <row r="61" spans="11:34" x14ac:dyDescent="0.3">
      <c r="N61" s="58"/>
      <c r="O61" s="58"/>
      <c r="Q61" s="58"/>
      <c r="S61" s="58"/>
      <c r="U61" s="58"/>
      <c r="W61" s="58"/>
      <c r="Y61" s="58"/>
      <c r="AA61" s="58"/>
      <c r="AB61" s="44"/>
      <c r="AE61" s="58"/>
      <c r="AH61" s="58"/>
    </row>
    <row r="62" spans="11:34" x14ac:dyDescent="0.3">
      <c r="N62" s="58"/>
      <c r="O62" s="58"/>
      <c r="Q62" s="58"/>
      <c r="S62" s="58"/>
      <c r="U62" s="58"/>
      <c r="W62" s="58"/>
      <c r="Y62" s="58"/>
      <c r="AA62" s="58"/>
      <c r="AB62" s="44"/>
      <c r="AE62" s="58"/>
      <c r="AH62" s="58"/>
    </row>
    <row r="63" spans="11:34" x14ac:dyDescent="0.3">
      <c r="N63" s="58"/>
      <c r="O63" s="58"/>
      <c r="Q63" s="58"/>
      <c r="S63" s="58"/>
      <c r="U63" s="58"/>
      <c r="W63" s="58"/>
      <c r="Y63" s="58"/>
      <c r="AA63" s="58"/>
      <c r="AB63" s="44"/>
      <c r="AE63" s="58"/>
      <c r="AH63" s="58"/>
    </row>
    <row r="64" spans="11:34" x14ac:dyDescent="0.3">
      <c r="N64" s="58"/>
      <c r="O64" s="58"/>
      <c r="Q64" s="58"/>
      <c r="S64" s="58"/>
      <c r="U64" s="58"/>
      <c r="W64" s="58"/>
      <c r="Y64" s="58"/>
      <c r="AA64" s="58"/>
      <c r="AB64" s="44"/>
      <c r="AE64" s="58"/>
      <c r="AH64" s="58"/>
    </row>
    <row r="65" spans="14:34" x14ac:dyDescent="0.3">
      <c r="N65" s="58"/>
      <c r="O65" s="58"/>
      <c r="Q65" s="58"/>
      <c r="S65" s="58"/>
      <c r="U65" s="58"/>
      <c r="W65" s="58"/>
      <c r="Y65" s="58"/>
      <c r="AA65" s="58"/>
      <c r="AB65" s="44"/>
      <c r="AE65" s="58"/>
      <c r="AH65" s="58"/>
    </row>
    <row r="66" spans="14:34" x14ac:dyDescent="0.3">
      <c r="N66" s="58"/>
      <c r="O66" s="58"/>
      <c r="Q66" s="58"/>
      <c r="S66" s="58"/>
      <c r="U66" s="58"/>
      <c r="W66" s="58"/>
      <c r="Y66" s="58"/>
      <c r="AA66" s="58"/>
      <c r="AB66" s="44"/>
      <c r="AE66" s="58"/>
      <c r="AH66" s="58"/>
    </row>
    <row r="67" spans="14:34" x14ac:dyDescent="0.3">
      <c r="N67" s="58"/>
      <c r="O67" s="58"/>
      <c r="Q67" s="58"/>
      <c r="S67" s="58"/>
      <c r="U67" s="58"/>
      <c r="W67" s="58"/>
      <c r="Y67" s="58"/>
      <c r="AA67" s="58"/>
      <c r="AB67" s="44"/>
      <c r="AE67" s="58"/>
      <c r="AH67" s="58"/>
    </row>
    <row r="68" spans="14:34" x14ac:dyDescent="0.3">
      <c r="N68" s="58"/>
      <c r="O68" s="58"/>
      <c r="Q68" s="58"/>
      <c r="S68" s="58"/>
      <c r="U68" s="58"/>
      <c r="W68" s="58"/>
      <c r="Y68" s="58"/>
      <c r="AA68" s="58"/>
      <c r="AB68" s="44"/>
      <c r="AE68" s="58"/>
      <c r="AH68" s="58"/>
    </row>
    <row r="69" spans="14:34" x14ac:dyDescent="0.3">
      <c r="N69" s="58"/>
      <c r="O69" s="58"/>
      <c r="Q69" s="58"/>
      <c r="S69" s="58"/>
      <c r="U69" s="58"/>
      <c r="W69" s="58"/>
      <c r="Y69" s="58"/>
      <c r="AA69" s="58"/>
      <c r="AB69" s="44"/>
      <c r="AE69" s="58"/>
      <c r="AH69" s="58"/>
    </row>
    <row r="70" spans="14:34" x14ac:dyDescent="0.3">
      <c r="N70" s="58"/>
      <c r="O70" s="58"/>
      <c r="Q70" s="58"/>
      <c r="S70" s="58"/>
      <c r="U70" s="58"/>
      <c r="W70" s="58"/>
      <c r="Y70" s="58"/>
      <c r="AA70" s="58"/>
      <c r="AB70" s="44"/>
      <c r="AE70" s="58"/>
      <c r="AH70" s="58"/>
    </row>
    <row r="71" spans="14:34" x14ac:dyDescent="0.3">
      <c r="N71" s="58"/>
      <c r="O71" s="58"/>
      <c r="Q71" s="58"/>
      <c r="S71" s="58"/>
      <c r="U71" s="58"/>
      <c r="W71" s="58"/>
      <c r="Y71" s="58"/>
      <c r="AA71" s="58"/>
      <c r="AB71" s="44"/>
      <c r="AE71" s="58"/>
      <c r="AH71" s="58"/>
    </row>
    <row r="72" spans="14:34" x14ac:dyDescent="0.3">
      <c r="N72" s="58"/>
      <c r="O72" s="58"/>
      <c r="Q72" s="58"/>
      <c r="S72" s="58"/>
      <c r="U72" s="58"/>
      <c r="W72" s="58"/>
      <c r="Y72" s="58"/>
      <c r="AA72" s="58"/>
      <c r="AB72" s="44"/>
      <c r="AE72" s="58"/>
      <c r="AH72" s="58"/>
    </row>
    <row r="73" spans="14:34" x14ac:dyDescent="0.3">
      <c r="N73" s="58"/>
      <c r="O73" s="58"/>
      <c r="Q73" s="58"/>
      <c r="S73" s="58"/>
      <c r="U73" s="58"/>
      <c r="W73" s="58"/>
      <c r="Y73" s="58"/>
      <c r="AA73" s="58"/>
      <c r="AB73" s="44"/>
      <c r="AE73" s="58"/>
      <c r="AH73" s="58"/>
    </row>
    <row r="74" spans="14:34" x14ac:dyDescent="0.3">
      <c r="N74" s="58"/>
      <c r="O74" s="58"/>
      <c r="Q74" s="58"/>
      <c r="S74" s="58"/>
      <c r="U74" s="58"/>
      <c r="W74" s="58"/>
      <c r="Y74" s="58"/>
      <c r="AA74" s="58"/>
      <c r="AB74" s="44"/>
      <c r="AE74" s="58"/>
      <c r="AH74" s="58"/>
    </row>
    <row r="75" spans="14:34" x14ac:dyDescent="0.3">
      <c r="N75" s="58"/>
      <c r="O75" s="58"/>
      <c r="Q75" s="58"/>
      <c r="S75" s="58"/>
      <c r="U75" s="58"/>
      <c r="W75" s="58"/>
      <c r="Y75" s="58"/>
      <c r="AA75" s="58"/>
      <c r="AB75" s="44"/>
      <c r="AE75" s="58"/>
      <c r="AH75" s="58"/>
    </row>
    <row r="76" spans="14:34" x14ac:dyDescent="0.3">
      <c r="N76" s="58"/>
      <c r="O76" s="58"/>
      <c r="Q76" s="58"/>
      <c r="S76" s="58"/>
      <c r="U76" s="58"/>
      <c r="W76" s="58"/>
      <c r="Y76" s="58"/>
      <c r="AA76" s="58"/>
      <c r="AB76" s="44"/>
      <c r="AE76" s="58"/>
      <c r="AH76" s="58"/>
    </row>
    <row r="77" spans="14:34" x14ac:dyDescent="0.3">
      <c r="N77" s="58"/>
      <c r="O77" s="58"/>
      <c r="Q77" s="58"/>
      <c r="S77" s="58"/>
      <c r="U77" s="58"/>
      <c r="W77" s="58"/>
      <c r="Y77" s="58"/>
      <c r="AA77" s="58"/>
      <c r="AB77" s="44"/>
      <c r="AE77" s="58"/>
      <c r="AH77" s="58"/>
    </row>
    <row r="78" spans="14:34" x14ac:dyDescent="0.3">
      <c r="N78" s="58"/>
      <c r="O78" s="58"/>
      <c r="Q78" s="58"/>
      <c r="S78" s="58"/>
      <c r="U78" s="58"/>
      <c r="W78" s="58"/>
      <c r="Y78" s="58"/>
      <c r="AA78" s="58"/>
      <c r="AB78" s="44"/>
      <c r="AE78" s="58"/>
      <c r="AH78" s="58"/>
    </row>
    <row r="79" spans="14:34" x14ac:dyDescent="0.3">
      <c r="O79" s="58"/>
      <c r="Q79" s="58"/>
      <c r="S79" s="58"/>
      <c r="U79" s="58"/>
      <c r="W79" s="58"/>
      <c r="Y79" s="58"/>
      <c r="AA79" s="58"/>
      <c r="AB79" s="44"/>
      <c r="AE79" s="58"/>
      <c r="AH79" s="58"/>
    </row>
    <row r="80" spans="14:34" x14ac:dyDescent="0.3">
      <c r="O80" s="58"/>
      <c r="Q80" s="58"/>
      <c r="S80" s="58"/>
      <c r="U80" s="58"/>
      <c r="W80" s="58"/>
      <c r="Y80" s="58"/>
      <c r="AA80" s="58"/>
      <c r="AB80" s="44"/>
      <c r="AE80" s="58"/>
      <c r="AH80" s="58"/>
    </row>
    <row r="81" spans="28:28" x14ac:dyDescent="0.3">
      <c r="AB81" s="44"/>
    </row>
    <row r="82" spans="28:28" x14ac:dyDescent="0.3">
      <c r="AB82" s="44"/>
    </row>
    <row r="83" spans="28:28" x14ac:dyDescent="0.3">
      <c r="AB83" s="44"/>
    </row>
    <row r="84" spans="28:28" x14ac:dyDescent="0.3">
      <c r="AB84" s="44"/>
    </row>
    <row r="85" spans="28:28" x14ac:dyDescent="0.3">
      <c r="AB85" s="44"/>
    </row>
    <row r="86" spans="28:28" x14ac:dyDescent="0.3">
      <c r="AB86" s="44"/>
    </row>
    <row r="87" spans="28:28" x14ac:dyDescent="0.3">
      <c r="AB87" s="44"/>
    </row>
    <row r="88" spans="28:28" x14ac:dyDescent="0.3">
      <c r="AB88" s="44"/>
    </row>
    <row r="89" spans="28:28" x14ac:dyDescent="0.3">
      <c r="AB89" s="44"/>
    </row>
    <row r="90" spans="28:28" x14ac:dyDescent="0.3">
      <c r="AB90" s="44"/>
    </row>
    <row r="91" spans="28:28" x14ac:dyDescent="0.3">
      <c r="AB91" s="44"/>
    </row>
    <row r="92" spans="28:28" x14ac:dyDescent="0.3">
      <c r="AB92" s="44"/>
    </row>
    <row r="93" spans="28:28" x14ac:dyDescent="0.3">
      <c r="AB93" s="44"/>
    </row>
    <row r="94" spans="28:28" x14ac:dyDescent="0.3">
      <c r="AB94" s="44"/>
    </row>
    <row r="95" spans="28:28" x14ac:dyDescent="0.3">
      <c r="AB95" s="44"/>
    </row>
    <row r="96" spans="28:28" x14ac:dyDescent="0.3">
      <c r="AB96" s="44"/>
    </row>
    <row r="97" spans="28:28" x14ac:dyDescent="0.3">
      <c r="AB97" s="44"/>
    </row>
    <row r="98" spans="28:28" x14ac:dyDescent="0.3">
      <c r="AB98" s="44"/>
    </row>
    <row r="99" spans="28:28" x14ac:dyDescent="0.3">
      <c r="AB99" s="44"/>
    </row>
    <row r="100" spans="28:28" x14ac:dyDescent="0.3">
      <c r="AB100" s="44"/>
    </row>
    <row r="101" spans="28:28" x14ac:dyDescent="0.3">
      <c r="AB101" s="44"/>
    </row>
    <row r="102" spans="28:28" x14ac:dyDescent="0.3">
      <c r="AB102" s="44"/>
    </row>
    <row r="103" spans="28:28" x14ac:dyDescent="0.3">
      <c r="AB103" s="44"/>
    </row>
    <row r="104" spans="28:28" x14ac:dyDescent="0.3">
      <c r="AB104" s="44"/>
    </row>
    <row r="105" spans="28:28" x14ac:dyDescent="0.3">
      <c r="AB105" s="44"/>
    </row>
    <row r="106" spans="28:28" x14ac:dyDescent="0.3">
      <c r="AB106" s="44"/>
    </row>
    <row r="107" spans="28:28" x14ac:dyDescent="0.3">
      <c r="AB107" s="44"/>
    </row>
    <row r="108" spans="28:28" x14ac:dyDescent="0.3">
      <c r="AB108" s="44"/>
    </row>
    <row r="109" spans="28:28" x14ac:dyDescent="0.3">
      <c r="AB109" s="44"/>
    </row>
    <row r="110" spans="28:28" x14ac:dyDescent="0.3">
      <c r="AB110" s="44"/>
    </row>
    <row r="111" spans="28:28" x14ac:dyDescent="0.3">
      <c r="AB111" s="44"/>
    </row>
    <row r="112" spans="28:28" x14ac:dyDescent="0.3">
      <c r="AB112" s="44"/>
    </row>
    <row r="113" spans="28:28" x14ac:dyDescent="0.3">
      <c r="AB113" s="44"/>
    </row>
    <row r="114" spans="28:28" x14ac:dyDescent="0.3">
      <c r="AB114" s="44"/>
    </row>
    <row r="115" spans="28:28" x14ac:dyDescent="0.3">
      <c r="AB115" s="44"/>
    </row>
    <row r="116" spans="28:28" x14ac:dyDescent="0.3">
      <c r="AB116" s="44"/>
    </row>
    <row r="117" spans="28:28" x14ac:dyDescent="0.3">
      <c r="AB117" s="44"/>
    </row>
    <row r="118" spans="28:28" x14ac:dyDescent="0.3">
      <c r="AB118" s="44"/>
    </row>
    <row r="119" spans="28:28" x14ac:dyDescent="0.3">
      <c r="AB119" s="44"/>
    </row>
    <row r="120" spans="28:28" x14ac:dyDescent="0.3">
      <c r="AB120" s="44"/>
    </row>
    <row r="121" spans="28:28" x14ac:dyDescent="0.3">
      <c r="AB121" s="44"/>
    </row>
    <row r="122" spans="28:28" x14ac:dyDescent="0.3">
      <c r="AB122" s="44"/>
    </row>
    <row r="123" spans="28:28" x14ac:dyDescent="0.3">
      <c r="AB123" s="44"/>
    </row>
    <row r="124" spans="28:28" x14ac:dyDescent="0.3">
      <c r="AB124" s="44"/>
    </row>
    <row r="125" spans="28:28" x14ac:dyDescent="0.3">
      <c r="AB125" s="44"/>
    </row>
    <row r="126" spans="28:28" x14ac:dyDescent="0.3">
      <c r="AB126" s="44"/>
    </row>
    <row r="127" spans="28:28" x14ac:dyDescent="0.3">
      <c r="AB127" s="44"/>
    </row>
    <row r="128" spans="28:28" x14ac:dyDescent="0.3">
      <c r="AB128" s="44"/>
    </row>
    <row r="129" spans="28:28" x14ac:dyDescent="0.3">
      <c r="AB129" s="44"/>
    </row>
    <row r="130" spans="28:28" x14ac:dyDescent="0.3">
      <c r="AB130" s="44"/>
    </row>
    <row r="131" spans="28:28" x14ac:dyDescent="0.3">
      <c r="AB131" s="44"/>
    </row>
  </sheetData>
  <autoFilter ref="A6:AH46" xr:uid="{7849EF81-5F10-4EC4-AC13-CE86CCCEC457}"/>
  <mergeCells count="29">
    <mergeCell ref="AB5:AB6"/>
    <mergeCell ref="AC5:AC6"/>
    <mergeCell ref="AD5:AE5"/>
    <mergeCell ref="AF5:AH5"/>
    <mergeCell ref="P5:Q5"/>
    <mergeCell ref="R5:S5"/>
    <mergeCell ref="T5:U5"/>
    <mergeCell ref="V5:W5"/>
    <mergeCell ref="X5:Y5"/>
    <mergeCell ref="Z5:AA5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1:AB1"/>
    <mergeCell ref="P3:Q3"/>
    <mergeCell ref="R3:S3"/>
    <mergeCell ref="T3:U3"/>
    <mergeCell ref="V3:W3"/>
    <mergeCell ref="X3:Y3"/>
    <mergeCell ref="Z3:AA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6"/>
  <dimension ref="A1:AH131"/>
  <sheetViews>
    <sheetView topLeftCell="A6" zoomScale="85" zoomScaleNormal="85" workbookViewId="0">
      <selection activeCell="E28" sqref="E28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56" customWidth="1"/>
    <col min="4" max="4" width="11.33203125" style="1" customWidth="1"/>
    <col min="5" max="5" width="12.44140625" style="1" customWidth="1"/>
    <col min="6" max="6" width="11.44140625" style="41"/>
    <col min="7" max="7" width="8.6640625" style="41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9.33203125" style="2" customWidth="1"/>
    <col min="17" max="17" width="12.6640625" style="1" customWidth="1"/>
    <col min="18" max="18" width="9.33203125" style="57" customWidth="1"/>
    <col min="19" max="19" width="12.6640625" style="1" customWidth="1"/>
    <col min="20" max="20" width="9.33203125" style="57" customWidth="1"/>
    <col min="21" max="21" width="12.6640625" style="1" customWidth="1"/>
    <col min="22" max="22" width="9.33203125" style="57" customWidth="1"/>
    <col min="23" max="23" width="12.33203125" style="1" customWidth="1"/>
    <col min="24" max="24" width="9.33203125" style="57" customWidth="1"/>
    <col min="25" max="25" width="12.33203125" style="1" customWidth="1"/>
    <col min="26" max="26" width="9.33203125" style="2" customWidth="1"/>
    <col min="27" max="27" width="12.33203125" style="1" customWidth="1"/>
    <col min="28" max="28" width="21.6640625" style="3" customWidth="1"/>
    <col min="29" max="29" width="4.33203125" style="1" customWidth="1"/>
    <col min="30" max="30" width="11.33203125" style="1" customWidth="1"/>
    <col min="31" max="31" width="8.5546875" style="1" customWidth="1"/>
    <col min="32" max="32" width="8.6640625" style="1" customWidth="1"/>
    <col min="33" max="33" width="8.44140625" style="1" customWidth="1"/>
    <col min="34" max="16384" width="11.44140625" style="1"/>
  </cols>
  <sheetData>
    <row r="1" spans="1:34" ht="43.5" customHeight="1" x14ac:dyDescent="0.3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3" spans="1:34" ht="15.6" x14ac:dyDescent="0.3">
      <c r="B3" s="4" t="s">
        <v>0</v>
      </c>
      <c r="C3" s="61" t="s">
        <v>1</v>
      </c>
      <c r="D3" s="61">
        <v>2018</v>
      </c>
      <c r="E3" s="4"/>
      <c r="F3" s="5" t="s">
        <v>2</v>
      </c>
      <c r="G3" s="5"/>
      <c r="H3" s="5"/>
      <c r="I3" s="6"/>
      <c r="N3" s="6"/>
      <c r="O3" s="6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7"/>
    </row>
    <row r="4" spans="1:34" ht="15" thickBot="1" x14ac:dyDescent="0.35">
      <c r="C4" s="60"/>
      <c r="F4" s="60"/>
      <c r="G4" s="60"/>
      <c r="P4" s="57"/>
      <c r="Z4" s="57"/>
    </row>
    <row r="5" spans="1:34" s="8" customFormat="1" ht="16.5" customHeight="1" x14ac:dyDescent="0.3">
      <c r="A5" s="96" t="s">
        <v>3</v>
      </c>
      <c r="B5" s="98" t="s">
        <v>4</v>
      </c>
      <c r="C5" s="98" t="s">
        <v>5</v>
      </c>
      <c r="D5" s="98" t="s">
        <v>6</v>
      </c>
      <c r="E5" s="98" t="s">
        <v>7</v>
      </c>
      <c r="F5" s="100" t="s">
        <v>8</v>
      </c>
      <c r="G5" s="101"/>
      <c r="H5" s="92" t="s">
        <v>9</v>
      </c>
      <c r="I5" s="93"/>
      <c r="J5" s="92" t="s">
        <v>10</v>
      </c>
      <c r="K5" s="93"/>
      <c r="L5" s="102" t="s">
        <v>11</v>
      </c>
      <c r="M5" s="102" t="s">
        <v>12</v>
      </c>
      <c r="N5" s="94" t="s">
        <v>13</v>
      </c>
      <c r="O5" s="94" t="s">
        <v>14</v>
      </c>
      <c r="P5" s="92" t="s">
        <v>15</v>
      </c>
      <c r="Q5" s="93"/>
      <c r="R5" s="92" t="s">
        <v>16</v>
      </c>
      <c r="S5" s="93"/>
      <c r="T5" s="92" t="s">
        <v>50</v>
      </c>
      <c r="U5" s="93"/>
      <c r="V5" s="92" t="s">
        <v>17</v>
      </c>
      <c r="W5" s="93"/>
      <c r="X5" s="92" t="s">
        <v>51</v>
      </c>
      <c r="Y5" s="93"/>
      <c r="Z5" s="92" t="s">
        <v>18</v>
      </c>
      <c r="AA5" s="93"/>
      <c r="AB5" s="83" t="s">
        <v>19</v>
      </c>
      <c r="AC5" s="85" t="s">
        <v>20</v>
      </c>
      <c r="AD5" s="87" t="s">
        <v>21</v>
      </c>
      <c r="AE5" s="88"/>
      <c r="AF5" s="89" t="s">
        <v>22</v>
      </c>
      <c r="AG5" s="90"/>
      <c r="AH5" s="91"/>
    </row>
    <row r="6" spans="1:34" s="8" customFormat="1" ht="17.25" customHeight="1" thickBot="1" x14ac:dyDescent="0.35">
      <c r="A6" s="97"/>
      <c r="B6" s="99"/>
      <c r="C6" s="99"/>
      <c r="D6" s="99"/>
      <c r="E6" s="99"/>
      <c r="F6" s="62" t="s">
        <v>23</v>
      </c>
      <c r="G6" s="62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03"/>
      <c r="M6" s="103"/>
      <c r="N6" s="95"/>
      <c r="O6" s="95"/>
      <c r="P6" s="59" t="s">
        <v>28</v>
      </c>
      <c r="Q6" s="10" t="s">
        <v>13</v>
      </c>
      <c r="R6" s="59" t="s">
        <v>28</v>
      </c>
      <c r="S6" s="10" t="s">
        <v>13</v>
      </c>
      <c r="T6" s="59" t="s">
        <v>28</v>
      </c>
      <c r="U6" s="10" t="s">
        <v>13</v>
      </c>
      <c r="V6" s="59" t="s">
        <v>28</v>
      </c>
      <c r="W6" s="10" t="s">
        <v>13</v>
      </c>
      <c r="X6" s="59" t="s">
        <v>28</v>
      </c>
      <c r="Y6" s="10" t="s">
        <v>13</v>
      </c>
      <c r="Z6" s="59" t="s">
        <v>28</v>
      </c>
      <c r="AA6" s="10" t="s">
        <v>13</v>
      </c>
      <c r="AB6" s="84"/>
      <c r="AC6" s="86"/>
      <c r="AD6" s="45" t="s">
        <v>29</v>
      </c>
      <c r="AE6" s="42" t="s">
        <v>13</v>
      </c>
      <c r="AF6" s="38" t="s">
        <v>28</v>
      </c>
      <c r="AG6" s="33" t="s">
        <v>30</v>
      </c>
      <c r="AH6" s="34" t="s">
        <v>13</v>
      </c>
    </row>
    <row r="7" spans="1:34" s="21" customFormat="1" ht="12" x14ac:dyDescent="0.3">
      <c r="A7" s="69">
        <v>1</v>
      </c>
      <c r="B7" s="12"/>
      <c r="C7" s="14"/>
      <c r="D7" s="13"/>
      <c r="E7" s="12"/>
      <c r="F7" s="15"/>
      <c r="G7" s="15"/>
      <c r="H7" s="15"/>
      <c r="I7" s="15"/>
      <c r="J7" s="15"/>
      <c r="K7" s="15"/>
      <c r="L7" s="16"/>
      <c r="M7" s="17"/>
      <c r="N7" s="18">
        <f>L7*M7</f>
        <v>0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/>
      <c r="AC7" s="50"/>
      <c r="AD7" s="46"/>
      <c r="AE7" s="37"/>
      <c r="AF7" s="46"/>
      <c r="AG7" s="20"/>
      <c r="AH7" s="39">
        <f>AF7*AG7</f>
        <v>0</v>
      </c>
    </row>
    <row r="8" spans="1:34" s="21" customFormat="1" ht="12" x14ac:dyDescent="0.3">
      <c r="A8" s="11">
        <v>2</v>
      </c>
      <c r="B8" s="12"/>
      <c r="C8" s="14"/>
      <c r="D8" s="13"/>
      <c r="E8" s="12"/>
      <c r="F8" s="15"/>
      <c r="G8" s="15"/>
      <c r="H8" s="15"/>
      <c r="I8" s="22"/>
      <c r="J8" s="23"/>
      <c r="K8" s="23"/>
      <c r="L8" s="16"/>
      <c r="M8" s="17"/>
      <c r="N8" s="18">
        <f>L8*M8</f>
        <v>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54"/>
      <c r="AC8" s="51"/>
      <c r="AD8" s="47"/>
      <c r="AE8" s="36"/>
      <c r="AF8" s="47"/>
      <c r="AG8" s="32"/>
      <c r="AH8" s="40">
        <f>AF8*AG8</f>
        <v>0</v>
      </c>
    </row>
    <row r="9" spans="1:34" s="21" customFormat="1" ht="12" x14ac:dyDescent="0.3">
      <c r="A9" s="11">
        <v>3</v>
      </c>
      <c r="B9" s="12"/>
      <c r="C9" s="14"/>
      <c r="D9" s="13"/>
      <c r="E9" s="12"/>
      <c r="F9" s="15"/>
      <c r="G9" s="15"/>
      <c r="H9" s="15"/>
      <c r="I9" s="22"/>
      <c r="J9" s="15"/>
      <c r="K9" s="22"/>
      <c r="L9" s="16"/>
      <c r="M9" s="17"/>
      <c r="N9" s="18">
        <f t="shared" ref="N9:N46" si="0">L9*M9</f>
        <v>0</v>
      </c>
      <c r="O9" s="19"/>
      <c r="P9" s="16"/>
      <c r="Q9" s="20">
        <f t="shared" ref="Q9:Q46" si="1">P9*0.22</f>
        <v>0</v>
      </c>
      <c r="R9" s="16"/>
      <c r="S9" s="20">
        <f t="shared" ref="S9:S46" si="2">R9*0.2</f>
        <v>0</v>
      </c>
      <c r="T9" s="16"/>
      <c r="U9" s="20">
        <f t="shared" ref="U9:U46" si="3">T9*0.2</f>
        <v>0</v>
      </c>
      <c r="V9" s="16"/>
      <c r="W9" s="20">
        <f t="shared" ref="W9:W46" si="4">V9*0.2</f>
        <v>0</v>
      </c>
      <c r="X9" s="16"/>
      <c r="Y9" s="20">
        <f t="shared" ref="Y9:Y46" si="5">X9*0.2</f>
        <v>0</v>
      </c>
      <c r="Z9" s="16"/>
      <c r="AA9" s="20">
        <f t="shared" ref="AA9:AA46" si="6">Z9*0.2</f>
        <v>0</v>
      </c>
      <c r="AB9" s="54"/>
      <c r="AC9" s="51"/>
      <c r="AD9" s="48"/>
      <c r="AE9" s="43"/>
      <c r="AF9" s="47"/>
      <c r="AG9" s="32"/>
      <c r="AH9" s="40">
        <f t="shared" ref="AH9:AH46" si="7">AF9*AG9</f>
        <v>0</v>
      </c>
    </row>
    <row r="10" spans="1:34" s="21" customFormat="1" ht="12" x14ac:dyDescent="0.3">
      <c r="A10" s="11">
        <v>4</v>
      </c>
      <c r="B10" s="12"/>
      <c r="C10" s="14"/>
      <c r="D10" s="13"/>
      <c r="E10" s="12"/>
      <c r="F10" s="15"/>
      <c r="G10" s="15"/>
      <c r="H10" s="15"/>
      <c r="I10" s="15"/>
      <c r="J10" s="15"/>
      <c r="K10" s="15"/>
      <c r="L10" s="16"/>
      <c r="M10" s="17"/>
      <c r="N10" s="18">
        <f t="shared" si="0"/>
        <v>0</v>
      </c>
      <c r="O10" s="19"/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/>
      <c r="W10" s="20">
        <f t="shared" si="4"/>
        <v>0</v>
      </c>
      <c r="X10" s="16"/>
      <c r="Y10" s="20">
        <f t="shared" si="5"/>
        <v>0</v>
      </c>
      <c r="Z10" s="16"/>
      <c r="AA10" s="20">
        <f t="shared" si="6"/>
        <v>0</v>
      </c>
      <c r="AB10" s="54"/>
      <c r="AC10" s="51"/>
      <c r="AD10" s="47"/>
      <c r="AE10" s="36"/>
      <c r="AF10" s="47"/>
      <c r="AG10" s="32"/>
      <c r="AH10" s="40">
        <f t="shared" si="7"/>
        <v>0</v>
      </c>
    </row>
    <row r="11" spans="1:34" s="21" customFormat="1" ht="12" x14ac:dyDescent="0.3">
      <c r="A11" s="11">
        <v>5</v>
      </c>
      <c r="B11" s="15"/>
      <c r="C11" s="14"/>
      <c r="D11" s="13"/>
      <c r="E11" s="15"/>
      <c r="F11" s="15"/>
      <c r="G11" s="15"/>
      <c r="H11" s="15"/>
      <c r="I11" s="15"/>
      <c r="J11" s="15"/>
      <c r="K11" s="15"/>
      <c r="L11" s="16"/>
      <c r="M11" s="17"/>
      <c r="N11" s="18">
        <f t="shared" si="0"/>
        <v>0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/>
      <c r="Y11" s="20">
        <f t="shared" si="5"/>
        <v>0</v>
      </c>
      <c r="Z11" s="16"/>
      <c r="AA11" s="20">
        <f t="shared" si="6"/>
        <v>0</v>
      </c>
      <c r="AB11" s="54"/>
      <c r="AC11" s="51"/>
      <c r="AD11" s="47"/>
      <c r="AE11" s="36"/>
      <c r="AF11" s="47"/>
      <c r="AG11" s="32"/>
      <c r="AH11" s="40">
        <f t="shared" si="7"/>
        <v>0</v>
      </c>
    </row>
    <row r="12" spans="1:34" s="21" customFormat="1" ht="12" x14ac:dyDescent="0.3">
      <c r="A12" s="11">
        <v>6</v>
      </c>
      <c r="B12" s="15"/>
      <c r="C12" s="14"/>
      <c r="D12" s="13"/>
      <c r="E12" s="15"/>
      <c r="F12" s="15"/>
      <c r="G12" s="15"/>
      <c r="H12" s="15"/>
      <c r="I12" s="15"/>
      <c r="J12" s="15"/>
      <c r="K12" s="15"/>
      <c r="L12" s="16"/>
      <c r="M12" s="17"/>
      <c r="N12" s="18">
        <f t="shared" si="0"/>
        <v>0</v>
      </c>
      <c r="O12" s="19"/>
      <c r="P12" s="16"/>
      <c r="Q12" s="20">
        <f t="shared" si="1"/>
        <v>0</v>
      </c>
      <c r="R12" s="16"/>
      <c r="S12" s="20">
        <f t="shared" si="2"/>
        <v>0</v>
      </c>
      <c r="T12" s="16"/>
      <c r="U12" s="20">
        <f t="shared" si="3"/>
        <v>0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54"/>
      <c r="AC12" s="51"/>
      <c r="AD12" s="47"/>
      <c r="AE12" s="36"/>
      <c r="AF12" s="47"/>
      <c r="AG12" s="32"/>
      <c r="AH12" s="40">
        <f t="shared" si="7"/>
        <v>0</v>
      </c>
    </row>
    <row r="13" spans="1:34" s="21" customFormat="1" ht="12" x14ac:dyDescent="0.3">
      <c r="A13" s="11">
        <v>7</v>
      </c>
      <c r="B13" s="15"/>
      <c r="C13" s="14"/>
      <c r="D13" s="13"/>
      <c r="E13" s="15"/>
      <c r="F13" s="15"/>
      <c r="G13" s="15"/>
      <c r="H13" s="15"/>
      <c r="I13" s="22"/>
      <c r="J13" s="23"/>
      <c r="K13" s="23"/>
      <c r="L13" s="16"/>
      <c r="M13" s="17"/>
      <c r="N13" s="18">
        <f t="shared" si="0"/>
        <v>0</v>
      </c>
      <c r="O13" s="19"/>
      <c r="P13" s="16"/>
      <c r="Q13" s="20">
        <f t="shared" si="1"/>
        <v>0</v>
      </c>
      <c r="R13" s="16"/>
      <c r="S13" s="20">
        <f t="shared" si="2"/>
        <v>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/>
      <c r="AA13" s="20">
        <f t="shared" si="6"/>
        <v>0</v>
      </c>
      <c r="AB13" s="54"/>
      <c r="AC13" s="51"/>
      <c r="AD13" s="47"/>
      <c r="AE13" s="36"/>
      <c r="AF13" s="47"/>
      <c r="AG13" s="32"/>
      <c r="AH13" s="40">
        <f t="shared" si="7"/>
        <v>0</v>
      </c>
    </row>
    <row r="14" spans="1:34" s="21" customFormat="1" ht="12" x14ac:dyDescent="0.3">
      <c r="A14" s="11">
        <v>8</v>
      </c>
      <c r="B14" s="15"/>
      <c r="C14" s="14"/>
      <c r="D14" s="14"/>
      <c r="E14" s="15"/>
      <c r="F14" s="15"/>
      <c r="G14" s="15"/>
      <c r="H14" s="15"/>
      <c r="I14" s="22"/>
      <c r="J14" s="15"/>
      <c r="K14" s="15"/>
      <c r="L14" s="16"/>
      <c r="M14" s="17"/>
      <c r="N14" s="18">
        <f t="shared" si="0"/>
        <v>0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/>
      <c r="U14" s="20">
        <f t="shared" si="3"/>
        <v>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54"/>
      <c r="AC14" s="51"/>
      <c r="AD14" s="47"/>
      <c r="AE14" s="36"/>
      <c r="AF14" s="47"/>
      <c r="AG14" s="32"/>
      <c r="AH14" s="40">
        <f t="shared" si="7"/>
        <v>0</v>
      </c>
    </row>
    <row r="15" spans="1:34" s="21" customFormat="1" ht="12" x14ac:dyDescent="0.3">
      <c r="A15" s="11">
        <v>9</v>
      </c>
      <c r="B15" s="15"/>
      <c r="C15" s="14"/>
      <c r="D15" s="14"/>
      <c r="E15" s="15"/>
      <c r="F15" s="15"/>
      <c r="G15" s="15"/>
      <c r="H15" s="22"/>
      <c r="I15" s="22"/>
      <c r="J15" s="15"/>
      <c r="K15" s="15"/>
      <c r="L15" s="16"/>
      <c r="M15" s="17"/>
      <c r="N15" s="18">
        <f t="shared" si="0"/>
        <v>0</v>
      </c>
      <c r="O15" s="19"/>
      <c r="P15" s="16"/>
      <c r="Q15" s="20">
        <f t="shared" si="1"/>
        <v>0</v>
      </c>
      <c r="R15" s="16"/>
      <c r="S15" s="20">
        <f t="shared" si="2"/>
        <v>0</v>
      </c>
      <c r="T15" s="16"/>
      <c r="U15" s="20">
        <f t="shared" si="3"/>
        <v>0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55"/>
      <c r="AC15" s="51"/>
      <c r="AD15" s="47"/>
      <c r="AE15" s="36"/>
      <c r="AF15" s="47"/>
      <c r="AG15" s="32"/>
      <c r="AH15" s="40">
        <f t="shared" si="7"/>
        <v>0</v>
      </c>
    </row>
    <row r="16" spans="1:34" s="21" customFormat="1" ht="12" x14ac:dyDescent="0.3">
      <c r="A16" s="11">
        <v>10</v>
      </c>
      <c r="B16" s="15"/>
      <c r="C16" s="14"/>
      <c r="D16" s="14"/>
      <c r="E16" s="15"/>
      <c r="F16" s="15"/>
      <c r="G16" s="15"/>
      <c r="H16" s="15"/>
      <c r="I16" s="15"/>
      <c r="J16" s="15"/>
      <c r="K16" s="15"/>
      <c r="L16" s="16"/>
      <c r="M16" s="17"/>
      <c r="N16" s="18">
        <f t="shared" si="0"/>
        <v>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16"/>
      <c r="Y16" s="20">
        <f t="shared" si="5"/>
        <v>0</v>
      </c>
      <c r="Z16" s="16"/>
      <c r="AA16" s="20">
        <f t="shared" si="6"/>
        <v>0</v>
      </c>
      <c r="AB16" s="54"/>
      <c r="AC16" s="51"/>
      <c r="AD16" s="48"/>
      <c r="AE16" s="43"/>
      <c r="AF16" s="47"/>
      <c r="AG16" s="32"/>
      <c r="AH16" s="40">
        <f t="shared" si="7"/>
        <v>0</v>
      </c>
    </row>
    <row r="17" spans="1:34" s="21" customFormat="1" ht="12" x14ac:dyDescent="0.3">
      <c r="A17" s="11">
        <v>11</v>
      </c>
      <c r="B17" s="15"/>
      <c r="C17" s="14"/>
      <c r="D17" s="14"/>
      <c r="E17" s="15"/>
      <c r="F17" s="15"/>
      <c r="G17" s="15"/>
      <c r="H17" s="15"/>
      <c r="I17" s="22"/>
      <c r="J17" s="15"/>
      <c r="K17" s="15"/>
      <c r="L17" s="16"/>
      <c r="M17" s="17"/>
      <c r="N17" s="18">
        <f t="shared" si="0"/>
        <v>0</v>
      </c>
      <c r="O17" s="19"/>
      <c r="P17" s="16"/>
      <c r="Q17" s="20">
        <f t="shared" si="1"/>
        <v>0</v>
      </c>
      <c r="R17" s="16"/>
      <c r="S17" s="20">
        <f t="shared" si="2"/>
        <v>0</v>
      </c>
      <c r="T17" s="16"/>
      <c r="U17" s="20">
        <f t="shared" si="3"/>
        <v>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54"/>
      <c r="AC17" s="51"/>
      <c r="AD17" s="47"/>
      <c r="AE17" s="36"/>
      <c r="AF17" s="47"/>
      <c r="AG17" s="32"/>
      <c r="AH17" s="40">
        <f t="shared" si="7"/>
        <v>0</v>
      </c>
    </row>
    <row r="18" spans="1:34" s="21" customFormat="1" ht="12" x14ac:dyDescent="0.3">
      <c r="A18" s="11">
        <v>12</v>
      </c>
      <c r="B18" s="15"/>
      <c r="C18" s="14"/>
      <c r="D18" s="14"/>
      <c r="E18" s="15"/>
      <c r="F18" s="15"/>
      <c r="G18" s="15"/>
      <c r="H18" s="15"/>
      <c r="I18" s="15"/>
      <c r="J18" s="15"/>
      <c r="K18" s="15"/>
      <c r="L18" s="16"/>
      <c r="M18" s="17"/>
      <c r="N18" s="18">
        <f t="shared" si="0"/>
        <v>0</v>
      </c>
      <c r="O18" s="19"/>
      <c r="P18" s="16"/>
      <c r="Q18" s="20">
        <f t="shared" si="1"/>
        <v>0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54"/>
      <c r="AC18" s="51"/>
      <c r="AD18" s="47"/>
      <c r="AE18" s="36"/>
      <c r="AF18" s="47"/>
      <c r="AG18" s="32"/>
      <c r="AH18" s="40">
        <f t="shared" si="7"/>
        <v>0</v>
      </c>
    </row>
    <row r="19" spans="1:34" s="21" customFormat="1" ht="12" x14ac:dyDescent="0.3">
      <c r="A19" s="11">
        <v>13</v>
      </c>
      <c r="B19" s="15"/>
      <c r="C19" s="14"/>
      <c r="D19" s="14"/>
      <c r="E19" s="15"/>
      <c r="F19" s="15"/>
      <c r="G19" s="15"/>
      <c r="H19" s="15"/>
      <c r="I19" s="15"/>
      <c r="J19" s="15"/>
      <c r="K19" s="15"/>
      <c r="L19" s="16"/>
      <c r="M19" s="17"/>
      <c r="N19" s="18">
        <f t="shared" si="0"/>
        <v>0</v>
      </c>
      <c r="O19" s="19"/>
      <c r="P19" s="16"/>
      <c r="Q19" s="20">
        <f t="shared" si="1"/>
        <v>0</v>
      </c>
      <c r="R19" s="16"/>
      <c r="S19" s="20">
        <f t="shared" si="2"/>
        <v>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54"/>
      <c r="AC19" s="51"/>
      <c r="AD19" s="47"/>
      <c r="AE19" s="36"/>
      <c r="AF19" s="47"/>
      <c r="AG19" s="32"/>
      <c r="AH19" s="40">
        <f t="shared" si="7"/>
        <v>0</v>
      </c>
    </row>
    <row r="20" spans="1:34" s="21" customFormat="1" ht="12" x14ac:dyDescent="0.3">
      <c r="A20" s="11">
        <v>14</v>
      </c>
      <c r="B20" s="15"/>
      <c r="C20" s="14"/>
      <c r="D20" s="14"/>
      <c r="E20" s="15"/>
      <c r="F20" s="15"/>
      <c r="G20" s="15"/>
      <c r="H20" s="15"/>
      <c r="I20" s="22"/>
      <c r="J20" s="15"/>
      <c r="K20" s="15"/>
      <c r="L20" s="16"/>
      <c r="M20" s="17"/>
      <c r="N20" s="18">
        <f t="shared" si="0"/>
        <v>0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54"/>
      <c r="AC20" s="51"/>
      <c r="AD20" s="47"/>
      <c r="AE20" s="36"/>
      <c r="AF20" s="47"/>
      <c r="AG20" s="32"/>
      <c r="AH20" s="40">
        <f t="shared" si="7"/>
        <v>0</v>
      </c>
    </row>
    <row r="21" spans="1:34" s="21" customFormat="1" ht="12" x14ac:dyDescent="0.3">
      <c r="A21" s="11">
        <v>15</v>
      </c>
      <c r="B21" s="15"/>
      <c r="C21" s="14"/>
      <c r="D21" s="14"/>
      <c r="E21" s="15"/>
      <c r="F21" s="15"/>
      <c r="G21" s="15"/>
      <c r="H21" s="15"/>
      <c r="I21" s="22"/>
      <c r="J21" s="15"/>
      <c r="K21" s="22"/>
      <c r="L21" s="16"/>
      <c r="M21" s="17"/>
      <c r="N21" s="18">
        <f t="shared" si="0"/>
        <v>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/>
      <c r="U21" s="20">
        <f t="shared" si="3"/>
        <v>0</v>
      </c>
      <c r="V21" s="16"/>
      <c r="W21" s="20">
        <f t="shared" si="4"/>
        <v>0</v>
      </c>
      <c r="X21" s="16"/>
      <c r="Y21" s="20">
        <f t="shared" si="5"/>
        <v>0</v>
      </c>
      <c r="Z21" s="16"/>
      <c r="AA21" s="20">
        <f t="shared" si="6"/>
        <v>0</v>
      </c>
      <c r="AB21" s="54"/>
      <c r="AC21" s="51"/>
      <c r="AD21" s="47"/>
      <c r="AE21" s="36"/>
      <c r="AF21" s="47"/>
      <c r="AG21" s="32"/>
      <c r="AH21" s="40">
        <f t="shared" si="7"/>
        <v>0</v>
      </c>
    </row>
    <row r="22" spans="1:34" s="21" customFormat="1" ht="12" x14ac:dyDescent="0.3">
      <c r="A22" s="11">
        <v>16</v>
      </c>
      <c r="B22" s="15"/>
      <c r="C22" s="14"/>
      <c r="D22" s="14"/>
      <c r="E22" s="15"/>
      <c r="F22" s="15"/>
      <c r="G22" s="15"/>
      <c r="H22" s="15"/>
      <c r="I22" s="22"/>
      <c r="J22" s="15"/>
      <c r="K22" s="15"/>
      <c r="L22" s="16"/>
      <c r="M22" s="17"/>
      <c r="N22" s="18">
        <f t="shared" si="0"/>
        <v>0</v>
      </c>
      <c r="O22" s="19"/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55"/>
      <c r="AC22" s="51"/>
      <c r="AD22" s="47"/>
      <c r="AE22" s="36"/>
      <c r="AF22" s="47"/>
      <c r="AG22" s="32"/>
      <c r="AH22" s="40">
        <f t="shared" si="7"/>
        <v>0</v>
      </c>
    </row>
    <row r="23" spans="1:34" s="21" customFormat="1" ht="12" x14ac:dyDescent="0.3">
      <c r="A23" s="11">
        <v>17</v>
      </c>
      <c r="B23" s="15"/>
      <c r="C23" s="14"/>
      <c r="D23" s="14"/>
      <c r="E23" s="15"/>
      <c r="F23" s="15"/>
      <c r="G23" s="15"/>
      <c r="H23" s="15"/>
      <c r="I23" s="15"/>
      <c r="J23" s="15"/>
      <c r="K23" s="15"/>
      <c r="L23" s="16"/>
      <c r="M23" s="17"/>
      <c r="N23" s="18">
        <f t="shared" si="0"/>
        <v>0</v>
      </c>
      <c r="O23" s="19"/>
      <c r="P23" s="16"/>
      <c r="Q23" s="20">
        <f t="shared" si="1"/>
        <v>0</v>
      </c>
      <c r="R23" s="16"/>
      <c r="S23" s="20">
        <f t="shared" si="2"/>
        <v>0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55"/>
      <c r="AC23" s="51"/>
      <c r="AD23" s="47"/>
      <c r="AE23" s="36"/>
      <c r="AF23" s="47"/>
      <c r="AG23" s="32"/>
      <c r="AH23" s="40">
        <f t="shared" si="7"/>
        <v>0</v>
      </c>
    </row>
    <row r="24" spans="1:34" s="21" customFormat="1" ht="12" x14ac:dyDescent="0.3">
      <c r="A24" s="11">
        <v>18</v>
      </c>
      <c r="B24" s="15"/>
      <c r="C24" s="14"/>
      <c r="D24" s="14"/>
      <c r="E24" s="15"/>
      <c r="F24" s="15"/>
      <c r="G24" s="15"/>
      <c r="H24" s="15"/>
      <c r="I24" s="15"/>
      <c r="J24" s="15"/>
      <c r="K24" s="15"/>
      <c r="L24" s="16"/>
      <c r="M24" s="17"/>
      <c r="N24" s="18">
        <f t="shared" si="0"/>
        <v>0</v>
      </c>
      <c r="O24" s="19"/>
      <c r="P24" s="16"/>
      <c r="Q24" s="20">
        <f t="shared" si="1"/>
        <v>0</v>
      </c>
      <c r="R24" s="16"/>
      <c r="S24" s="20">
        <f t="shared" si="2"/>
        <v>0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55"/>
      <c r="AC24" s="51"/>
      <c r="AD24" s="47"/>
      <c r="AE24" s="36"/>
      <c r="AF24" s="47"/>
      <c r="AG24" s="32"/>
      <c r="AH24" s="40">
        <f t="shared" si="7"/>
        <v>0</v>
      </c>
    </row>
    <row r="25" spans="1:34" s="21" customFormat="1" ht="12" x14ac:dyDescent="0.3">
      <c r="A25" s="11">
        <v>19</v>
      </c>
      <c r="B25" s="15"/>
      <c r="C25" s="14"/>
      <c r="D25" s="14"/>
      <c r="E25" s="15"/>
      <c r="F25" s="15"/>
      <c r="G25" s="15"/>
      <c r="H25" s="15"/>
      <c r="I25" s="22"/>
      <c r="J25" s="15"/>
      <c r="K25" s="22"/>
      <c r="L25" s="16"/>
      <c r="M25" s="17"/>
      <c r="N25" s="18">
        <f t="shared" si="0"/>
        <v>0</v>
      </c>
      <c r="O25" s="19"/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/>
      <c r="W25" s="20">
        <f t="shared" si="4"/>
        <v>0</v>
      </c>
      <c r="X25" s="16"/>
      <c r="Y25" s="20">
        <f t="shared" si="5"/>
        <v>0</v>
      </c>
      <c r="Z25" s="16"/>
      <c r="AA25" s="20">
        <f t="shared" si="6"/>
        <v>0</v>
      </c>
      <c r="AB25" s="54"/>
      <c r="AC25" s="51"/>
      <c r="AD25" s="48"/>
      <c r="AE25" s="43"/>
      <c r="AF25" s="47"/>
      <c r="AG25" s="32"/>
      <c r="AH25" s="40">
        <f t="shared" si="7"/>
        <v>0</v>
      </c>
    </row>
    <row r="26" spans="1:34" s="21" customFormat="1" ht="12" x14ac:dyDescent="0.3">
      <c r="A26" s="11">
        <v>20</v>
      </c>
      <c r="B26" s="15"/>
      <c r="C26" s="14"/>
      <c r="D26" s="14"/>
      <c r="E26" s="15"/>
      <c r="F26" s="15"/>
      <c r="G26" s="15"/>
      <c r="H26" s="15"/>
      <c r="I26" s="22"/>
      <c r="J26" s="15"/>
      <c r="K26" s="15"/>
      <c r="L26" s="16"/>
      <c r="M26" s="17"/>
      <c r="N26" s="18">
        <f t="shared" si="0"/>
        <v>0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16"/>
      <c r="Y26" s="20">
        <f t="shared" si="5"/>
        <v>0</v>
      </c>
      <c r="Z26" s="16"/>
      <c r="AA26" s="20">
        <f t="shared" si="6"/>
        <v>0</v>
      </c>
      <c r="AB26" s="54"/>
      <c r="AC26" s="51"/>
      <c r="AD26" s="47"/>
      <c r="AE26" s="36"/>
      <c r="AF26" s="47"/>
      <c r="AG26" s="32"/>
      <c r="AH26" s="40">
        <f t="shared" si="7"/>
        <v>0</v>
      </c>
    </row>
    <row r="27" spans="1:34" s="21" customFormat="1" ht="12" x14ac:dyDescent="0.3">
      <c r="A27" s="11">
        <v>21</v>
      </c>
      <c r="B27" s="15"/>
      <c r="C27" s="14"/>
      <c r="D27" s="14"/>
      <c r="E27" s="15"/>
      <c r="F27" s="15"/>
      <c r="G27" s="15"/>
      <c r="H27" s="15"/>
      <c r="I27" s="15"/>
      <c r="J27" s="15"/>
      <c r="K27" s="15"/>
      <c r="L27" s="16"/>
      <c r="M27" s="17"/>
      <c r="N27" s="18">
        <f t="shared" si="0"/>
        <v>0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/>
      <c r="U27" s="20">
        <f t="shared" si="3"/>
        <v>0</v>
      </c>
      <c r="V27" s="16"/>
      <c r="W27" s="20">
        <f t="shared" si="4"/>
        <v>0</v>
      </c>
      <c r="X27" s="16"/>
      <c r="Y27" s="20">
        <f t="shared" si="5"/>
        <v>0</v>
      </c>
      <c r="Z27" s="16"/>
      <c r="AA27" s="20">
        <f t="shared" si="6"/>
        <v>0</v>
      </c>
      <c r="AB27" s="54"/>
      <c r="AC27" s="51"/>
      <c r="AD27" s="47"/>
      <c r="AE27" s="36"/>
      <c r="AF27" s="47"/>
      <c r="AG27" s="32"/>
      <c r="AH27" s="40">
        <f t="shared" si="7"/>
        <v>0</v>
      </c>
    </row>
    <row r="28" spans="1:34" s="21" customFormat="1" ht="12" x14ac:dyDescent="0.3">
      <c r="A28" s="11">
        <v>22</v>
      </c>
      <c r="B28" s="15"/>
      <c r="C28" s="14"/>
      <c r="D28" s="14"/>
      <c r="E28" s="15"/>
      <c r="F28" s="15"/>
      <c r="G28" s="15"/>
      <c r="H28" s="15"/>
      <c r="I28" s="22"/>
      <c r="J28" s="15"/>
      <c r="K28" s="22"/>
      <c r="L28" s="16"/>
      <c r="M28" s="17"/>
      <c r="N28" s="18">
        <f t="shared" si="0"/>
        <v>0</v>
      </c>
      <c r="O28" s="19"/>
      <c r="P28" s="16"/>
      <c r="Q28" s="20">
        <f t="shared" si="1"/>
        <v>0</v>
      </c>
      <c r="R28" s="16"/>
      <c r="S28" s="20">
        <f t="shared" si="2"/>
        <v>0</v>
      </c>
      <c r="T28" s="16"/>
      <c r="U28" s="20">
        <f t="shared" si="3"/>
        <v>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54"/>
      <c r="AC28" s="51"/>
      <c r="AD28" s="48"/>
      <c r="AE28" s="43"/>
      <c r="AF28" s="47"/>
      <c r="AG28" s="32"/>
      <c r="AH28" s="40">
        <f t="shared" si="7"/>
        <v>0</v>
      </c>
    </row>
    <row r="29" spans="1:34" s="21" customFormat="1" ht="12" x14ac:dyDescent="0.3">
      <c r="A29" s="11">
        <v>23</v>
      </c>
      <c r="B29" s="15"/>
      <c r="C29" s="14"/>
      <c r="D29" s="14"/>
      <c r="E29" s="15"/>
      <c r="F29" s="15"/>
      <c r="G29" s="15"/>
      <c r="H29" s="15"/>
      <c r="I29" s="15"/>
      <c r="J29" s="15"/>
      <c r="K29" s="15"/>
      <c r="L29" s="16"/>
      <c r="M29" s="17"/>
      <c r="N29" s="18">
        <f t="shared" si="0"/>
        <v>0</v>
      </c>
      <c r="O29" s="19"/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54"/>
      <c r="AC29" s="51"/>
      <c r="AD29" s="47"/>
      <c r="AE29" s="36"/>
      <c r="AF29" s="48"/>
      <c r="AG29" s="32"/>
      <c r="AH29" s="40">
        <f t="shared" si="7"/>
        <v>0</v>
      </c>
    </row>
    <row r="30" spans="1:34" s="21" customFormat="1" ht="12" x14ac:dyDescent="0.3">
      <c r="A30" s="11">
        <v>24</v>
      </c>
      <c r="B30" s="15"/>
      <c r="C30" s="14"/>
      <c r="D30" s="14"/>
      <c r="E30" s="15"/>
      <c r="F30" s="15"/>
      <c r="G30" s="15"/>
      <c r="H30" s="15"/>
      <c r="I30" s="22"/>
      <c r="J30" s="15"/>
      <c r="K30" s="15"/>
      <c r="L30" s="16"/>
      <c r="M30" s="17"/>
      <c r="N30" s="18">
        <f t="shared" si="0"/>
        <v>0</v>
      </c>
      <c r="O30" s="19"/>
      <c r="P30" s="16"/>
      <c r="Q30" s="20">
        <f t="shared" si="1"/>
        <v>0</v>
      </c>
      <c r="R30" s="16"/>
      <c r="S30" s="20">
        <f t="shared" si="2"/>
        <v>0</v>
      </c>
      <c r="T30" s="16"/>
      <c r="U30" s="20">
        <f t="shared" si="3"/>
        <v>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54"/>
      <c r="AC30" s="51"/>
      <c r="AD30" s="47"/>
      <c r="AE30" s="36"/>
      <c r="AF30" s="47"/>
      <c r="AG30" s="32"/>
      <c r="AH30" s="40">
        <f t="shared" si="7"/>
        <v>0</v>
      </c>
    </row>
    <row r="31" spans="1:34" s="21" customFormat="1" ht="12" x14ac:dyDescent="0.3">
      <c r="A31" s="11">
        <v>25</v>
      </c>
      <c r="B31" s="15"/>
      <c r="C31" s="14"/>
      <c r="D31" s="14"/>
      <c r="E31" s="15"/>
      <c r="F31" s="15"/>
      <c r="G31" s="15"/>
      <c r="H31" s="15"/>
      <c r="I31" s="22"/>
      <c r="J31" s="15"/>
      <c r="K31" s="15"/>
      <c r="L31" s="16"/>
      <c r="M31" s="17"/>
      <c r="N31" s="18">
        <f t="shared" si="0"/>
        <v>0</v>
      </c>
      <c r="O31" s="19"/>
      <c r="P31" s="16"/>
      <c r="Q31" s="20">
        <f t="shared" si="1"/>
        <v>0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54"/>
      <c r="AC31" s="52"/>
      <c r="AD31" s="47"/>
      <c r="AE31" s="36"/>
      <c r="AF31" s="47"/>
      <c r="AG31" s="32"/>
      <c r="AH31" s="40">
        <f t="shared" si="7"/>
        <v>0</v>
      </c>
    </row>
    <row r="32" spans="1:34" s="21" customFormat="1" ht="12" x14ac:dyDescent="0.3">
      <c r="A32" s="11">
        <v>26</v>
      </c>
      <c r="B32" s="15"/>
      <c r="C32" s="14"/>
      <c r="D32" s="14"/>
      <c r="E32" s="15"/>
      <c r="F32" s="15"/>
      <c r="G32" s="15"/>
      <c r="H32" s="15"/>
      <c r="I32" s="22"/>
      <c r="J32" s="15"/>
      <c r="K32" s="15"/>
      <c r="L32" s="16"/>
      <c r="M32" s="17"/>
      <c r="N32" s="18">
        <f t="shared" si="0"/>
        <v>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/>
      <c r="W32" s="20">
        <f t="shared" si="4"/>
        <v>0</v>
      </c>
      <c r="X32" s="16"/>
      <c r="Y32" s="20">
        <f t="shared" si="5"/>
        <v>0</v>
      </c>
      <c r="Z32" s="16"/>
      <c r="AA32" s="20">
        <f t="shared" si="6"/>
        <v>0</v>
      </c>
      <c r="AB32" s="54"/>
      <c r="AC32" s="52"/>
      <c r="AD32" s="47"/>
      <c r="AE32" s="36"/>
      <c r="AF32" s="47"/>
      <c r="AG32" s="32"/>
      <c r="AH32" s="40">
        <f t="shared" si="7"/>
        <v>0</v>
      </c>
    </row>
    <row r="33" spans="1:34" s="21" customFormat="1" ht="12" x14ac:dyDescent="0.3">
      <c r="A33" s="11">
        <v>27</v>
      </c>
      <c r="B33" s="15"/>
      <c r="C33" s="14"/>
      <c r="D33" s="14"/>
      <c r="E33" s="15"/>
      <c r="F33" s="15"/>
      <c r="G33" s="15"/>
      <c r="H33" s="15"/>
      <c r="I33" s="15"/>
      <c r="J33" s="15"/>
      <c r="K33" s="15"/>
      <c r="L33" s="16"/>
      <c r="M33" s="17"/>
      <c r="N33" s="18">
        <f t="shared" si="0"/>
        <v>0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/>
      <c r="W33" s="20">
        <f t="shared" si="4"/>
        <v>0</v>
      </c>
      <c r="X33" s="16"/>
      <c r="Y33" s="20">
        <f t="shared" si="5"/>
        <v>0</v>
      </c>
      <c r="Z33" s="16"/>
      <c r="AA33" s="20">
        <f t="shared" si="6"/>
        <v>0</v>
      </c>
      <c r="AB33" s="54"/>
      <c r="AC33" s="52"/>
      <c r="AD33" s="47"/>
      <c r="AE33" s="36"/>
      <c r="AF33" s="48"/>
      <c r="AG33" s="32"/>
      <c r="AH33" s="40">
        <f t="shared" si="7"/>
        <v>0</v>
      </c>
    </row>
    <row r="34" spans="1:34" s="21" customFormat="1" ht="12" x14ac:dyDescent="0.3">
      <c r="A34" s="11">
        <v>28</v>
      </c>
      <c r="B34" s="15"/>
      <c r="C34" s="14"/>
      <c r="D34" s="14"/>
      <c r="E34" s="15"/>
      <c r="F34" s="15"/>
      <c r="G34" s="15"/>
      <c r="H34" s="15"/>
      <c r="I34" s="15"/>
      <c r="J34" s="15"/>
      <c r="K34" s="15"/>
      <c r="L34" s="16"/>
      <c r="M34" s="17"/>
      <c r="N34" s="18">
        <f t="shared" si="0"/>
        <v>0</v>
      </c>
      <c r="O34" s="19"/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/>
      <c r="W34" s="20">
        <f t="shared" si="4"/>
        <v>0</v>
      </c>
      <c r="X34" s="16"/>
      <c r="Y34" s="20">
        <f t="shared" si="5"/>
        <v>0</v>
      </c>
      <c r="Z34" s="16"/>
      <c r="AA34" s="20">
        <f t="shared" si="6"/>
        <v>0</v>
      </c>
      <c r="AB34" s="54"/>
      <c r="AC34" s="52"/>
      <c r="AD34" s="47"/>
      <c r="AE34" s="36"/>
      <c r="AF34" s="47"/>
      <c r="AG34" s="32"/>
      <c r="AH34" s="40">
        <f t="shared" si="7"/>
        <v>0</v>
      </c>
    </row>
    <row r="35" spans="1:34" s="21" customFormat="1" ht="12" x14ac:dyDescent="0.3">
      <c r="A35" s="11">
        <v>29</v>
      </c>
      <c r="B35" s="15"/>
      <c r="C35" s="14"/>
      <c r="D35" s="14"/>
      <c r="E35" s="15"/>
      <c r="F35" s="15"/>
      <c r="G35" s="15"/>
      <c r="H35" s="15"/>
      <c r="I35" s="22"/>
      <c r="J35" s="15"/>
      <c r="K35" s="15"/>
      <c r="L35" s="16"/>
      <c r="M35" s="17"/>
      <c r="N35" s="18">
        <f t="shared" si="0"/>
        <v>0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54"/>
      <c r="AC35" s="51"/>
      <c r="AD35" s="47"/>
      <c r="AE35" s="36"/>
      <c r="AF35" s="47"/>
      <c r="AG35" s="32"/>
      <c r="AH35" s="40">
        <f t="shared" si="7"/>
        <v>0</v>
      </c>
    </row>
    <row r="36" spans="1:34" s="21" customFormat="1" ht="12" x14ac:dyDescent="0.3">
      <c r="A36" s="11">
        <v>30</v>
      </c>
      <c r="B36" s="15"/>
      <c r="C36" s="14"/>
      <c r="D36" s="14"/>
      <c r="E36" s="15"/>
      <c r="F36" s="15"/>
      <c r="G36" s="15"/>
      <c r="H36" s="15"/>
      <c r="I36" s="15"/>
      <c r="J36" s="15"/>
      <c r="K36" s="15"/>
      <c r="L36" s="16"/>
      <c r="M36" s="17"/>
      <c r="N36" s="18">
        <f t="shared" si="0"/>
        <v>0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/>
      <c r="U36" s="20">
        <f t="shared" si="3"/>
        <v>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54"/>
      <c r="AC36" s="52"/>
      <c r="AD36" s="47"/>
      <c r="AE36" s="36"/>
      <c r="AF36" s="47"/>
      <c r="AG36" s="32"/>
      <c r="AH36" s="40">
        <f t="shared" si="7"/>
        <v>0</v>
      </c>
    </row>
    <row r="37" spans="1:34" s="21" customFormat="1" ht="12" x14ac:dyDescent="0.3">
      <c r="A37" s="11">
        <v>31</v>
      </c>
      <c r="B37" s="15"/>
      <c r="C37" s="14"/>
      <c r="D37" s="14"/>
      <c r="E37" s="15"/>
      <c r="F37" s="15"/>
      <c r="G37" s="15"/>
      <c r="H37" s="15"/>
      <c r="I37" s="15"/>
      <c r="J37" s="15"/>
      <c r="K37" s="15"/>
      <c r="L37" s="16"/>
      <c r="M37" s="17"/>
      <c r="N37" s="18">
        <f t="shared" si="0"/>
        <v>0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/>
      <c r="U37" s="20">
        <f t="shared" si="3"/>
        <v>0</v>
      </c>
      <c r="V37" s="16"/>
      <c r="W37" s="20">
        <f t="shared" si="4"/>
        <v>0</v>
      </c>
      <c r="X37" s="16"/>
      <c r="Y37" s="20">
        <f t="shared" si="5"/>
        <v>0</v>
      </c>
      <c r="Z37" s="16"/>
      <c r="AA37" s="20">
        <f t="shared" si="6"/>
        <v>0</v>
      </c>
      <c r="AB37" s="54"/>
      <c r="AC37" s="51"/>
      <c r="AD37" s="47"/>
      <c r="AE37" s="36"/>
      <c r="AF37" s="47"/>
      <c r="AG37" s="32"/>
      <c r="AH37" s="40">
        <f t="shared" si="7"/>
        <v>0</v>
      </c>
    </row>
    <row r="38" spans="1:34" s="21" customFormat="1" ht="12" x14ac:dyDescent="0.3">
      <c r="A38" s="11">
        <v>32</v>
      </c>
      <c r="B38" s="15"/>
      <c r="C38" s="14"/>
      <c r="D38" s="14"/>
      <c r="E38" s="15"/>
      <c r="F38" s="15"/>
      <c r="G38" s="15"/>
      <c r="H38" s="15"/>
      <c r="I38" s="15"/>
      <c r="J38" s="15"/>
      <c r="K38" s="15"/>
      <c r="L38" s="16"/>
      <c r="M38" s="17"/>
      <c r="N38" s="18">
        <f t="shared" si="0"/>
        <v>0</v>
      </c>
      <c r="O38" s="19"/>
      <c r="P38" s="16"/>
      <c r="Q38" s="20">
        <f t="shared" si="1"/>
        <v>0</v>
      </c>
      <c r="R38" s="16"/>
      <c r="S38" s="20">
        <f t="shared" si="2"/>
        <v>0</v>
      </c>
      <c r="T38" s="16"/>
      <c r="U38" s="20">
        <f t="shared" si="3"/>
        <v>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54"/>
      <c r="AC38" s="51"/>
      <c r="AD38" s="47"/>
      <c r="AE38" s="36"/>
      <c r="AF38" s="47"/>
      <c r="AG38" s="32"/>
      <c r="AH38" s="40">
        <f t="shared" si="7"/>
        <v>0</v>
      </c>
    </row>
    <row r="39" spans="1:34" s="21" customFormat="1" ht="12" x14ac:dyDescent="0.3">
      <c r="A39" s="11">
        <v>33</v>
      </c>
      <c r="B39" s="15"/>
      <c r="C39" s="14"/>
      <c r="D39" s="14"/>
      <c r="E39" s="15"/>
      <c r="F39" s="15"/>
      <c r="G39" s="15"/>
      <c r="H39" s="15"/>
      <c r="I39" s="15"/>
      <c r="J39" s="15"/>
      <c r="K39" s="15"/>
      <c r="L39" s="16"/>
      <c r="M39" s="17"/>
      <c r="N39" s="18">
        <f t="shared" si="0"/>
        <v>0</v>
      </c>
      <c r="O39" s="19"/>
      <c r="P39" s="16"/>
      <c r="Q39" s="20">
        <f t="shared" si="1"/>
        <v>0</v>
      </c>
      <c r="R39" s="16"/>
      <c r="S39" s="20">
        <f t="shared" si="2"/>
        <v>0</v>
      </c>
      <c r="T39" s="16"/>
      <c r="U39" s="20">
        <f t="shared" si="3"/>
        <v>0</v>
      </c>
      <c r="V39" s="16"/>
      <c r="W39" s="20">
        <f t="shared" si="4"/>
        <v>0</v>
      </c>
      <c r="X39" s="16"/>
      <c r="Y39" s="20">
        <f t="shared" si="5"/>
        <v>0</v>
      </c>
      <c r="Z39" s="16"/>
      <c r="AA39" s="20">
        <f t="shared" si="6"/>
        <v>0</v>
      </c>
      <c r="AB39" s="54"/>
      <c r="AC39" s="51"/>
      <c r="AD39" s="47"/>
      <c r="AE39" s="36"/>
      <c r="AF39" s="47"/>
      <c r="AG39" s="32"/>
      <c r="AH39" s="40">
        <f t="shared" si="7"/>
        <v>0</v>
      </c>
    </row>
    <row r="40" spans="1:34" s="21" customFormat="1" ht="12" x14ac:dyDescent="0.3">
      <c r="A40" s="11">
        <v>34</v>
      </c>
      <c r="B40" s="15"/>
      <c r="C40" s="14"/>
      <c r="D40" s="14"/>
      <c r="E40" s="15"/>
      <c r="F40" s="15"/>
      <c r="G40" s="15"/>
      <c r="H40" s="15"/>
      <c r="I40" s="15"/>
      <c r="J40" s="15"/>
      <c r="K40" s="15"/>
      <c r="L40" s="16"/>
      <c r="M40" s="17"/>
      <c r="N40" s="18">
        <f t="shared" si="0"/>
        <v>0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/>
      <c r="W40" s="20">
        <f t="shared" si="4"/>
        <v>0</v>
      </c>
      <c r="X40" s="16"/>
      <c r="Y40" s="20">
        <f t="shared" si="5"/>
        <v>0</v>
      </c>
      <c r="Z40" s="16"/>
      <c r="AA40" s="20">
        <f t="shared" si="6"/>
        <v>0</v>
      </c>
      <c r="AB40" s="54"/>
      <c r="AC40" s="51"/>
      <c r="AD40" s="47"/>
      <c r="AE40" s="36"/>
      <c r="AF40" s="47"/>
      <c r="AG40" s="32"/>
      <c r="AH40" s="40">
        <f t="shared" si="7"/>
        <v>0</v>
      </c>
    </row>
    <row r="41" spans="1:34" s="21" customFormat="1" ht="12" x14ac:dyDescent="0.3">
      <c r="A41" s="11">
        <v>35</v>
      </c>
      <c r="B41" s="15"/>
      <c r="C41" s="14"/>
      <c r="D41" s="14"/>
      <c r="E41" s="15"/>
      <c r="F41" s="15"/>
      <c r="G41" s="15"/>
      <c r="H41" s="15"/>
      <c r="I41" s="15"/>
      <c r="J41" s="15"/>
      <c r="K41" s="15"/>
      <c r="L41" s="16"/>
      <c r="M41" s="17"/>
      <c r="N41" s="18">
        <f t="shared" si="0"/>
        <v>0</v>
      </c>
      <c r="O41" s="19"/>
      <c r="P41" s="16"/>
      <c r="Q41" s="20">
        <f t="shared" si="1"/>
        <v>0</v>
      </c>
      <c r="R41" s="16"/>
      <c r="S41" s="20">
        <f t="shared" si="2"/>
        <v>0</v>
      </c>
      <c r="T41" s="16"/>
      <c r="U41" s="20">
        <f t="shared" si="3"/>
        <v>0</v>
      </c>
      <c r="V41" s="16"/>
      <c r="W41" s="20">
        <f t="shared" si="4"/>
        <v>0</v>
      </c>
      <c r="X41" s="16"/>
      <c r="Y41" s="20">
        <f t="shared" si="5"/>
        <v>0</v>
      </c>
      <c r="Z41" s="16"/>
      <c r="AA41" s="20">
        <f t="shared" si="6"/>
        <v>0</v>
      </c>
      <c r="AB41" s="54"/>
      <c r="AC41" s="51"/>
      <c r="AD41" s="47"/>
      <c r="AE41" s="36"/>
      <c r="AF41" s="47"/>
      <c r="AG41" s="32"/>
      <c r="AH41" s="40">
        <f t="shared" si="7"/>
        <v>0</v>
      </c>
    </row>
    <row r="42" spans="1:34" s="21" customFormat="1" ht="12" x14ac:dyDescent="0.3">
      <c r="A42" s="11">
        <v>36</v>
      </c>
      <c r="B42" s="15"/>
      <c r="C42" s="14"/>
      <c r="D42" s="14"/>
      <c r="E42" s="15"/>
      <c r="F42" s="15"/>
      <c r="G42" s="15"/>
      <c r="H42" s="15"/>
      <c r="I42" s="22"/>
      <c r="J42" s="15"/>
      <c r="K42" s="22"/>
      <c r="L42" s="16"/>
      <c r="M42" s="17"/>
      <c r="N42" s="18">
        <f t="shared" si="0"/>
        <v>0</v>
      </c>
      <c r="O42" s="19"/>
      <c r="P42" s="16"/>
      <c r="Q42" s="20">
        <f t="shared" si="1"/>
        <v>0</v>
      </c>
      <c r="R42" s="16"/>
      <c r="S42" s="20">
        <f t="shared" si="2"/>
        <v>0</v>
      </c>
      <c r="T42" s="16"/>
      <c r="U42" s="20">
        <f t="shared" si="3"/>
        <v>0</v>
      </c>
      <c r="V42" s="16"/>
      <c r="W42" s="20">
        <f t="shared" si="4"/>
        <v>0</v>
      </c>
      <c r="X42" s="16"/>
      <c r="Y42" s="20">
        <f t="shared" si="5"/>
        <v>0</v>
      </c>
      <c r="Z42" s="16"/>
      <c r="AA42" s="20">
        <f t="shared" si="6"/>
        <v>0</v>
      </c>
      <c r="AB42" s="54"/>
      <c r="AC42" s="51"/>
      <c r="AD42" s="47"/>
      <c r="AE42" s="36"/>
      <c r="AF42" s="47"/>
      <c r="AG42" s="32"/>
      <c r="AH42" s="40">
        <f t="shared" si="7"/>
        <v>0</v>
      </c>
    </row>
    <row r="43" spans="1:34" s="21" customFormat="1" ht="12" x14ac:dyDescent="0.3">
      <c r="A43" s="11">
        <v>37</v>
      </c>
      <c r="B43" s="15"/>
      <c r="C43" s="14"/>
      <c r="D43" s="14"/>
      <c r="E43" s="15"/>
      <c r="F43" s="15"/>
      <c r="G43" s="15"/>
      <c r="H43" s="15"/>
      <c r="I43" s="22"/>
      <c r="J43" s="15"/>
      <c r="K43" s="22"/>
      <c r="L43" s="16"/>
      <c r="M43" s="17"/>
      <c r="N43" s="18">
        <f t="shared" si="0"/>
        <v>0</v>
      </c>
      <c r="O43" s="19"/>
      <c r="P43" s="16"/>
      <c r="Q43" s="20">
        <f t="shared" si="1"/>
        <v>0</v>
      </c>
      <c r="R43" s="16"/>
      <c r="S43" s="20">
        <f t="shared" si="2"/>
        <v>0</v>
      </c>
      <c r="T43" s="16"/>
      <c r="U43" s="20">
        <f t="shared" si="3"/>
        <v>0</v>
      </c>
      <c r="V43" s="16"/>
      <c r="W43" s="20">
        <f t="shared" si="4"/>
        <v>0</v>
      </c>
      <c r="X43" s="16"/>
      <c r="Y43" s="20">
        <f t="shared" si="5"/>
        <v>0</v>
      </c>
      <c r="Z43" s="16"/>
      <c r="AA43" s="20">
        <f t="shared" si="6"/>
        <v>0</v>
      </c>
      <c r="AB43" s="54"/>
      <c r="AC43" s="51"/>
      <c r="AD43" s="47"/>
      <c r="AE43" s="36"/>
      <c r="AF43" s="47"/>
      <c r="AG43" s="32"/>
      <c r="AH43" s="40">
        <f t="shared" si="7"/>
        <v>0</v>
      </c>
    </row>
    <row r="44" spans="1:34" s="21" customFormat="1" ht="12" x14ac:dyDescent="0.3">
      <c r="A44" s="11">
        <v>38</v>
      </c>
      <c r="B44" s="15"/>
      <c r="C44" s="14"/>
      <c r="D44" s="14"/>
      <c r="E44" s="15"/>
      <c r="F44" s="15"/>
      <c r="G44" s="15"/>
      <c r="H44" s="15"/>
      <c r="I44" s="22"/>
      <c r="J44" s="15"/>
      <c r="K44" s="15"/>
      <c r="L44" s="16"/>
      <c r="M44" s="17"/>
      <c r="N44" s="18">
        <f t="shared" si="0"/>
        <v>0</v>
      </c>
      <c r="O44" s="19"/>
      <c r="P44" s="16"/>
      <c r="Q44" s="20">
        <f t="shared" si="1"/>
        <v>0</v>
      </c>
      <c r="R44" s="16"/>
      <c r="S44" s="20">
        <f t="shared" si="2"/>
        <v>0</v>
      </c>
      <c r="T44" s="16"/>
      <c r="U44" s="20">
        <f t="shared" si="3"/>
        <v>0</v>
      </c>
      <c r="V44" s="16"/>
      <c r="W44" s="20">
        <f t="shared" si="4"/>
        <v>0</v>
      </c>
      <c r="X44" s="16"/>
      <c r="Y44" s="20">
        <f t="shared" si="5"/>
        <v>0</v>
      </c>
      <c r="Z44" s="16"/>
      <c r="AA44" s="20">
        <f t="shared" si="6"/>
        <v>0</v>
      </c>
      <c r="AB44" s="54"/>
      <c r="AC44" s="51"/>
      <c r="AD44" s="47"/>
      <c r="AE44" s="36"/>
      <c r="AF44" s="47"/>
      <c r="AG44" s="32"/>
      <c r="AH44" s="40">
        <f t="shared" si="7"/>
        <v>0</v>
      </c>
    </row>
    <row r="45" spans="1:34" s="21" customFormat="1" ht="12" x14ac:dyDescent="0.3">
      <c r="A45" s="11">
        <v>39</v>
      </c>
      <c r="B45" s="15"/>
      <c r="C45" s="14"/>
      <c r="D45" s="14"/>
      <c r="E45" s="15"/>
      <c r="F45" s="15"/>
      <c r="G45" s="15"/>
      <c r="H45" s="15"/>
      <c r="I45" s="15"/>
      <c r="J45" s="15"/>
      <c r="K45" s="15"/>
      <c r="L45" s="16"/>
      <c r="M45" s="17"/>
      <c r="N45" s="18">
        <f t="shared" si="0"/>
        <v>0</v>
      </c>
      <c r="O45" s="19"/>
      <c r="P45" s="16"/>
      <c r="Q45" s="20">
        <f t="shared" si="1"/>
        <v>0</v>
      </c>
      <c r="R45" s="16"/>
      <c r="S45" s="20">
        <f t="shared" si="2"/>
        <v>0</v>
      </c>
      <c r="T45" s="16"/>
      <c r="U45" s="20">
        <f t="shared" si="3"/>
        <v>0</v>
      </c>
      <c r="V45" s="16"/>
      <c r="W45" s="20">
        <f t="shared" si="4"/>
        <v>0</v>
      </c>
      <c r="X45" s="16"/>
      <c r="Y45" s="20">
        <f t="shared" si="5"/>
        <v>0</v>
      </c>
      <c r="Z45" s="16"/>
      <c r="AA45" s="20">
        <f t="shared" si="6"/>
        <v>0</v>
      </c>
      <c r="AB45" s="54"/>
      <c r="AC45" s="51"/>
      <c r="AD45" s="47"/>
      <c r="AE45" s="36"/>
      <c r="AF45" s="47"/>
      <c r="AG45" s="32"/>
      <c r="AH45" s="40">
        <f t="shared" si="7"/>
        <v>0</v>
      </c>
    </row>
    <row r="46" spans="1:34" s="21" customFormat="1" ht="12" x14ac:dyDescent="0.3">
      <c r="A46" s="11">
        <v>40</v>
      </c>
      <c r="B46" s="15"/>
      <c r="C46" s="14"/>
      <c r="D46" s="14"/>
      <c r="E46" s="15"/>
      <c r="F46" s="15"/>
      <c r="G46" s="15"/>
      <c r="H46" s="15"/>
      <c r="I46" s="15"/>
      <c r="J46" s="15"/>
      <c r="K46" s="15"/>
      <c r="L46" s="16"/>
      <c r="M46" s="17"/>
      <c r="N46" s="18">
        <f t="shared" si="0"/>
        <v>0</v>
      </c>
      <c r="O46" s="19"/>
      <c r="P46" s="16"/>
      <c r="Q46" s="20">
        <f t="shared" si="1"/>
        <v>0</v>
      </c>
      <c r="R46" s="16"/>
      <c r="S46" s="20">
        <f t="shared" si="2"/>
        <v>0</v>
      </c>
      <c r="T46" s="16"/>
      <c r="U46" s="20">
        <f t="shared" si="3"/>
        <v>0</v>
      </c>
      <c r="V46" s="16"/>
      <c r="W46" s="20">
        <f t="shared" si="4"/>
        <v>0</v>
      </c>
      <c r="X46" s="16"/>
      <c r="Y46" s="20">
        <f t="shared" si="5"/>
        <v>0</v>
      </c>
      <c r="Z46" s="16"/>
      <c r="AA46" s="20">
        <f t="shared" si="6"/>
        <v>0</v>
      </c>
      <c r="AB46" s="54"/>
      <c r="AC46" s="51"/>
      <c r="AD46" s="47"/>
      <c r="AE46" s="36"/>
      <c r="AF46" s="47"/>
      <c r="AG46" s="32"/>
      <c r="AH46" s="40">
        <f t="shared" si="7"/>
        <v>0</v>
      </c>
    </row>
    <row r="47" spans="1:34" s="21" customFormat="1" ht="12" x14ac:dyDescent="0.3">
      <c r="C47" s="24"/>
      <c r="F47" s="24"/>
      <c r="G47" s="24"/>
      <c r="N47" s="25"/>
      <c r="O47" s="25"/>
      <c r="P47" s="26"/>
      <c r="Q47" s="25"/>
      <c r="R47" s="26"/>
      <c r="S47" s="25"/>
      <c r="T47" s="26"/>
      <c r="U47" s="25"/>
      <c r="V47" s="26"/>
      <c r="W47" s="25"/>
      <c r="X47" s="26"/>
      <c r="Y47" s="25"/>
      <c r="Z47" s="26"/>
      <c r="AA47" s="25"/>
      <c r="AB47" s="27"/>
      <c r="AE47" s="35"/>
    </row>
    <row r="48" spans="1:34" s="21" customFormat="1" ht="12" x14ac:dyDescent="0.3">
      <c r="C48" s="24"/>
      <c r="F48" s="24"/>
      <c r="G48" s="24"/>
      <c r="K48" s="28" t="s">
        <v>45</v>
      </c>
      <c r="L48" s="29">
        <f>SUM(L2:L46)</f>
        <v>0</v>
      </c>
      <c r="M48" s="29"/>
      <c r="N48" s="58">
        <f t="shared" ref="N48:S48" si="8">SUM(N2:N46)</f>
        <v>0</v>
      </c>
      <c r="O48" s="58">
        <f t="shared" si="8"/>
        <v>0</v>
      </c>
      <c r="P48" s="26">
        <f t="shared" si="8"/>
        <v>0</v>
      </c>
      <c r="Q48" s="58">
        <f t="shared" si="8"/>
        <v>0</v>
      </c>
      <c r="R48" s="26">
        <f t="shared" si="8"/>
        <v>0</v>
      </c>
      <c r="S48" s="58">
        <f t="shared" si="8"/>
        <v>0</v>
      </c>
      <c r="T48" s="26">
        <f t="shared" ref="T48:Y48" si="9">SUM(T2:T46)</f>
        <v>0</v>
      </c>
      <c r="U48" s="58">
        <f t="shared" si="9"/>
        <v>0</v>
      </c>
      <c r="V48" s="26">
        <f t="shared" si="9"/>
        <v>0</v>
      </c>
      <c r="W48" s="58">
        <f t="shared" si="9"/>
        <v>0</v>
      </c>
      <c r="X48" s="26">
        <f t="shared" si="9"/>
        <v>0</v>
      </c>
      <c r="Y48" s="58">
        <f t="shared" si="9"/>
        <v>0</v>
      </c>
      <c r="Z48" s="26">
        <f>SUM(Z2:Z46)</f>
        <v>0</v>
      </c>
      <c r="AA48" s="58">
        <f>SUM(AA2:AA46)</f>
        <v>0</v>
      </c>
      <c r="AB48" s="44" t="s">
        <v>46</v>
      </c>
      <c r="AC48" s="30"/>
      <c r="AD48" s="27"/>
      <c r="AE48" s="58">
        <f>SUM(AE7:AE46)</f>
        <v>0</v>
      </c>
      <c r="AF48" s="49">
        <f>SUM(AF7:AF46)</f>
        <v>0</v>
      </c>
      <c r="AG48" s="30"/>
      <c r="AH48" s="58">
        <f>SUM(AH7:AH46)</f>
        <v>0</v>
      </c>
    </row>
    <row r="49" spans="3:34" x14ac:dyDescent="0.3">
      <c r="C49" s="60"/>
      <c r="F49" s="60"/>
      <c r="G49" s="60"/>
      <c r="K49" s="57"/>
      <c r="L49" s="31"/>
      <c r="M49" s="31"/>
      <c r="N49" s="58"/>
      <c r="O49" s="58"/>
      <c r="P49" s="57"/>
      <c r="Q49" s="58"/>
      <c r="S49" s="58"/>
      <c r="U49" s="58"/>
      <c r="W49" s="58"/>
      <c r="Y49" s="58"/>
      <c r="Z49" s="57"/>
      <c r="AA49" s="58"/>
      <c r="AB49" s="44"/>
      <c r="AD49" s="3"/>
      <c r="AE49" s="58"/>
      <c r="AH49" s="58"/>
    </row>
    <row r="50" spans="3:34" x14ac:dyDescent="0.3">
      <c r="C50" s="60"/>
      <c r="F50" s="60"/>
      <c r="G50" s="60"/>
      <c r="K50" s="57"/>
      <c r="L50" s="31"/>
      <c r="M50" s="31"/>
      <c r="N50" s="58"/>
      <c r="O50" s="58"/>
      <c r="P50" s="57"/>
      <c r="Q50" s="58"/>
      <c r="S50" s="58"/>
      <c r="U50" s="58"/>
      <c r="W50" s="58"/>
      <c r="Y50" s="58"/>
      <c r="Z50" s="57"/>
      <c r="AA50" s="58"/>
      <c r="AB50" s="44"/>
      <c r="AD50" s="3"/>
      <c r="AE50" s="58"/>
      <c r="AH50" s="58"/>
    </row>
    <row r="51" spans="3:34" x14ac:dyDescent="0.3">
      <c r="C51" s="60"/>
      <c r="F51" s="60"/>
      <c r="G51" s="60"/>
      <c r="L51" s="31"/>
      <c r="M51" s="31"/>
      <c r="N51" s="58"/>
      <c r="O51" s="58"/>
      <c r="P51" s="57"/>
      <c r="Q51" s="58"/>
      <c r="S51" s="58"/>
      <c r="U51" s="58"/>
      <c r="W51" s="58"/>
      <c r="Y51" s="58"/>
      <c r="Z51" s="57"/>
      <c r="AA51" s="58"/>
      <c r="AB51" s="44"/>
      <c r="AD51" s="3"/>
      <c r="AE51" s="58"/>
      <c r="AH51" s="58"/>
    </row>
    <row r="52" spans="3:34" x14ac:dyDescent="0.3">
      <c r="C52" s="60"/>
      <c r="F52" s="60"/>
      <c r="G52" s="60"/>
      <c r="N52" s="58"/>
      <c r="O52" s="58"/>
      <c r="P52" s="57"/>
      <c r="Q52" s="58"/>
      <c r="S52" s="58"/>
      <c r="U52" s="58"/>
      <c r="W52" s="58"/>
      <c r="Y52" s="58"/>
      <c r="Z52" s="57"/>
      <c r="AA52" s="58"/>
      <c r="AB52" s="44"/>
      <c r="AE52" s="58"/>
      <c r="AH52" s="58"/>
    </row>
    <row r="53" spans="3:34" x14ac:dyDescent="0.3">
      <c r="C53" s="60"/>
      <c r="F53" s="60"/>
      <c r="G53" s="60"/>
      <c r="N53" s="58"/>
      <c r="O53" s="58"/>
      <c r="P53" s="57"/>
      <c r="Q53" s="58"/>
      <c r="S53" s="58"/>
      <c r="U53" s="58"/>
      <c r="W53" s="58"/>
      <c r="Y53" s="58"/>
      <c r="Z53" s="57"/>
      <c r="AA53" s="58"/>
      <c r="AB53" s="44"/>
      <c r="AE53" s="58"/>
      <c r="AH53" s="58"/>
    </row>
    <row r="54" spans="3:34" x14ac:dyDescent="0.3">
      <c r="C54" s="60"/>
      <c r="F54" s="60"/>
      <c r="G54" s="60"/>
      <c r="N54" s="58"/>
      <c r="O54" s="58"/>
      <c r="P54" s="57"/>
      <c r="Q54" s="58"/>
      <c r="S54" s="58"/>
      <c r="U54" s="58"/>
      <c r="W54" s="58"/>
      <c r="Y54" s="58"/>
      <c r="Z54" s="57"/>
      <c r="AA54" s="58"/>
      <c r="AB54" s="44"/>
      <c r="AE54" s="58"/>
      <c r="AH54" s="58"/>
    </row>
    <row r="55" spans="3:34" x14ac:dyDescent="0.3">
      <c r="C55" s="60"/>
      <c r="F55" s="60"/>
      <c r="G55" s="60"/>
      <c r="N55" s="58"/>
      <c r="O55" s="58"/>
      <c r="P55" s="57"/>
      <c r="Q55" s="58"/>
      <c r="S55" s="58"/>
      <c r="U55" s="58"/>
      <c r="W55" s="58"/>
      <c r="Y55" s="58"/>
      <c r="Z55" s="57"/>
      <c r="AA55" s="58"/>
      <c r="AB55" s="44"/>
      <c r="AE55" s="58"/>
      <c r="AH55" s="58"/>
    </row>
    <row r="56" spans="3:34" x14ac:dyDescent="0.3">
      <c r="C56" s="60"/>
      <c r="F56" s="60"/>
      <c r="G56" s="60"/>
      <c r="N56" s="58"/>
      <c r="O56" s="58"/>
      <c r="P56" s="57"/>
      <c r="Q56" s="58"/>
      <c r="S56" s="58"/>
      <c r="U56" s="58"/>
      <c r="W56" s="58"/>
      <c r="Y56" s="58"/>
      <c r="Z56" s="57"/>
      <c r="AA56" s="58"/>
      <c r="AB56" s="44"/>
      <c r="AE56" s="58"/>
      <c r="AH56" s="58"/>
    </row>
    <row r="57" spans="3:34" x14ac:dyDescent="0.3">
      <c r="C57" s="60"/>
      <c r="F57" s="60"/>
      <c r="G57" s="60"/>
      <c r="N57" s="58"/>
      <c r="O57" s="58"/>
      <c r="P57" s="57"/>
      <c r="Q57" s="58"/>
      <c r="S57" s="58"/>
      <c r="U57" s="58"/>
      <c r="W57" s="58"/>
      <c r="Y57" s="58"/>
      <c r="Z57" s="57"/>
      <c r="AA57" s="58"/>
      <c r="AB57" s="44"/>
      <c r="AE57" s="58"/>
      <c r="AH57" s="58"/>
    </row>
    <row r="58" spans="3:34" x14ac:dyDescent="0.3">
      <c r="N58" s="58"/>
      <c r="O58" s="58"/>
      <c r="P58" s="57"/>
      <c r="Q58" s="58"/>
      <c r="S58" s="58"/>
      <c r="U58" s="58"/>
      <c r="W58" s="58"/>
      <c r="Y58" s="58"/>
      <c r="Z58" s="57"/>
      <c r="AA58" s="58"/>
      <c r="AB58" s="44"/>
      <c r="AE58" s="58"/>
      <c r="AH58" s="58"/>
    </row>
    <row r="59" spans="3:34" x14ac:dyDescent="0.3">
      <c r="N59" s="58"/>
      <c r="O59" s="58"/>
      <c r="P59" s="57"/>
      <c r="Q59" s="58"/>
      <c r="S59" s="58"/>
      <c r="U59" s="58"/>
      <c r="W59" s="58"/>
      <c r="Y59" s="58"/>
      <c r="Z59" s="57"/>
      <c r="AA59" s="58"/>
      <c r="AB59" s="44"/>
      <c r="AE59" s="58"/>
      <c r="AH59" s="58"/>
    </row>
    <row r="60" spans="3:34" x14ac:dyDescent="0.3">
      <c r="N60" s="58"/>
      <c r="O60" s="58"/>
      <c r="P60" s="57"/>
      <c r="Q60" s="58"/>
      <c r="S60" s="58"/>
      <c r="U60" s="58"/>
      <c r="W60" s="58"/>
      <c r="Y60" s="58"/>
      <c r="Z60" s="57"/>
      <c r="AA60" s="58"/>
      <c r="AB60" s="44"/>
      <c r="AE60" s="58"/>
      <c r="AH60" s="58"/>
    </row>
    <row r="61" spans="3:34" x14ac:dyDescent="0.3">
      <c r="N61" s="58"/>
      <c r="O61" s="58"/>
      <c r="P61" s="57"/>
      <c r="Q61" s="58"/>
      <c r="S61" s="58"/>
      <c r="U61" s="58"/>
      <c r="W61" s="58"/>
      <c r="Y61" s="58"/>
      <c r="Z61" s="57"/>
      <c r="AA61" s="58"/>
      <c r="AB61" s="44"/>
      <c r="AE61" s="58"/>
      <c r="AH61" s="58"/>
    </row>
    <row r="62" spans="3:34" x14ac:dyDescent="0.3">
      <c r="N62" s="58"/>
      <c r="O62" s="58"/>
      <c r="P62" s="57"/>
      <c r="Q62" s="58"/>
      <c r="S62" s="58"/>
      <c r="U62" s="58"/>
      <c r="W62" s="58"/>
      <c r="Y62" s="58"/>
      <c r="Z62" s="57"/>
      <c r="AA62" s="58"/>
      <c r="AB62" s="44"/>
      <c r="AE62" s="58"/>
      <c r="AH62" s="58"/>
    </row>
    <row r="63" spans="3:34" x14ac:dyDescent="0.3">
      <c r="N63" s="58"/>
      <c r="O63" s="58"/>
      <c r="P63" s="57"/>
      <c r="Q63" s="58"/>
      <c r="S63" s="58"/>
      <c r="U63" s="58"/>
      <c r="W63" s="58"/>
      <c r="Y63" s="58"/>
      <c r="Z63" s="57"/>
      <c r="AA63" s="58"/>
      <c r="AB63" s="44"/>
      <c r="AE63" s="58"/>
      <c r="AH63" s="58"/>
    </row>
    <row r="64" spans="3:34" x14ac:dyDescent="0.3">
      <c r="N64" s="58"/>
      <c r="O64" s="58"/>
      <c r="P64" s="57"/>
      <c r="Q64" s="58"/>
      <c r="S64" s="58"/>
      <c r="U64" s="58"/>
      <c r="W64" s="58"/>
      <c r="Y64" s="58"/>
      <c r="Z64" s="57"/>
      <c r="AA64" s="58"/>
      <c r="AB64" s="44"/>
      <c r="AE64" s="58"/>
      <c r="AH64" s="58"/>
    </row>
    <row r="65" spans="14:34" x14ac:dyDescent="0.3">
      <c r="N65" s="58"/>
      <c r="O65" s="58"/>
      <c r="P65" s="57"/>
      <c r="Q65" s="58"/>
      <c r="S65" s="58"/>
      <c r="U65" s="58"/>
      <c r="W65" s="58"/>
      <c r="Y65" s="58"/>
      <c r="Z65" s="57"/>
      <c r="AA65" s="58"/>
      <c r="AB65" s="44"/>
      <c r="AE65" s="58"/>
      <c r="AH65" s="58"/>
    </row>
    <row r="66" spans="14:34" x14ac:dyDescent="0.3">
      <c r="N66" s="58"/>
      <c r="O66" s="58"/>
      <c r="P66" s="57"/>
      <c r="Q66" s="58"/>
      <c r="S66" s="58"/>
      <c r="U66" s="58"/>
      <c r="W66" s="58"/>
      <c r="Y66" s="58"/>
      <c r="Z66" s="57"/>
      <c r="AA66" s="58"/>
      <c r="AB66" s="44"/>
      <c r="AE66" s="58"/>
      <c r="AH66" s="58"/>
    </row>
    <row r="67" spans="14:34" x14ac:dyDescent="0.3">
      <c r="N67" s="58"/>
      <c r="O67" s="58"/>
      <c r="P67" s="57"/>
      <c r="Q67" s="58"/>
      <c r="S67" s="58"/>
      <c r="U67" s="58"/>
      <c r="W67" s="58"/>
      <c r="Y67" s="58"/>
      <c r="Z67" s="57"/>
      <c r="AA67" s="58"/>
      <c r="AB67" s="44"/>
      <c r="AE67" s="58"/>
      <c r="AH67" s="58"/>
    </row>
    <row r="68" spans="14:34" x14ac:dyDescent="0.3">
      <c r="N68" s="58"/>
      <c r="O68" s="58"/>
      <c r="P68" s="57"/>
      <c r="Q68" s="58"/>
      <c r="S68" s="58"/>
      <c r="U68" s="58"/>
      <c r="W68" s="58"/>
      <c r="Y68" s="58"/>
      <c r="Z68" s="57"/>
      <c r="AA68" s="58"/>
      <c r="AB68" s="44"/>
      <c r="AE68" s="58"/>
      <c r="AH68" s="58"/>
    </row>
    <row r="69" spans="14:34" x14ac:dyDescent="0.3">
      <c r="N69" s="58"/>
      <c r="O69" s="58"/>
      <c r="P69" s="57"/>
      <c r="Q69" s="58"/>
      <c r="S69" s="58"/>
      <c r="U69" s="58"/>
      <c r="W69" s="58"/>
      <c r="Y69" s="58"/>
      <c r="Z69" s="57"/>
      <c r="AA69" s="58"/>
      <c r="AB69" s="44"/>
      <c r="AE69" s="58"/>
      <c r="AH69" s="58"/>
    </row>
    <row r="70" spans="14:34" x14ac:dyDescent="0.3">
      <c r="N70" s="58"/>
      <c r="O70" s="58"/>
      <c r="P70" s="57"/>
      <c r="Q70" s="58"/>
      <c r="S70" s="58"/>
      <c r="U70" s="58"/>
      <c r="W70" s="58"/>
      <c r="Y70" s="58"/>
      <c r="Z70" s="57"/>
      <c r="AA70" s="58"/>
      <c r="AB70" s="44"/>
      <c r="AE70" s="58"/>
      <c r="AH70" s="58"/>
    </row>
    <row r="71" spans="14:34" x14ac:dyDescent="0.3">
      <c r="N71" s="58"/>
      <c r="O71" s="58"/>
      <c r="P71" s="57"/>
      <c r="Q71" s="58"/>
      <c r="S71" s="58"/>
      <c r="U71" s="58"/>
      <c r="W71" s="58"/>
      <c r="Y71" s="58"/>
      <c r="Z71" s="57"/>
      <c r="AA71" s="58"/>
      <c r="AB71" s="44"/>
      <c r="AE71" s="58"/>
      <c r="AH71" s="58"/>
    </row>
    <row r="72" spans="14:34" x14ac:dyDescent="0.3">
      <c r="N72" s="58"/>
      <c r="O72" s="58"/>
      <c r="P72" s="57"/>
      <c r="Q72" s="58"/>
      <c r="S72" s="58"/>
      <c r="U72" s="58"/>
      <c r="W72" s="58"/>
      <c r="Y72" s="58"/>
      <c r="Z72" s="57"/>
      <c r="AA72" s="58"/>
      <c r="AB72" s="44"/>
      <c r="AE72" s="58"/>
      <c r="AH72" s="58"/>
    </row>
    <row r="73" spans="14:34" x14ac:dyDescent="0.3">
      <c r="N73" s="58"/>
      <c r="O73" s="58"/>
      <c r="P73" s="57"/>
      <c r="Q73" s="58"/>
      <c r="S73" s="58"/>
      <c r="U73" s="58"/>
      <c r="W73" s="58"/>
      <c r="Y73" s="58"/>
      <c r="Z73" s="57"/>
      <c r="AA73" s="58"/>
      <c r="AB73" s="44"/>
      <c r="AE73" s="58"/>
      <c r="AH73" s="58"/>
    </row>
    <row r="74" spans="14:34" x14ac:dyDescent="0.3">
      <c r="N74" s="58"/>
      <c r="O74" s="58"/>
      <c r="P74" s="57"/>
      <c r="Q74" s="58"/>
      <c r="S74" s="58"/>
      <c r="U74" s="58"/>
      <c r="W74" s="58"/>
      <c r="Y74" s="58"/>
      <c r="Z74" s="57"/>
      <c r="AA74" s="58"/>
      <c r="AB74" s="44"/>
      <c r="AE74" s="58"/>
      <c r="AH74" s="58"/>
    </row>
    <row r="75" spans="14:34" x14ac:dyDescent="0.3">
      <c r="N75" s="58"/>
      <c r="O75" s="58"/>
      <c r="P75" s="57"/>
      <c r="Q75" s="58"/>
      <c r="S75" s="58"/>
      <c r="U75" s="58"/>
      <c r="W75" s="58"/>
      <c r="Y75" s="58"/>
      <c r="Z75" s="57"/>
      <c r="AA75" s="58"/>
      <c r="AB75" s="44"/>
      <c r="AE75" s="58"/>
      <c r="AH75" s="58"/>
    </row>
    <row r="76" spans="14:34" x14ac:dyDescent="0.3">
      <c r="N76" s="58"/>
      <c r="O76" s="58"/>
      <c r="P76" s="57"/>
      <c r="Q76" s="58"/>
      <c r="S76" s="58"/>
      <c r="U76" s="58"/>
      <c r="W76" s="58"/>
      <c r="Y76" s="58"/>
      <c r="Z76" s="57"/>
      <c r="AA76" s="58"/>
      <c r="AB76" s="44"/>
      <c r="AE76" s="58"/>
      <c r="AH76" s="58"/>
    </row>
    <row r="77" spans="14:34" x14ac:dyDescent="0.3">
      <c r="N77" s="58"/>
      <c r="O77" s="58"/>
      <c r="P77" s="57"/>
      <c r="Q77" s="58"/>
      <c r="S77" s="58"/>
      <c r="U77" s="58"/>
      <c r="W77" s="58"/>
      <c r="Y77" s="58"/>
      <c r="Z77" s="57"/>
      <c r="AA77" s="58"/>
      <c r="AB77" s="44"/>
      <c r="AE77" s="58"/>
      <c r="AH77" s="58"/>
    </row>
    <row r="78" spans="14:34" x14ac:dyDescent="0.3">
      <c r="N78" s="58"/>
      <c r="O78" s="58"/>
      <c r="P78" s="57"/>
      <c r="Q78" s="58"/>
      <c r="S78" s="58"/>
      <c r="U78" s="58"/>
      <c r="W78" s="58"/>
      <c r="Y78" s="58"/>
      <c r="Z78" s="57"/>
      <c r="AA78" s="58"/>
      <c r="AB78" s="44"/>
      <c r="AE78" s="58"/>
      <c r="AH78" s="58"/>
    </row>
    <row r="79" spans="14:34" x14ac:dyDescent="0.3">
      <c r="O79" s="58"/>
      <c r="P79" s="57"/>
      <c r="Q79" s="58"/>
      <c r="S79" s="58"/>
      <c r="U79" s="58"/>
      <c r="W79" s="58"/>
      <c r="Y79" s="58"/>
      <c r="Z79" s="57"/>
      <c r="AA79" s="58"/>
      <c r="AB79" s="44"/>
      <c r="AE79" s="58"/>
      <c r="AH79" s="58"/>
    </row>
    <row r="80" spans="14:34" x14ac:dyDescent="0.3">
      <c r="O80" s="58"/>
      <c r="P80" s="57"/>
      <c r="Q80" s="58"/>
      <c r="S80" s="58"/>
      <c r="U80" s="58"/>
      <c r="W80" s="58"/>
      <c r="Y80" s="58"/>
      <c r="Z80" s="57"/>
      <c r="AA80" s="58"/>
      <c r="AB80" s="44"/>
      <c r="AE80" s="58"/>
      <c r="AH80" s="58"/>
    </row>
    <row r="81" spans="16:28" x14ac:dyDescent="0.3">
      <c r="P81" s="57"/>
      <c r="Z81" s="57"/>
      <c r="AB81" s="44"/>
    </row>
    <row r="82" spans="16:28" x14ac:dyDescent="0.3">
      <c r="P82" s="57"/>
      <c r="Z82" s="57"/>
      <c r="AB82" s="44"/>
    </row>
    <row r="83" spans="16:28" x14ac:dyDescent="0.3">
      <c r="P83" s="57"/>
      <c r="Z83" s="57"/>
      <c r="AB83" s="44"/>
    </row>
    <row r="84" spans="16:28" x14ac:dyDescent="0.3">
      <c r="P84" s="57"/>
      <c r="Z84" s="57"/>
      <c r="AB84" s="44"/>
    </row>
    <row r="85" spans="16:28" x14ac:dyDescent="0.3">
      <c r="P85" s="57"/>
      <c r="Z85" s="57"/>
      <c r="AB85" s="44"/>
    </row>
    <row r="86" spans="16:28" x14ac:dyDescent="0.3">
      <c r="P86" s="57"/>
      <c r="Z86" s="57"/>
      <c r="AB86" s="44"/>
    </row>
    <row r="87" spans="16:28" x14ac:dyDescent="0.3">
      <c r="P87" s="57"/>
      <c r="Z87" s="57"/>
      <c r="AB87" s="44"/>
    </row>
    <row r="88" spans="16:28" x14ac:dyDescent="0.3">
      <c r="P88" s="57"/>
      <c r="Z88" s="57"/>
      <c r="AB88" s="44"/>
    </row>
    <row r="89" spans="16:28" x14ac:dyDescent="0.3">
      <c r="P89" s="57"/>
      <c r="Z89" s="57"/>
      <c r="AB89" s="44"/>
    </row>
    <row r="90" spans="16:28" x14ac:dyDescent="0.3">
      <c r="AB90" s="44"/>
    </row>
    <row r="91" spans="16:28" x14ac:dyDescent="0.3">
      <c r="AB91" s="44"/>
    </row>
    <row r="92" spans="16:28" x14ac:dyDescent="0.3">
      <c r="AB92" s="44"/>
    </row>
    <row r="93" spans="16:28" x14ac:dyDescent="0.3">
      <c r="AB93" s="44"/>
    </row>
    <row r="94" spans="16:28" x14ac:dyDescent="0.3">
      <c r="AB94" s="44"/>
    </row>
    <row r="95" spans="16:28" x14ac:dyDescent="0.3">
      <c r="AB95" s="44"/>
    </row>
    <row r="96" spans="16:28" x14ac:dyDescent="0.3">
      <c r="AB96" s="44"/>
    </row>
    <row r="97" spans="28:28" x14ac:dyDescent="0.3">
      <c r="AB97" s="44"/>
    </row>
    <row r="98" spans="28:28" x14ac:dyDescent="0.3">
      <c r="AB98" s="44"/>
    </row>
    <row r="99" spans="28:28" x14ac:dyDescent="0.3">
      <c r="AB99" s="44"/>
    </row>
    <row r="100" spans="28:28" x14ac:dyDescent="0.3">
      <c r="AB100" s="44"/>
    </row>
    <row r="101" spans="28:28" x14ac:dyDescent="0.3">
      <c r="AB101" s="44"/>
    </row>
    <row r="102" spans="28:28" x14ac:dyDescent="0.3">
      <c r="AB102" s="44"/>
    </row>
    <row r="103" spans="28:28" x14ac:dyDescent="0.3">
      <c r="AB103" s="44"/>
    </row>
    <row r="104" spans="28:28" x14ac:dyDescent="0.3">
      <c r="AB104" s="44"/>
    </row>
    <row r="105" spans="28:28" x14ac:dyDescent="0.3">
      <c r="AB105" s="44"/>
    </row>
    <row r="106" spans="28:28" x14ac:dyDescent="0.3">
      <c r="AB106" s="44"/>
    </row>
    <row r="107" spans="28:28" x14ac:dyDescent="0.3">
      <c r="AB107" s="44"/>
    </row>
    <row r="108" spans="28:28" x14ac:dyDescent="0.3">
      <c r="AB108" s="44"/>
    </row>
    <row r="109" spans="28:28" x14ac:dyDescent="0.3">
      <c r="AB109" s="44"/>
    </row>
    <row r="110" spans="28:28" x14ac:dyDescent="0.3">
      <c r="AB110" s="44"/>
    </row>
    <row r="111" spans="28:28" x14ac:dyDescent="0.3">
      <c r="AB111" s="44"/>
    </row>
    <row r="112" spans="28:28" x14ac:dyDescent="0.3">
      <c r="AB112" s="44"/>
    </row>
    <row r="113" spans="28:28" x14ac:dyDescent="0.3">
      <c r="AB113" s="44"/>
    </row>
    <row r="114" spans="28:28" x14ac:dyDescent="0.3">
      <c r="AB114" s="44"/>
    </row>
    <row r="115" spans="28:28" x14ac:dyDescent="0.3">
      <c r="AB115" s="44"/>
    </row>
    <row r="116" spans="28:28" x14ac:dyDescent="0.3">
      <c r="AB116" s="44"/>
    </row>
    <row r="117" spans="28:28" x14ac:dyDescent="0.3">
      <c r="AB117" s="44"/>
    </row>
    <row r="118" spans="28:28" x14ac:dyDescent="0.3">
      <c r="AB118" s="44"/>
    </row>
    <row r="119" spans="28:28" x14ac:dyDescent="0.3">
      <c r="AB119" s="44"/>
    </row>
    <row r="120" spans="28:28" x14ac:dyDescent="0.3">
      <c r="AB120" s="44"/>
    </row>
    <row r="121" spans="28:28" x14ac:dyDescent="0.3">
      <c r="AB121" s="44"/>
    </row>
    <row r="122" spans="28:28" x14ac:dyDescent="0.3">
      <c r="AB122" s="44"/>
    </row>
    <row r="123" spans="28:28" x14ac:dyDescent="0.3">
      <c r="AB123" s="44"/>
    </row>
    <row r="124" spans="28:28" x14ac:dyDescent="0.3">
      <c r="AB124" s="44"/>
    </row>
    <row r="125" spans="28:28" x14ac:dyDescent="0.3">
      <c r="AB125" s="44"/>
    </row>
    <row r="126" spans="28:28" x14ac:dyDescent="0.3">
      <c r="AB126" s="44"/>
    </row>
    <row r="127" spans="28:28" x14ac:dyDescent="0.3">
      <c r="AB127" s="44"/>
    </row>
    <row r="128" spans="28:28" x14ac:dyDescent="0.3">
      <c r="AB128" s="44"/>
    </row>
    <row r="129" spans="28:28" x14ac:dyDescent="0.3">
      <c r="AB129" s="44"/>
    </row>
    <row r="130" spans="28:28" x14ac:dyDescent="0.3">
      <c r="AB130" s="44"/>
    </row>
    <row r="131" spans="28:28" x14ac:dyDescent="0.3">
      <c r="AB131" s="44"/>
    </row>
  </sheetData>
  <autoFilter ref="A6:AH46" xr:uid="{7849EF81-5F10-4EC4-AC13-CE86CCCEC457}"/>
  <mergeCells count="29">
    <mergeCell ref="T3:U3"/>
    <mergeCell ref="T5:U5"/>
    <mergeCell ref="AF5:AH5"/>
    <mergeCell ref="Z5:AA5"/>
    <mergeCell ref="J5:K5"/>
    <mergeCell ref="V3:W3"/>
    <mergeCell ref="X3:Y3"/>
    <mergeCell ref="X5:Y5"/>
    <mergeCell ref="H5:I5"/>
    <mergeCell ref="AB5:AB6"/>
    <mergeCell ref="AD5:AE5"/>
    <mergeCell ref="AC5:AC6"/>
    <mergeCell ref="V5:W5"/>
    <mergeCell ref="A1:AB1"/>
    <mergeCell ref="P3:Q3"/>
    <mergeCell ref="Z3:AA3"/>
    <mergeCell ref="A5:A6"/>
    <mergeCell ref="N5:N6"/>
    <mergeCell ref="R5:S5"/>
    <mergeCell ref="B5:B6"/>
    <mergeCell ref="P5:Q5"/>
    <mergeCell ref="O5:O6"/>
    <mergeCell ref="L5:L6"/>
    <mergeCell ref="M5:M6"/>
    <mergeCell ref="D5:D6"/>
    <mergeCell ref="E5:E6"/>
    <mergeCell ref="C5:C6"/>
    <mergeCell ref="R3:S3"/>
    <mergeCell ref="F5:G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Januar</vt:lpstr>
      <vt:lpstr>Februar</vt:lpstr>
      <vt:lpstr>März</vt:lpstr>
      <vt:lpstr>Vorlage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2018-03-11T00:45:15Z</dcterms:modified>
  <cp:category/>
  <cp:contentStatus/>
</cp:coreProperties>
</file>