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OneDrive\GEWERBE\2017\Fahren\"/>
    </mc:Choice>
  </mc:AlternateContent>
  <xr:revisionPtr revIDLastSave="55" documentId="188F87E7032105D7092451F32B4923037DB527D1" xr6:coauthVersionLast="25" xr6:coauthVersionMax="25" xr10:uidLastSave="{85CBC4C7-2EE9-4FBF-BF27-5D158113FE85}"/>
  <bookViews>
    <workbookView xWindow="600" yWindow="3036" windowWidth="18792" windowHeight="3720" activeTab="10" xr2:uid="{00000000-000D-0000-FFFF-FFFF00000000}"/>
  </bookViews>
  <sheets>
    <sheet name="Januar" sheetId="103" r:id="rId1"/>
    <sheet name="Februar" sheetId="104" r:id="rId2"/>
    <sheet name="März" sheetId="106" r:id="rId3"/>
    <sheet name="April" sheetId="105" r:id="rId4"/>
    <sheet name="Mai" sheetId="108" r:id="rId5"/>
    <sheet name="Juli" sheetId="107" r:id="rId6"/>
    <sheet name="August" sheetId="109" r:id="rId7"/>
    <sheet name="September" sheetId="110" r:id="rId8"/>
    <sheet name="Oktober" sheetId="111" r:id="rId9"/>
    <sheet name="November" sheetId="112" r:id="rId10"/>
    <sheet name="Dezember" sheetId="113" r:id="rId11"/>
  </sheets>
  <definedNames>
    <definedName name="_xlnm._FilterDatabase" localSheetId="3" hidden="1">April!$A$6:$K$21</definedName>
    <definedName name="_xlnm._FilterDatabase" localSheetId="6" hidden="1">August!$A$6:$K$20</definedName>
    <definedName name="_xlnm._FilterDatabase" localSheetId="10" hidden="1">Dezember!$A$5:$K$21</definedName>
    <definedName name="_xlnm._FilterDatabase" localSheetId="1" hidden="1">Februar!$A$6:$L$15</definedName>
    <definedName name="_xlnm._FilterDatabase" localSheetId="0" hidden="1">Januar!$A$6:$L$22</definedName>
    <definedName name="_xlnm._FilterDatabase" localSheetId="5" hidden="1">Juli!$A$6:$K$13</definedName>
    <definedName name="_xlnm._FilterDatabase" localSheetId="4" hidden="1">Mai!$A$6:$K$23</definedName>
    <definedName name="_xlnm._FilterDatabase" localSheetId="9" hidden="1">November!$A$5:$K$19</definedName>
    <definedName name="_xlnm._FilterDatabase" localSheetId="8" hidden="1">Oktober!$A$6:$K$23</definedName>
    <definedName name="_xlnm._FilterDatabase" localSheetId="7" hidden="1">September!$A$6:$K$24</definedName>
  </definedNames>
  <calcPr calcId="171027"/>
  <fileRecoveryPr autoRecover="0"/>
</workbook>
</file>

<file path=xl/calcChain.xml><?xml version="1.0" encoding="utf-8"?>
<calcChain xmlns="http://schemas.openxmlformats.org/spreadsheetml/2006/main">
  <c r="I23" i="113" l="1"/>
  <c r="J21" i="113"/>
  <c r="J20" i="113"/>
  <c r="J19" i="113"/>
  <c r="J17" i="113"/>
  <c r="J16" i="113"/>
  <c r="J15" i="113"/>
  <c r="J14" i="113"/>
  <c r="J13" i="113"/>
  <c r="J12" i="113"/>
  <c r="J11" i="113"/>
  <c r="J9" i="113"/>
  <c r="J8" i="113"/>
  <c r="J7" i="113"/>
  <c r="J6" i="113"/>
  <c r="J23" i="113" l="1"/>
  <c r="J27" i="112"/>
  <c r="I21" i="112"/>
  <c r="J19" i="112"/>
  <c r="J18" i="112"/>
  <c r="J17" i="112"/>
  <c r="J16" i="112"/>
  <c r="J15" i="112"/>
  <c r="J14" i="112"/>
  <c r="J13" i="112"/>
  <c r="J12" i="112"/>
  <c r="J11" i="112"/>
  <c r="J10" i="112"/>
  <c r="J9" i="112"/>
  <c r="J8" i="112"/>
  <c r="J7" i="112"/>
  <c r="J6" i="112"/>
  <c r="J24" i="113" l="1"/>
  <c r="J28" i="113" s="1"/>
  <c r="J21" i="112"/>
  <c r="I25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J27" i="110"/>
  <c r="J34" i="110"/>
  <c r="I26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I22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J20" i="107"/>
  <c r="J17" i="107"/>
  <c r="I15" i="107"/>
  <c r="J13" i="107"/>
  <c r="J12" i="107"/>
  <c r="J11" i="107"/>
  <c r="J10" i="107"/>
  <c r="J9" i="107"/>
  <c r="J8" i="107"/>
  <c r="J7" i="107"/>
  <c r="J15" i="107"/>
  <c r="I25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0" i="108"/>
  <c r="J9" i="108"/>
  <c r="J8" i="108"/>
  <c r="J7" i="108"/>
  <c r="J25" i="108"/>
  <c r="J32" i="108"/>
  <c r="J29" i="105"/>
  <c r="I23" i="105"/>
  <c r="J21" i="105"/>
  <c r="J20" i="105"/>
  <c r="J19" i="105"/>
  <c r="J18" i="105"/>
  <c r="J17" i="105"/>
  <c r="J16" i="105"/>
  <c r="J15" i="105"/>
  <c r="J13" i="105"/>
  <c r="J12" i="105"/>
  <c r="J11" i="105"/>
  <c r="J10" i="105"/>
  <c r="J9" i="105"/>
  <c r="J8" i="105"/>
  <c r="J7" i="105"/>
  <c r="J33" i="106"/>
  <c r="I29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3" i="106"/>
  <c r="J12" i="106"/>
  <c r="J11" i="106"/>
  <c r="J10" i="106"/>
  <c r="J9" i="106"/>
  <c r="J8" i="106"/>
  <c r="J7" i="106"/>
  <c r="J17" i="104"/>
  <c r="K15" i="104"/>
  <c r="K14" i="104"/>
  <c r="K13" i="104"/>
  <c r="K12" i="104"/>
  <c r="K11" i="104"/>
  <c r="K10" i="104"/>
  <c r="K8" i="104"/>
  <c r="K7" i="104"/>
  <c r="K17" i="104"/>
  <c r="K18" i="104"/>
  <c r="K26" i="104"/>
  <c r="J24" i="103"/>
  <c r="K22" i="103"/>
  <c r="K21" i="103"/>
  <c r="K20" i="103"/>
  <c r="K19" i="103"/>
  <c r="K18" i="103"/>
  <c r="K17" i="103"/>
  <c r="K16" i="103"/>
  <c r="K15" i="103"/>
  <c r="K14" i="103"/>
  <c r="K11" i="103"/>
  <c r="K10" i="103"/>
  <c r="K9" i="103"/>
  <c r="K8" i="103"/>
  <c r="K7" i="103"/>
  <c r="K24" i="103"/>
  <c r="K30" i="103"/>
  <c r="K25" i="103"/>
  <c r="J29" i="106"/>
  <c r="J23" i="105"/>
  <c r="J22" i="109"/>
  <c r="J23" i="109"/>
  <c r="J28" i="109"/>
  <c r="J26" i="110"/>
  <c r="J25" i="111" l="1"/>
  <c r="J31" i="111" s="1"/>
</calcChain>
</file>

<file path=xl/sharedStrings.xml><?xml version="1.0" encoding="utf-8"?>
<sst xmlns="http://schemas.openxmlformats.org/spreadsheetml/2006/main" count="1257" uniqueCount="369">
  <si>
    <t>Datum</t>
  </si>
  <si>
    <t>Plz</t>
  </si>
  <si>
    <t>Ort</t>
  </si>
  <si>
    <t>km</t>
  </si>
  <si>
    <t>Betrag</t>
  </si>
  <si>
    <t>Bosler</t>
  </si>
  <si>
    <t>Bemerkung</t>
  </si>
  <si>
    <t>Fahrten</t>
  </si>
  <si>
    <t>Nr</t>
  </si>
  <si>
    <t>PLZ</t>
  </si>
  <si>
    <t>Abholung</t>
  </si>
  <si>
    <t>Zustellung</t>
  </si>
  <si>
    <t>Gesamt:</t>
  </si>
  <si>
    <t>Kunde</t>
  </si>
  <si>
    <t>Fahrzeug</t>
  </si>
  <si>
    <t>MZ-</t>
  </si>
  <si>
    <t>Typ</t>
  </si>
  <si>
    <t>Bus</t>
  </si>
  <si>
    <t>Frankfurt</t>
  </si>
  <si>
    <t>Lohn</t>
  </si>
  <si>
    <t>DE 65451</t>
  </si>
  <si>
    <t>Kelsterbach</t>
  </si>
  <si>
    <t>Caddy</t>
  </si>
  <si>
    <t>Wiesbaden</t>
  </si>
  <si>
    <t>Extras</t>
  </si>
  <si>
    <t>WK 201</t>
  </si>
  <si>
    <t>Mainz</t>
  </si>
  <si>
    <t>Km-Preis</t>
  </si>
  <si>
    <t>DE 60549</t>
  </si>
  <si>
    <t>Frankfurt-Flughafen</t>
  </si>
  <si>
    <t>DE 65201</t>
  </si>
  <si>
    <t>REST</t>
  </si>
  <si>
    <t>WK 100</t>
  </si>
  <si>
    <t>Jan.</t>
  </si>
  <si>
    <t>Neu-Isenburg</t>
  </si>
  <si>
    <t>IT 20090</t>
  </si>
  <si>
    <t>Milano</t>
  </si>
  <si>
    <t>DE 55129</t>
  </si>
  <si>
    <t>Bonus 5%</t>
  </si>
  <si>
    <t>WK 601</t>
  </si>
  <si>
    <t>WZ 1 Stunde 10 €</t>
  </si>
  <si>
    <t>DE 63073</t>
  </si>
  <si>
    <t>Offenbach</t>
  </si>
  <si>
    <t>Ludwigshafen</t>
  </si>
  <si>
    <t>Hochheber 5 €</t>
  </si>
  <si>
    <t>DE 90471</t>
  </si>
  <si>
    <t>Nürnberg</t>
  </si>
  <si>
    <t>DE 67071</t>
  </si>
  <si>
    <t>DE 63263</t>
  </si>
  <si>
    <t>Van Express</t>
  </si>
  <si>
    <t>DE 87437</t>
  </si>
  <si>
    <t>Kempten</t>
  </si>
  <si>
    <t>Epstein</t>
  </si>
  <si>
    <t>DE 65931</t>
  </si>
  <si>
    <t>LET</t>
  </si>
  <si>
    <t>DK 2630</t>
  </si>
  <si>
    <t>Taarstrup</t>
  </si>
  <si>
    <t>ATRM</t>
  </si>
  <si>
    <t>DE 64653</t>
  </si>
  <si>
    <t>Lorsch</t>
  </si>
  <si>
    <t>FI 00230</t>
  </si>
  <si>
    <t>Helsinki</t>
  </si>
  <si>
    <t>Fähre, Maut</t>
  </si>
  <si>
    <t>Liefery</t>
  </si>
  <si>
    <t>DE 81371</t>
  </si>
  <si>
    <t>München</t>
  </si>
  <si>
    <t xml:space="preserve">12:30-15:30 nicht fertig </t>
  </si>
  <si>
    <t>10:10 - 15:30</t>
  </si>
  <si>
    <t>M&amp;M</t>
  </si>
  <si>
    <t>DE 35463</t>
  </si>
  <si>
    <t>Fernwald</t>
  </si>
  <si>
    <t>FR 54700</t>
  </si>
  <si>
    <t>Atton</t>
  </si>
  <si>
    <t>DE 42327</t>
  </si>
  <si>
    <t>Wuppertal</t>
  </si>
  <si>
    <t>Extrastopp 10 €</t>
  </si>
  <si>
    <t>Tanken 09.01 56,04 €</t>
  </si>
  <si>
    <t>Abholung Lena/Kira</t>
  </si>
  <si>
    <t>Feb.</t>
  </si>
  <si>
    <t>BE 9400</t>
  </si>
  <si>
    <t>Ninove</t>
  </si>
  <si>
    <t>CHS Reuter</t>
  </si>
  <si>
    <t>DE 63450</t>
  </si>
  <si>
    <t>Hanau</t>
  </si>
  <si>
    <t>RO 307221</t>
  </si>
  <si>
    <t>Chisoda</t>
  </si>
  <si>
    <t>1 BF</t>
  </si>
  <si>
    <t>Fr. Yuan Li</t>
  </si>
  <si>
    <t>Düsseldorf</t>
  </si>
  <si>
    <t>KMH</t>
  </si>
  <si>
    <t>DE 21035</t>
  </si>
  <si>
    <t>Hamburg</t>
  </si>
  <si>
    <t>DE 69126</t>
  </si>
  <si>
    <t>Heidelberg</t>
  </si>
  <si>
    <t>L&amp;M RO 03.02.2017</t>
  </si>
  <si>
    <t>L&amp;M RO 16.02.2017</t>
  </si>
  <si>
    <t>Tanken 04.02 72,28€</t>
  </si>
  <si>
    <t>Umzug China</t>
  </si>
  <si>
    <t>März</t>
  </si>
  <si>
    <t>DE 53560</t>
  </si>
  <si>
    <t>Vettelschoss</t>
  </si>
  <si>
    <t>Storno, Keine Ware</t>
  </si>
  <si>
    <t>DE 61137</t>
  </si>
  <si>
    <t>Schöneck</t>
  </si>
  <si>
    <t>DE 52349</t>
  </si>
  <si>
    <t>Düren</t>
  </si>
  <si>
    <t>VL 1&amp;1 10 €</t>
  </si>
  <si>
    <t>DE 66424</t>
  </si>
  <si>
    <t>Homburg</t>
  </si>
  <si>
    <t>PKW</t>
  </si>
  <si>
    <t>DE 68163</t>
  </si>
  <si>
    <t>Mannheim</t>
  </si>
  <si>
    <t>NL 4631</t>
  </si>
  <si>
    <t>Hoggerheide</t>
  </si>
  <si>
    <t>1 Stopp Rüsselsheim 5 €</t>
  </si>
  <si>
    <t>DE 93055</t>
  </si>
  <si>
    <t>Regensburg</t>
  </si>
  <si>
    <t>DE 58553</t>
  </si>
  <si>
    <t>Halver-Oberbrügge</t>
  </si>
  <si>
    <t>WZ 11:10-13:45 20 €</t>
  </si>
  <si>
    <t>DE 54294</t>
  </si>
  <si>
    <t>Trier</t>
  </si>
  <si>
    <t>Osterode</t>
  </si>
  <si>
    <t>Storno. Leeranfahrt</t>
  </si>
  <si>
    <t>DE 73779</t>
  </si>
  <si>
    <t>Diezisau</t>
  </si>
  <si>
    <t>AT 1230</t>
  </si>
  <si>
    <t>Wien</t>
  </si>
  <si>
    <t>Wartezeit/Beladung 09:00 - 10:30 15 €</t>
  </si>
  <si>
    <t>DE 98704</t>
  </si>
  <si>
    <t>Langewiesen</t>
  </si>
  <si>
    <t>AT 6960</t>
  </si>
  <si>
    <t>Wolfurt</t>
  </si>
  <si>
    <t>DE 67269</t>
  </si>
  <si>
    <t>Grünstadt</t>
  </si>
  <si>
    <t>DE 67663</t>
  </si>
  <si>
    <t>Kaiserslautern</t>
  </si>
  <si>
    <t>DE 74321</t>
  </si>
  <si>
    <t>Bietigheim</t>
  </si>
  <si>
    <t>Retour</t>
  </si>
  <si>
    <t>DE 44809</t>
  </si>
  <si>
    <t>Bochum</t>
  </si>
  <si>
    <t>DE 97999</t>
  </si>
  <si>
    <t>Igersheim</t>
  </si>
  <si>
    <t>DE 76189</t>
  </si>
  <si>
    <t>Karlsruhe</t>
  </si>
  <si>
    <t>Apr.</t>
  </si>
  <si>
    <t>DE 34123</t>
  </si>
  <si>
    <t>Kassel</t>
  </si>
  <si>
    <t>DE 33154</t>
  </si>
  <si>
    <t>Salzkotten</t>
  </si>
  <si>
    <t>DE 38444</t>
  </si>
  <si>
    <t>Wolfsburg</t>
  </si>
  <si>
    <t>NL OBC, Übernachtung 30 €</t>
  </si>
  <si>
    <t>DE 60327</t>
  </si>
  <si>
    <t>DE 50931</t>
  </si>
  <si>
    <t>Köln</t>
  </si>
  <si>
    <t>WZ, Laden 15 €</t>
  </si>
  <si>
    <t>HU 9483</t>
  </si>
  <si>
    <t>Sopronkövesd</t>
  </si>
  <si>
    <t>DE 99820</t>
  </si>
  <si>
    <t>Hörselberg</t>
  </si>
  <si>
    <t>DE 73431</t>
  </si>
  <si>
    <t>Aalen</t>
  </si>
  <si>
    <t>Zollbeschau 10:30-16:15, Auslagerungsgebühr LH</t>
  </si>
  <si>
    <t>DE 78532</t>
  </si>
  <si>
    <t>Tuttlingen</t>
  </si>
  <si>
    <t>DE 70565</t>
  </si>
  <si>
    <t>Stuttgart</t>
  </si>
  <si>
    <t>DE 32052</t>
  </si>
  <si>
    <t>Herford</t>
  </si>
  <si>
    <t>MY 391</t>
  </si>
  <si>
    <t>BE 2660</t>
  </si>
  <si>
    <t>Hoboken</t>
  </si>
  <si>
    <t>VL FRA ESSO 15 €</t>
  </si>
  <si>
    <t>DE 99334</t>
  </si>
  <si>
    <t>Amt Wachsenburg</t>
  </si>
  <si>
    <t>FR 92800</t>
  </si>
  <si>
    <t>Puteaux</t>
  </si>
  <si>
    <t>Vertretung 07-10.04.17</t>
  </si>
  <si>
    <t>Tanken 07.04.17 65,53</t>
  </si>
  <si>
    <t>Mai</t>
  </si>
  <si>
    <t>WK 103</t>
  </si>
  <si>
    <t>DE 51702</t>
  </si>
  <si>
    <t>Bergneustadt</t>
  </si>
  <si>
    <t>DE 91083</t>
  </si>
  <si>
    <t>Baiersdorf</t>
  </si>
  <si>
    <t>DE 51399</t>
  </si>
  <si>
    <t>Burscheid</t>
  </si>
  <si>
    <t>DE 60439</t>
  </si>
  <si>
    <t>DE 36205</t>
  </si>
  <si>
    <t>Sontra</t>
  </si>
  <si>
    <t>DE 55543</t>
  </si>
  <si>
    <t>Bad Kreuznach</t>
  </si>
  <si>
    <t>DE 35781</t>
  </si>
  <si>
    <t>Weilburg</t>
  </si>
  <si>
    <t>FR 92130</t>
  </si>
  <si>
    <t>Paris</t>
  </si>
  <si>
    <t>WZ/Lade 15 €</t>
  </si>
  <si>
    <t>IT 26013</t>
  </si>
  <si>
    <t>Crema</t>
  </si>
  <si>
    <t>Maut, WZ/Lade 40 €</t>
  </si>
  <si>
    <t>FR 77211</t>
  </si>
  <si>
    <t>Avon</t>
  </si>
  <si>
    <t>ADAC 80 €</t>
  </si>
  <si>
    <t>DE 96052</t>
  </si>
  <si>
    <t>Bamberg</t>
  </si>
  <si>
    <t>DE 65344</t>
  </si>
  <si>
    <t>Eltville am Rhein</t>
  </si>
  <si>
    <t>Tanken 05.05.17 65,23€</t>
  </si>
  <si>
    <t>Koffee 14.05.17 LUX</t>
  </si>
  <si>
    <t>Vertretung 31.05.17</t>
  </si>
  <si>
    <t>Bonus 4%</t>
  </si>
  <si>
    <t>Jul.</t>
  </si>
  <si>
    <t>RO 310491</t>
  </si>
  <si>
    <t>Arad</t>
  </si>
  <si>
    <t>1 BF, VL Slava 20 €</t>
  </si>
  <si>
    <t>DE 74676</t>
  </si>
  <si>
    <t>FR 77167</t>
  </si>
  <si>
    <t>Bagneaux</t>
  </si>
  <si>
    <t>1 bF</t>
  </si>
  <si>
    <t>WK 501</t>
  </si>
  <si>
    <t>CZ 5350</t>
  </si>
  <si>
    <t>Prelouc</t>
  </si>
  <si>
    <t>Maut, VL für Alex</t>
  </si>
  <si>
    <t>1 BF 50 €</t>
  </si>
  <si>
    <t>Nidernhall</t>
  </si>
  <si>
    <t>FR 38610</t>
  </si>
  <si>
    <t>Gieres</t>
  </si>
  <si>
    <t>Tanken 01.07.17 66,73 €</t>
  </si>
  <si>
    <t>August</t>
  </si>
  <si>
    <t>WK 401</t>
  </si>
  <si>
    <t>DE 61239</t>
  </si>
  <si>
    <t>Ober-Mörlen</t>
  </si>
  <si>
    <t>DE 79423</t>
  </si>
  <si>
    <t>Heitersheim</t>
  </si>
  <si>
    <t>DE 65205</t>
  </si>
  <si>
    <t>DE 29328</t>
  </si>
  <si>
    <t>Müden</t>
  </si>
  <si>
    <t>WK 701</t>
  </si>
  <si>
    <t>DE 83125</t>
  </si>
  <si>
    <t>Eggstätt</t>
  </si>
  <si>
    <t>RO 307721</t>
  </si>
  <si>
    <t>DE 74906</t>
  </si>
  <si>
    <t>Bad Rappenau</t>
  </si>
  <si>
    <t>1 Stopp Zoll 10 €</t>
  </si>
  <si>
    <t>DE 86650</t>
  </si>
  <si>
    <t>Wemding</t>
  </si>
  <si>
    <t>Umfuhr 10 €</t>
  </si>
  <si>
    <t>DE 81829</t>
  </si>
  <si>
    <t>Laden, Maut 10 €</t>
  </si>
  <si>
    <t>AT 9500</t>
  </si>
  <si>
    <t>Villach</t>
  </si>
  <si>
    <t>Tanken 12.08.17 66,55 €</t>
  </si>
  <si>
    <t>Rest Juli</t>
  </si>
  <si>
    <t>Sep.</t>
  </si>
  <si>
    <t>DE 49090</t>
  </si>
  <si>
    <t>Osnabrück</t>
  </si>
  <si>
    <t>via DE 44849 Bochum 2 Extrastopps 20 €</t>
  </si>
  <si>
    <t>Maut</t>
  </si>
  <si>
    <t>FR 31100</t>
  </si>
  <si>
    <t>Toulouse</t>
  </si>
  <si>
    <t>Ichtershausen</t>
  </si>
  <si>
    <t>PL 36060</t>
  </si>
  <si>
    <t>Glogow</t>
  </si>
  <si>
    <t>DE 97421</t>
  </si>
  <si>
    <t>Schweinfurt</t>
  </si>
  <si>
    <t>WZ 07:00 - 08:40 15 €</t>
  </si>
  <si>
    <t>DE 44319</t>
  </si>
  <si>
    <t>Dortmund</t>
  </si>
  <si>
    <t>DE 49565</t>
  </si>
  <si>
    <t>Bramsche</t>
  </si>
  <si>
    <t>NL 3062</t>
  </si>
  <si>
    <t>Rotterdam</t>
  </si>
  <si>
    <t>Tanken 04.09.2017</t>
  </si>
  <si>
    <t>Umzug 16.09.17</t>
  </si>
  <si>
    <t>Savkov FR 14.09</t>
  </si>
  <si>
    <t>Bonus 2%</t>
  </si>
  <si>
    <t>Okt.</t>
  </si>
  <si>
    <t>DE 55483</t>
  </si>
  <si>
    <t>Hahn-Flughafen</t>
  </si>
  <si>
    <t>FR 51155</t>
  </si>
  <si>
    <t>Chalons</t>
  </si>
  <si>
    <t>DE 64584</t>
  </si>
  <si>
    <t>Biebesheim</t>
  </si>
  <si>
    <t>CH 9014</t>
  </si>
  <si>
    <t>St. Gallen</t>
  </si>
  <si>
    <t>DE 41199</t>
  </si>
  <si>
    <t>Mönchengladbach</t>
  </si>
  <si>
    <t>DE 56154</t>
  </si>
  <si>
    <t>Boppard</t>
  </si>
  <si>
    <t>FR 68390</t>
  </si>
  <si>
    <t>Sausheim</t>
  </si>
  <si>
    <t>VL Alex</t>
  </si>
  <si>
    <t>WZ 22:10-00:30 20 €</t>
  </si>
  <si>
    <t>DE 95030</t>
  </si>
  <si>
    <t>Hof</t>
  </si>
  <si>
    <t>DE 57319</t>
  </si>
  <si>
    <t>Bad Berleburg</t>
  </si>
  <si>
    <t>DE 97230</t>
  </si>
  <si>
    <t>Estenfeld</t>
  </si>
  <si>
    <t>CZ 15000</t>
  </si>
  <si>
    <t>Prag</t>
  </si>
  <si>
    <t>DE 97318</t>
  </si>
  <si>
    <t>Kitzingen</t>
  </si>
  <si>
    <t>WZ 15:00-21:15 60 €</t>
  </si>
  <si>
    <t>IT 29015</t>
  </si>
  <si>
    <t>Castel san Giovanni</t>
  </si>
  <si>
    <t>RO 307200</t>
  </si>
  <si>
    <t>Maut CZ bar</t>
  </si>
  <si>
    <t>Winston CZ 2400 CZK</t>
  </si>
  <si>
    <t>Vertretung 19-21 Sep.</t>
  </si>
  <si>
    <t>WZ 12:30-14:30 20 €</t>
  </si>
  <si>
    <t>Nov.</t>
  </si>
  <si>
    <t>DE 56410</t>
  </si>
  <si>
    <t>Montabaur</t>
  </si>
  <si>
    <t>DE 60386</t>
  </si>
  <si>
    <t>DE 56291</t>
  </si>
  <si>
    <t>Laudert</t>
  </si>
  <si>
    <t>WZ 10 €</t>
  </si>
  <si>
    <t>DE 90768</t>
  </si>
  <si>
    <t>Fürth</t>
  </si>
  <si>
    <t>DE 91275</t>
  </si>
  <si>
    <t>Auerbach</t>
  </si>
  <si>
    <t>VL Kopenhagen</t>
  </si>
  <si>
    <t>DE 78256</t>
  </si>
  <si>
    <t>Steisslingen</t>
  </si>
  <si>
    <t>Laden 10 €</t>
  </si>
  <si>
    <t>DK 6000</t>
  </si>
  <si>
    <t>Kolding</t>
  </si>
  <si>
    <t>Wartezeit 14:00-19:40 20 €</t>
  </si>
  <si>
    <t>DE 73529</t>
  </si>
  <si>
    <t>Schwäbisch Gmünd</t>
  </si>
  <si>
    <t>via Gundelsheim 10 €</t>
  </si>
  <si>
    <t>Tanken 03.11.17 74,55 €</t>
  </si>
  <si>
    <t>Krankengeld</t>
  </si>
  <si>
    <t>Vertretung 15-18.11.17</t>
  </si>
  <si>
    <t>Dez.</t>
  </si>
  <si>
    <t>DE 65479</t>
  </si>
  <si>
    <t>Raunheim</t>
  </si>
  <si>
    <t>DE 40885</t>
  </si>
  <si>
    <t>Ratingen</t>
  </si>
  <si>
    <t>NL 6811</t>
  </si>
  <si>
    <t>Arnhem</t>
  </si>
  <si>
    <t>WZ 04:50 - 05:50 10 €</t>
  </si>
  <si>
    <t>14:30 - 19:20</t>
  </si>
  <si>
    <t>DE 32289</t>
  </si>
  <si>
    <t>Rödinghausen</t>
  </si>
  <si>
    <t>DE 53450</t>
  </si>
  <si>
    <t>DE 84508</t>
  </si>
  <si>
    <t>Burgkirchen</t>
  </si>
  <si>
    <t>1 BF WZ 10 €</t>
  </si>
  <si>
    <t>via Lippstadt zu DE 48369 Saerbeck, 1 Stopp 10 €</t>
  </si>
  <si>
    <t>DE 89129</t>
  </si>
  <si>
    <t>Langenau</t>
  </si>
  <si>
    <t>DE 55120</t>
  </si>
  <si>
    <t>GB CM8 3YN</t>
  </si>
  <si>
    <t>Wittham</t>
  </si>
  <si>
    <t>DE 41460</t>
  </si>
  <si>
    <t>Neuss</t>
  </si>
  <si>
    <t>DE 47918</t>
  </si>
  <si>
    <t>Tönisvorst</t>
  </si>
  <si>
    <t>DE 51147</t>
  </si>
  <si>
    <t>DE 87600</t>
  </si>
  <si>
    <t>Kaufbeuren</t>
  </si>
  <si>
    <t>Fehlanfahrt</t>
  </si>
  <si>
    <t>DE 53894</t>
  </si>
  <si>
    <t>Mechernich</t>
  </si>
  <si>
    <t>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</si>
</sst>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0"/>
      <name val="Arial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3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/>
    </xf>
    <xf numFmtId="1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64" fontId="4" fillId="0" borderId="1" xfId="0" applyNumberFormat="1" applyFont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8" fontId="4" fillId="0" borderId="0" xfId="0" applyNumberFormat="1" applyFont="1" applyAlignment="1">
      <alignment vertical="center"/>
    </xf>
    <xf numFmtId="164" fontId="4" fillId="0" borderId="5" xfId="0" applyNumberFormat="1" applyFont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1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view="pageLayout" topLeftCell="A5" zoomScaleNormal="100" workbookViewId="0">
      <selection activeCell="D32" sqref="D32"/>
    </sheetView>
  </sheetViews>
  <sheetFormatPr baseColWidth="10" defaultColWidth="11.44140625" defaultRowHeight="13.2" x14ac:dyDescent="0.25"/>
  <cols>
    <col min="1" max="1" width="4.5546875" style="11" customWidth="1"/>
    <col min="2" max="2" width="11.44140625" style="11"/>
    <col min="3" max="3" width="11.109375" style="11" customWidth="1"/>
    <col min="4" max="4" width="8.109375" style="10" customWidth="1"/>
    <col min="5" max="5" width="8.88671875" style="10" customWidth="1"/>
    <col min="6" max="6" width="11.44140625" style="11"/>
    <col min="7" max="7" width="18" style="11" customWidth="1"/>
    <col min="8" max="8" width="11.44140625" style="11"/>
    <col min="9" max="9" width="15.33203125" style="11" customWidth="1"/>
    <col min="10" max="10" width="9.109375" style="16" customWidth="1"/>
    <col min="11" max="11" width="12.6640625" style="11" customWidth="1"/>
    <col min="12" max="12" width="21.88671875" style="2" customWidth="1"/>
    <col min="13" max="16384" width="11.44140625" style="11"/>
  </cols>
  <sheetData>
    <row r="1" spans="1:12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3" spans="1:12" ht="15.6" x14ac:dyDescent="0.25">
      <c r="B3" s="12" t="s">
        <v>7</v>
      </c>
      <c r="C3" s="13">
        <v>2017</v>
      </c>
      <c r="D3" s="14" t="s">
        <v>33</v>
      </c>
      <c r="E3" s="14"/>
      <c r="F3" s="14"/>
      <c r="G3" s="15"/>
      <c r="J3" s="50"/>
      <c r="K3" s="50"/>
      <c r="L3" s="1"/>
    </row>
    <row r="4" spans="1:12" ht="13.8" thickBot="1" x14ac:dyDescent="0.3"/>
    <row r="5" spans="1:12" s="17" customFormat="1" ht="16.5" customHeight="1" x14ac:dyDescent="0.25">
      <c r="A5" s="51" t="s">
        <v>8</v>
      </c>
      <c r="B5" s="53" t="s">
        <v>13</v>
      </c>
      <c r="C5" s="53" t="s">
        <v>0</v>
      </c>
      <c r="D5" s="59" t="s">
        <v>14</v>
      </c>
      <c r="E5" s="60"/>
      <c r="F5" s="55" t="s">
        <v>10</v>
      </c>
      <c r="G5" s="56"/>
      <c r="H5" s="55" t="s">
        <v>11</v>
      </c>
      <c r="I5" s="56"/>
      <c r="J5" s="55" t="s">
        <v>5</v>
      </c>
      <c r="K5" s="56"/>
      <c r="L5" s="57" t="s">
        <v>6</v>
      </c>
    </row>
    <row r="6" spans="1:12" s="17" customFormat="1" ht="17.25" customHeight="1" thickBot="1" x14ac:dyDescent="0.3">
      <c r="A6" s="52"/>
      <c r="B6" s="54"/>
      <c r="C6" s="54"/>
      <c r="D6" s="7" t="s">
        <v>15</v>
      </c>
      <c r="E6" s="7" t="s">
        <v>16</v>
      </c>
      <c r="F6" s="4" t="s">
        <v>9</v>
      </c>
      <c r="G6" s="4" t="s">
        <v>2</v>
      </c>
      <c r="H6" s="4" t="s">
        <v>1</v>
      </c>
      <c r="I6" s="4" t="s">
        <v>2</v>
      </c>
      <c r="J6" s="5" t="s">
        <v>3</v>
      </c>
      <c r="K6" s="6" t="s">
        <v>4</v>
      </c>
      <c r="L6" s="58"/>
    </row>
    <row r="7" spans="1:12" s="20" customFormat="1" ht="12" x14ac:dyDescent="0.25">
      <c r="A7" s="22">
        <v>1</v>
      </c>
      <c r="B7" s="8" t="s">
        <v>49</v>
      </c>
      <c r="C7" s="31">
        <v>42738</v>
      </c>
      <c r="D7" s="9" t="s">
        <v>39</v>
      </c>
      <c r="E7" s="9" t="s">
        <v>22</v>
      </c>
      <c r="F7" s="9" t="s">
        <v>41</v>
      </c>
      <c r="G7" s="9" t="s">
        <v>42</v>
      </c>
      <c r="H7" s="9" t="s">
        <v>50</v>
      </c>
      <c r="I7" s="9" t="s">
        <v>51</v>
      </c>
      <c r="J7" s="24">
        <v>390</v>
      </c>
      <c r="K7" s="25">
        <f t="shared" ref="K7:K22" si="0">J7*0.22</f>
        <v>85.8</v>
      </c>
      <c r="L7" s="30"/>
    </row>
    <row r="8" spans="1:12" s="20" customFormat="1" ht="12" x14ac:dyDescent="0.25">
      <c r="A8" s="22">
        <v>2</v>
      </c>
      <c r="B8" s="8" t="s">
        <v>54</v>
      </c>
      <c r="C8" s="31">
        <v>42739</v>
      </c>
      <c r="D8" s="9" t="s">
        <v>39</v>
      </c>
      <c r="E8" s="9" t="s">
        <v>17</v>
      </c>
      <c r="F8" s="9" t="s">
        <v>53</v>
      </c>
      <c r="G8" s="9" t="s">
        <v>18</v>
      </c>
      <c r="H8" s="3" t="s">
        <v>35</v>
      </c>
      <c r="I8" s="3" t="s">
        <v>36</v>
      </c>
      <c r="J8" s="24">
        <v>690</v>
      </c>
      <c r="K8" s="25">
        <f t="shared" si="0"/>
        <v>151.80000000000001</v>
      </c>
      <c r="L8" s="30"/>
    </row>
    <row r="9" spans="1:12" s="20" customFormat="1" ht="12" x14ac:dyDescent="0.25">
      <c r="A9" s="22">
        <v>3</v>
      </c>
      <c r="B9" s="9" t="s">
        <v>54</v>
      </c>
      <c r="C9" s="31">
        <v>42741</v>
      </c>
      <c r="D9" s="9" t="s">
        <v>39</v>
      </c>
      <c r="E9" s="9" t="s">
        <v>17</v>
      </c>
      <c r="F9" s="9" t="s">
        <v>28</v>
      </c>
      <c r="G9" s="9" t="s">
        <v>29</v>
      </c>
      <c r="H9" s="9" t="s">
        <v>55</v>
      </c>
      <c r="I9" s="9" t="s">
        <v>56</v>
      </c>
      <c r="J9" s="24">
        <v>970</v>
      </c>
      <c r="K9" s="25">
        <f t="shared" si="0"/>
        <v>213.4</v>
      </c>
      <c r="L9" s="30"/>
    </row>
    <row r="10" spans="1:12" s="20" customFormat="1" ht="12" x14ac:dyDescent="0.25">
      <c r="A10" s="22">
        <v>4</v>
      </c>
      <c r="B10" s="9" t="s">
        <v>52</v>
      </c>
      <c r="C10" s="23">
        <v>42744</v>
      </c>
      <c r="D10" s="9" t="s">
        <v>32</v>
      </c>
      <c r="E10" s="9" t="s">
        <v>17</v>
      </c>
      <c r="F10" s="9" t="s">
        <v>28</v>
      </c>
      <c r="G10" s="9" t="s">
        <v>29</v>
      </c>
      <c r="H10" s="9" t="s">
        <v>58</v>
      </c>
      <c r="I10" s="9" t="s">
        <v>59</v>
      </c>
      <c r="J10" s="24">
        <v>100</v>
      </c>
      <c r="K10" s="25">
        <f t="shared" si="0"/>
        <v>22</v>
      </c>
      <c r="L10" s="30"/>
    </row>
    <row r="11" spans="1:12" s="20" customFormat="1" ht="12" x14ac:dyDescent="0.25">
      <c r="A11" s="22">
        <v>5</v>
      </c>
      <c r="B11" s="9" t="s">
        <v>54</v>
      </c>
      <c r="C11" s="23">
        <v>42745</v>
      </c>
      <c r="D11" s="9" t="s">
        <v>32</v>
      </c>
      <c r="E11" s="9" t="s">
        <v>17</v>
      </c>
      <c r="F11" s="9" t="s">
        <v>28</v>
      </c>
      <c r="G11" s="9" t="s">
        <v>29</v>
      </c>
      <c r="H11" s="9" t="s">
        <v>60</v>
      </c>
      <c r="I11" s="9" t="s">
        <v>61</v>
      </c>
      <c r="J11" s="24">
        <v>2200</v>
      </c>
      <c r="K11" s="25">
        <f t="shared" si="0"/>
        <v>484</v>
      </c>
      <c r="L11" s="30" t="s">
        <v>62</v>
      </c>
    </row>
    <row r="12" spans="1:12" s="20" customFormat="1" ht="24" customHeight="1" x14ac:dyDescent="0.25">
      <c r="A12" s="22">
        <v>6</v>
      </c>
      <c r="B12" s="9" t="s">
        <v>57</v>
      </c>
      <c r="C12" s="23">
        <v>42751</v>
      </c>
      <c r="D12" s="9" t="s">
        <v>39</v>
      </c>
      <c r="E12" s="9" t="s">
        <v>22</v>
      </c>
      <c r="F12" s="9" t="s">
        <v>28</v>
      </c>
      <c r="G12" s="9" t="s">
        <v>29</v>
      </c>
      <c r="H12" s="9" t="s">
        <v>28</v>
      </c>
      <c r="I12" s="9" t="s">
        <v>29</v>
      </c>
      <c r="J12" s="24">
        <v>3</v>
      </c>
      <c r="K12" s="25">
        <v>30</v>
      </c>
      <c r="L12" s="30" t="s">
        <v>66</v>
      </c>
    </row>
    <row r="13" spans="1:12" s="20" customFormat="1" ht="12" x14ac:dyDescent="0.25">
      <c r="A13" s="22">
        <v>7</v>
      </c>
      <c r="B13" s="9" t="s">
        <v>57</v>
      </c>
      <c r="C13" s="23">
        <v>42752</v>
      </c>
      <c r="D13" s="9" t="s">
        <v>39</v>
      </c>
      <c r="E13" s="9" t="s">
        <v>22</v>
      </c>
      <c r="F13" s="9" t="s">
        <v>28</v>
      </c>
      <c r="G13" s="9" t="s">
        <v>29</v>
      </c>
      <c r="H13" s="9" t="s">
        <v>30</v>
      </c>
      <c r="I13" s="9" t="s">
        <v>23</v>
      </c>
      <c r="J13" s="24">
        <v>5</v>
      </c>
      <c r="K13" s="25">
        <v>50</v>
      </c>
      <c r="L13" s="30" t="s">
        <v>67</v>
      </c>
    </row>
    <row r="14" spans="1:12" s="20" customFormat="1" ht="12" x14ac:dyDescent="0.25">
      <c r="A14" s="22">
        <v>8</v>
      </c>
      <c r="B14" s="9" t="s">
        <v>68</v>
      </c>
      <c r="C14" s="23">
        <v>42752</v>
      </c>
      <c r="D14" s="9" t="s">
        <v>39</v>
      </c>
      <c r="E14" s="9" t="s">
        <v>22</v>
      </c>
      <c r="F14" s="9" t="s">
        <v>69</v>
      </c>
      <c r="G14" s="9" t="s">
        <v>70</v>
      </c>
      <c r="H14" s="9" t="s">
        <v>20</v>
      </c>
      <c r="I14" s="9" t="s">
        <v>21</v>
      </c>
      <c r="J14" s="24">
        <v>100</v>
      </c>
      <c r="K14" s="25">
        <f t="shared" si="0"/>
        <v>22</v>
      </c>
      <c r="L14" s="30"/>
    </row>
    <row r="15" spans="1:12" s="20" customFormat="1" ht="12" x14ac:dyDescent="0.25">
      <c r="A15" s="22">
        <v>9</v>
      </c>
      <c r="B15" s="9" t="s">
        <v>54</v>
      </c>
      <c r="C15" s="23">
        <v>42753</v>
      </c>
      <c r="D15" s="9" t="s">
        <v>39</v>
      </c>
      <c r="E15" s="9" t="s">
        <v>17</v>
      </c>
      <c r="F15" s="9" t="s">
        <v>28</v>
      </c>
      <c r="G15" s="9" t="s">
        <v>29</v>
      </c>
      <c r="H15" s="9" t="s">
        <v>55</v>
      </c>
      <c r="I15" s="9" t="s">
        <v>56</v>
      </c>
      <c r="J15" s="24">
        <v>970</v>
      </c>
      <c r="K15" s="25">
        <f t="shared" si="0"/>
        <v>213.4</v>
      </c>
      <c r="L15" s="30"/>
    </row>
    <row r="16" spans="1:12" s="20" customFormat="1" ht="12" x14ac:dyDescent="0.25">
      <c r="A16" s="22">
        <v>10</v>
      </c>
      <c r="B16" s="9" t="s">
        <v>54</v>
      </c>
      <c r="C16" s="23">
        <v>42756</v>
      </c>
      <c r="D16" s="9" t="s">
        <v>39</v>
      </c>
      <c r="E16" s="9" t="s">
        <v>17</v>
      </c>
      <c r="F16" s="9" t="s">
        <v>28</v>
      </c>
      <c r="G16" s="9" t="s">
        <v>29</v>
      </c>
      <c r="H16" s="9" t="s">
        <v>55</v>
      </c>
      <c r="I16" s="9" t="s">
        <v>56</v>
      </c>
      <c r="J16" s="24">
        <v>970</v>
      </c>
      <c r="K16" s="25">
        <f t="shared" si="0"/>
        <v>213.4</v>
      </c>
      <c r="L16" s="30"/>
    </row>
    <row r="17" spans="1:12" s="20" customFormat="1" ht="12" x14ac:dyDescent="0.25">
      <c r="A17" s="22">
        <v>11</v>
      </c>
      <c r="B17" s="9" t="s">
        <v>52</v>
      </c>
      <c r="C17" s="23">
        <v>42760</v>
      </c>
      <c r="D17" s="9" t="s">
        <v>39</v>
      </c>
      <c r="E17" s="9" t="s">
        <v>17</v>
      </c>
      <c r="F17" s="9" t="s">
        <v>28</v>
      </c>
      <c r="G17" s="3" t="s">
        <v>29</v>
      </c>
      <c r="H17" s="9" t="s">
        <v>71</v>
      </c>
      <c r="I17" s="9" t="s">
        <v>72</v>
      </c>
      <c r="J17" s="24">
        <v>270</v>
      </c>
      <c r="K17" s="25">
        <f t="shared" si="0"/>
        <v>59.4</v>
      </c>
      <c r="L17" s="30"/>
    </row>
    <row r="18" spans="1:12" s="20" customFormat="1" ht="12" x14ac:dyDescent="0.25">
      <c r="A18" s="22">
        <v>12</v>
      </c>
      <c r="B18" s="9" t="s">
        <v>63</v>
      </c>
      <c r="C18" s="23">
        <v>42762</v>
      </c>
      <c r="D18" s="9" t="s">
        <v>39</v>
      </c>
      <c r="E18" s="9" t="s">
        <v>17</v>
      </c>
      <c r="F18" s="9" t="s">
        <v>48</v>
      </c>
      <c r="G18" s="9" t="s">
        <v>34</v>
      </c>
      <c r="H18" s="9" t="s">
        <v>64</v>
      </c>
      <c r="I18" s="9" t="s">
        <v>65</v>
      </c>
      <c r="J18" s="24">
        <v>410</v>
      </c>
      <c r="K18" s="25">
        <f t="shared" si="0"/>
        <v>90.2</v>
      </c>
      <c r="L18" s="30" t="s">
        <v>40</v>
      </c>
    </row>
    <row r="19" spans="1:12" s="20" customFormat="1" ht="12" x14ac:dyDescent="0.25">
      <c r="A19" s="22">
        <v>13</v>
      </c>
      <c r="B19" s="9" t="s">
        <v>63</v>
      </c>
      <c r="C19" s="23">
        <v>42765</v>
      </c>
      <c r="D19" s="9" t="s">
        <v>39</v>
      </c>
      <c r="E19" s="9" t="s">
        <v>17</v>
      </c>
      <c r="F19" s="9" t="s">
        <v>48</v>
      </c>
      <c r="G19" s="3" t="s">
        <v>34</v>
      </c>
      <c r="H19" s="9" t="s">
        <v>73</v>
      </c>
      <c r="I19" s="9" t="s">
        <v>74</v>
      </c>
      <c r="J19" s="24">
        <v>240</v>
      </c>
      <c r="K19" s="25">
        <f t="shared" si="0"/>
        <v>52.8</v>
      </c>
      <c r="L19" s="30" t="s">
        <v>75</v>
      </c>
    </row>
    <row r="20" spans="1:12" s="20" customFormat="1" ht="12" x14ac:dyDescent="0.25">
      <c r="A20" s="22">
        <v>14</v>
      </c>
      <c r="B20" s="9" t="s">
        <v>52</v>
      </c>
      <c r="C20" s="23">
        <v>42765</v>
      </c>
      <c r="D20" s="9" t="s">
        <v>39</v>
      </c>
      <c r="E20" s="9" t="s">
        <v>17</v>
      </c>
      <c r="F20" s="9" t="s">
        <v>28</v>
      </c>
      <c r="G20" s="9" t="s">
        <v>29</v>
      </c>
      <c r="H20" s="9" t="s">
        <v>45</v>
      </c>
      <c r="I20" s="9" t="s">
        <v>46</v>
      </c>
      <c r="J20" s="24">
        <v>240</v>
      </c>
      <c r="K20" s="25">
        <f t="shared" si="0"/>
        <v>52.8</v>
      </c>
      <c r="L20" s="30"/>
    </row>
    <row r="21" spans="1:12" s="20" customFormat="1" ht="12" x14ac:dyDescent="0.25">
      <c r="A21" s="22">
        <v>15</v>
      </c>
      <c r="B21" s="9" t="s">
        <v>49</v>
      </c>
      <c r="C21" s="23">
        <v>42766</v>
      </c>
      <c r="D21" s="9" t="s">
        <v>39</v>
      </c>
      <c r="E21" s="9" t="s">
        <v>17</v>
      </c>
      <c r="F21" s="9" t="s">
        <v>37</v>
      </c>
      <c r="G21" s="3" t="s">
        <v>26</v>
      </c>
      <c r="H21" s="9" t="s">
        <v>47</v>
      </c>
      <c r="I21" s="9" t="s">
        <v>43</v>
      </c>
      <c r="J21" s="24">
        <v>100</v>
      </c>
      <c r="K21" s="25">
        <f t="shared" si="0"/>
        <v>22</v>
      </c>
      <c r="L21" s="30" t="s">
        <v>44</v>
      </c>
    </row>
    <row r="22" spans="1:12" s="20" customFormat="1" ht="12" x14ac:dyDescent="0.25">
      <c r="A22" s="22"/>
      <c r="B22" s="9"/>
      <c r="C22" s="23"/>
      <c r="D22" s="9"/>
      <c r="E22" s="9"/>
      <c r="F22" s="9"/>
      <c r="G22" s="9"/>
      <c r="H22" s="9"/>
      <c r="I22" s="9"/>
      <c r="J22" s="24"/>
      <c r="K22" s="25">
        <f t="shared" si="0"/>
        <v>0</v>
      </c>
      <c r="L22" s="30"/>
    </row>
    <row r="23" spans="1:12" s="20" customFormat="1" ht="12" x14ac:dyDescent="0.25">
      <c r="D23" s="19"/>
      <c r="E23" s="19"/>
      <c r="J23" s="26"/>
      <c r="K23" s="18"/>
      <c r="L23" s="27"/>
    </row>
    <row r="24" spans="1:12" s="20" customFormat="1" ht="12" x14ac:dyDescent="0.25">
      <c r="D24" s="19"/>
      <c r="E24" s="19"/>
      <c r="I24" s="21" t="s">
        <v>12</v>
      </c>
      <c r="J24" s="26">
        <f>SUM(J2:J22)</f>
        <v>7658</v>
      </c>
      <c r="K24" s="32">
        <f>SUM(K2:K22)</f>
        <v>1763.0000000000002</v>
      </c>
      <c r="L24" s="28" t="s">
        <v>27</v>
      </c>
    </row>
    <row r="25" spans="1:12" x14ac:dyDescent="0.25">
      <c r="K25" s="32">
        <f>K24*0.05</f>
        <v>88.15000000000002</v>
      </c>
      <c r="L25" s="28" t="s">
        <v>38</v>
      </c>
    </row>
    <row r="26" spans="1:12" x14ac:dyDescent="0.25">
      <c r="K26" s="32">
        <v>25</v>
      </c>
      <c r="L26" s="28" t="s">
        <v>24</v>
      </c>
    </row>
    <row r="27" spans="1:12" x14ac:dyDescent="0.25">
      <c r="K27" s="32">
        <v>15</v>
      </c>
      <c r="L27" s="28" t="s">
        <v>77</v>
      </c>
    </row>
    <row r="28" spans="1:12" x14ac:dyDescent="0.25">
      <c r="I28" s="16"/>
      <c r="K28" s="32">
        <v>-28.02</v>
      </c>
      <c r="L28" s="29" t="s">
        <v>76</v>
      </c>
    </row>
    <row r="29" spans="1:12" x14ac:dyDescent="0.25">
      <c r="I29" s="16"/>
      <c r="K29" s="32">
        <v>-1100</v>
      </c>
      <c r="L29" s="29" t="s">
        <v>19</v>
      </c>
    </row>
    <row r="30" spans="1:12" x14ac:dyDescent="0.25">
      <c r="K30" s="32">
        <f>SUM(K24:K29)</f>
        <v>763.13000000000034</v>
      </c>
      <c r="L30" s="28" t="s">
        <v>31</v>
      </c>
    </row>
    <row r="31" spans="1:12" x14ac:dyDescent="0.25">
      <c r="K31" s="32"/>
      <c r="L31" s="28"/>
    </row>
    <row r="32" spans="1:12" x14ac:dyDescent="0.25">
      <c r="K32" s="32"/>
      <c r="L32" s="28"/>
    </row>
    <row r="33" spans="11:12" x14ac:dyDescent="0.25">
      <c r="K33" s="32"/>
      <c r="L33" s="28"/>
    </row>
    <row r="34" spans="11:12" x14ac:dyDescent="0.25">
      <c r="K34" s="32"/>
      <c r="L34" s="28"/>
    </row>
    <row r="35" spans="11:12" x14ac:dyDescent="0.25">
      <c r="K35" s="32"/>
      <c r="L35" s="28"/>
    </row>
    <row r="36" spans="11:12" x14ac:dyDescent="0.25">
      <c r="K36" s="32"/>
      <c r="L36" s="28"/>
    </row>
    <row r="37" spans="11:12" x14ac:dyDescent="0.25">
      <c r="K37" s="32"/>
      <c r="L37" s="28"/>
    </row>
    <row r="38" spans="11:12" x14ac:dyDescent="0.25">
      <c r="K38" s="32"/>
      <c r="L38" s="28"/>
    </row>
    <row r="39" spans="11:12" x14ac:dyDescent="0.25">
      <c r="K39" s="32"/>
      <c r="L39" s="28"/>
    </row>
    <row r="40" spans="11:12" x14ac:dyDescent="0.25">
      <c r="K40" s="32"/>
      <c r="L40" s="28"/>
    </row>
    <row r="41" spans="11:12" x14ac:dyDescent="0.25">
      <c r="K41" s="32"/>
      <c r="L41" s="28"/>
    </row>
    <row r="42" spans="11:12" x14ac:dyDescent="0.25">
      <c r="K42" s="32"/>
      <c r="L42" s="28"/>
    </row>
    <row r="43" spans="11:12" x14ac:dyDescent="0.25">
      <c r="K43" s="32"/>
      <c r="L43" s="28"/>
    </row>
    <row r="44" spans="11:12" x14ac:dyDescent="0.25">
      <c r="K44" s="32"/>
      <c r="L44" s="28"/>
    </row>
    <row r="45" spans="11:12" x14ac:dyDescent="0.25">
      <c r="K45" s="32"/>
      <c r="L45" s="28"/>
    </row>
    <row r="46" spans="11:12" x14ac:dyDescent="0.25">
      <c r="K46" s="32"/>
      <c r="L46" s="28"/>
    </row>
    <row r="47" spans="11:12" x14ac:dyDescent="0.25">
      <c r="K47" s="32"/>
      <c r="L47" s="28"/>
    </row>
    <row r="48" spans="11:12" x14ac:dyDescent="0.25">
      <c r="K48" s="32"/>
      <c r="L48" s="28"/>
    </row>
    <row r="49" spans="11:12" x14ac:dyDescent="0.25">
      <c r="K49" s="32"/>
      <c r="L49" s="28"/>
    </row>
    <row r="50" spans="11:12" x14ac:dyDescent="0.25">
      <c r="K50" s="32"/>
      <c r="L50" s="28"/>
    </row>
    <row r="51" spans="11:12" x14ac:dyDescent="0.25">
      <c r="K51" s="32"/>
      <c r="L51" s="28"/>
    </row>
    <row r="52" spans="11:12" x14ac:dyDescent="0.25">
      <c r="K52" s="32"/>
      <c r="L52" s="28"/>
    </row>
    <row r="53" spans="11:12" x14ac:dyDescent="0.25">
      <c r="K53" s="32"/>
      <c r="L53" s="28"/>
    </row>
    <row r="54" spans="11:12" x14ac:dyDescent="0.25">
      <c r="K54" s="32"/>
      <c r="L54" s="28"/>
    </row>
    <row r="55" spans="11:12" x14ac:dyDescent="0.25">
      <c r="K55" s="32"/>
      <c r="L55" s="28"/>
    </row>
    <row r="56" spans="11:12" x14ac:dyDescent="0.25">
      <c r="K56" s="32"/>
      <c r="L56" s="28"/>
    </row>
    <row r="57" spans="11:12" x14ac:dyDescent="0.25">
      <c r="K57" s="32"/>
      <c r="L57" s="28"/>
    </row>
    <row r="58" spans="11:12" x14ac:dyDescent="0.25">
      <c r="K58" s="32"/>
      <c r="L58" s="28"/>
    </row>
    <row r="59" spans="11:12" x14ac:dyDescent="0.25">
      <c r="L59" s="28"/>
    </row>
    <row r="60" spans="11:12" x14ac:dyDescent="0.25">
      <c r="L60" s="28"/>
    </row>
    <row r="61" spans="11:12" x14ac:dyDescent="0.25">
      <c r="L61" s="28"/>
    </row>
    <row r="62" spans="11:12" x14ac:dyDescent="0.25">
      <c r="L62" s="28"/>
    </row>
    <row r="63" spans="11:12" x14ac:dyDescent="0.25">
      <c r="L63" s="28"/>
    </row>
    <row r="64" spans="11:12" x14ac:dyDescent="0.25">
      <c r="L64" s="28"/>
    </row>
    <row r="65" spans="12:12" x14ac:dyDescent="0.25">
      <c r="L65" s="28"/>
    </row>
    <row r="66" spans="12:12" x14ac:dyDescent="0.25">
      <c r="L66" s="28"/>
    </row>
    <row r="67" spans="12:12" x14ac:dyDescent="0.25">
      <c r="L67" s="28"/>
    </row>
    <row r="68" spans="12:12" x14ac:dyDescent="0.25">
      <c r="L68" s="28"/>
    </row>
    <row r="69" spans="12:12" x14ac:dyDescent="0.25">
      <c r="L69" s="28"/>
    </row>
    <row r="70" spans="12:12" x14ac:dyDescent="0.25">
      <c r="L70" s="28"/>
    </row>
    <row r="71" spans="12:12" x14ac:dyDescent="0.25">
      <c r="L71" s="28"/>
    </row>
    <row r="72" spans="12:12" x14ac:dyDescent="0.25">
      <c r="L72" s="28"/>
    </row>
    <row r="73" spans="12:12" x14ac:dyDescent="0.25">
      <c r="L73" s="28"/>
    </row>
    <row r="74" spans="12:12" x14ac:dyDescent="0.25">
      <c r="L74" s="28"/>
    </row>
    <row r="75" spans="12:12" x14ac:dyDescent="0.25">
      <c r="L75" s="28"/>
    </row>
    <row r="76" spans="12:12" x14ac:dyDescent="0.25">
      <c r="L76" s="28"/>
    </row>
    <row r="77" spans="12:12" x14ac:dyDescent="0.25">
      <c r="L77" s="28"/>
    </row>
    <row r="78" spans="12:12" x14ac:dyDescent="0.25">
      <c r="L78" s="28"/>
    </row>
    <row r="79" spans="12:12" x14ac:dyDescent="0.25">
      <c r="L79" s="28"/>
    </row>
    <row r="80" spans="12:12" x14ac:dyDescent="0.25">
      <c r="L80" s="28"/>
    </row>
    <row r="81" spans="12:12" x14ac:dyDescent="0.25">
      <c r="L81" s="28"/>
    </row>
    <row r="82" spans="12:12" x14ac:dyDescent="0.25">
      <c r="L82" s="28"/>
    </row>
    <row r="83" spans="12:12" x14ac:dyDescent="0.25">
      <c r="L83" s="28"/>
    </row>
    <row r="84" spans="12:12" x14ac:dyDescent="0.25">
      <c r="L84" s="28"/>
    </row>
    <row r="85" spans="12:12" x14ac:dyDescent="0.25">
      <c r="L85" s="28"/>
    </row>
    <row r="86" spans="12:12" x14ac:dyDescent="0.25">
      <c r="L86" s="28"/>
    </row>
    <row r="87" spans="12:12" x14ac:dyDescent="0.25">
      <c r="L87" s="28"/>
    </row>
    <row r="88" spans="12:12" x14ac:dyDescent="0.25">
      <c r="L88" s="28"/>
    </row>
    <row r="89" spans="12:12" x14ac:dyDescent="0.25">
      <c r="L89" s="28"/>
    </row>
    <row r="90" spans="12:12" x14ac:dyDescent="0.25">
      <c r="L90" s="28"/>
    </row>
    <row r="91" spans="12:12" x14ac:dyDescent="0.25">
      <c r="L91" s="28"/>
    </row>
    <row r="92" spans="12:12" x14ac:dyDescent="0.25">
      <c r="L92" s="28"/>
    </row>
    <row r="93" spans="12:12" x14ac:dyDescent="0.25">
      <c r="L93" s="28"/>
    </row>
    <row r="94" spans="12:12" x14ac:dyDescent="0.25">
      <c r="L94" s="28"/>
    </row>
    <row r="95" spans="12:12" x14ac:dyDescent="0.25">
      <c r="L95" s="28"/>
    </row>
    <row r="96" spans="12:12" x14ac:dyDescent="0.25">
      <c r="L96" s="28"/>
    </row>
    <row r="97" spans="12:12" x14ac:dyDescent="0.25">
      <c r="L97" s="28"/>
    </row>
    <row r="98" spans="12:12" x14ac:dyDescent="0.25">
      <c r="L98" s="28"/>
    </row>
    <row r="99" spans="12:12" x14ac:dyDescent="0.25">
      <c r="L99" s="28"/>
    </row>
    <row r="100" spans="12:12" x14ac:dyDescent="0.25">
      <c r="L100" s="28"/>
    </row>
    <row r="101" spans="12:12" x14ac:dyDescent="0.25">
      <c r="L101" s="28"/>
    </row>
    <row r="102" spans="12:12" x14ac:dyDescent="0.25">
      <c r="L102" s="28"/>
    </row>
    <row r="103" spans="12:12" x14ac:dyDescent="0.25">
      <c r="L103" s="28"/>
    </row>
    <row r="104" spans="12:12" x14ac:dyDescent="0.25">
      <c r="L104" s="28"/>
    </row>
    <row r="105" spans="12:12" x14ac:dyDescent="0.25">
      <c r="L105" s="28"/>
    </row>
    <row r="106" spans="12:12" x14ac:dyDescent="0.25">
      <c r="L106" s="28"/>
    </row>
    <row r="107" spans="12:12" x14ac:dyDescent="0.25">
      <c r="L107" s="28"/>
    </row>
    <row r="108" spans="12:12" x14ac:dyDescent="0.25">
      <c r="L108" s="28"/>
    </row>
    <row r="109" spans="12:12" x14ac:dyDescent="0.25">
      <c r="L109" s="28"/>
    </row>
  </sheetData>
  <autoFilter ref="A6:L22" xr:uid="{00000000-0009-0000-0000-000000000000}"/>
  <mergeCells count="10">
    <mergeCell ref="A1:L1"/>
    <mergeCell ref="J3:K3"/>
    <mergeCell ref="A5:A6"/>
    <mergeCell ref="B5:B6"/>
    <mergeCell ref="C5:C6"/>
    <mergeCell ref="J5:K5"/>
    <mergeCell ref="L5:L6"/>
    <mergeCell ref="D5:E5"/>
    <mergeCell ref="F5:G5"/>
    <mergeCell ref="H5:I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0493-B7F4-4ECF-B48F-C50BE79BD30C}">
  <dimension ref="A2:K100"/>
  <sheetViews>
    <sheetView view="pageLayout" topLeftCell="A13" zoomScaleNormal="100" workbookViewId="0">
      <selection activeCell="G23" sqref="G23"/>
    </sheetView>
  </sheetViews>
  <sheetFormatPr baseColWidth="10" defaultColWidth="11.44140625" defaultRowHeight="13.2" x14ac:dyDescent="0.25"/>
  <cols>
    <col min="1" max="1" width="4.5546875" style="11" customWidth="1"/>
    <col min="2" max="2" width="11.33203125" style="11" customWidth="1"/>
    <col min="3" max="3" width="11.44140625" style="41"/>
    <col min="4" max="4" width="8.6640625" style="41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33203125" style="16" customWidth="1"/>
    <col min="10" max="10" width="12.6640625" style="11" customWidth="1"/>
    <col min="11" max="11" width="21.6640625" style="2" customWidth="1"/>
    <col min="12" max="16384" width="11.44140625" style="11"/>
  </cols>
  <sheetData>
    <row r="2" spans="1:11" ht="15.6" x14ac:dyDescent="0.25">
      <c r="B2" s="42">
        <v>2017</v>
      </c>
      <c r="C2" s="14" t="s">
        <v>313</v>
      </c>
      <c r="D2" s="14"/>
      <c r="E2" s="14"/>
      <c r="F2" s="15"/>
      <c r="I2" s="50"/>
      <c r="J2" s="50"/>
      <c r="K2" s="1"/>
    </row>
    <row r="3" spans="1:11" ht="13.8" thickBot="1" x14ac:dyDescent="0.3"/>
    <row r="4" spans="1:11" s="17" customFormat="1" ht="16.5" customHeight="1" x14ac:dyDescent="0.25">
      <c r="A4" s="51" t="s">
        <v>8</v>
      </c>
      <c r="B4" s="53" t="s">
        <v>0</v>
      </c>
      <c r="C4" s="59" t="s">
        <v>14</v>
      </c>
      <c r="D4" s="60"/>
      <c r="E4" s="55" t="s">
        <v>10</v>
      </c>
      <c r="F4" s="56"/>
      <c r="G4" s="55" t="s">
        <v>11</v>
      </c>
      <c r="H4" s="56"/>
      <c r="I4" s="55" t="s">
        <v>5</v>
      </c>
      <c r="J4" s="56"/>
      <c r="K4" s="57" t="s">
        <v>6</v>
      </c>
    </row>
    <row r="5" spans="1:11" s="17" customFormat="1" ht="17.25" customHeight="1" thickBot="1" x14ac:dyDescent="0.3">
      <c r="A5" s="52"/>
      <c r="B5" s="54"/>
      <c r="C5" s="43" t="s">
        <v>15</v>
      </c>
      <c r="D5" s="43" t="s">
        <v>16</v>
      </c>
      <c r="E5" s="4" t="s">
        <v>9</v>
      </c>
      <c r="F5" s="4" t="s">
        <v>2</v>
      </c>
      <c r="G5" s="4" t="s">
        <v>1</v>
      </c>
      <c r="H5" s="4" t="s">
        <v>2</v>
      </c>
      <c r="I5" s="5" t="s">
        <v>3</v>
      </c>
      <c r="J5" s="6" t="s">
        <v>4</v>
      </c>
      <c r="K5" s="58"/>
    </row>
    <row r="6" spans="1:11" s="20" customFormat="1" ht="12" x14ac:dyDescent="0.25">
      <c r="A6" s="48">
        <v>1</v>
      </c>
      <c r="B6" s="31">
        <v>43041</v>
      </c>
      <c r="C6" s="9" t="s">
        <v>39</v>
      </c>
      <c r="D6" s="9" t="s">
        <v>17</v>
      </c>
      <c r="E6" s="9" t="s">
        <v>28</v>
      </c>
      <c r="F6" s="9" t="s">
        <v>29</v>
      </c>
      <c r="G6" s="9" t="s">
        <v>71</v>
      </c>
      <c r="H6" s="9" t="s">
        <v>72</v>
      </c>
      <c r="I6" s="24">
        <v>280</v>
      </c>
      <c r="J6" s="25">
        <f t="shared" ref="J6:J19" si="0">I6*0.22</f>
        <v>61.6</v>
      </c>
      <c r="K6" s="30"/>
    </row>
    <row r="7" spans="1:11" s="20" customFormat="1" ht="12" x14ac:dyDescent="0.25">
      <c r="A7" s="48">
        <v>2</v>
      </c>
      <c r="B7" s="31">
        <v>43041</v>
      </c>
      <c r="C7" s="9" t="s">
        <v>39</v>
      </c>
      <c r="D7" s="9" t="s">
        <v>109</v>
      </c>
      <c r="E7" s="9" t="s">
        <v>314</v>
      </c>
      <c r="F7" s="9" t="s">
        <v>315</v>
      </c>
      <c r="G7" s="9" t="s">
        <v>316</v>
      </c>
      <c r="H7" s="9" t="s">
        <v>18</v>
      </c>
      <c r="I7" s="24">
        <v>125</v>
      </c>
      <c r="J7" s="25">
        <f t="shared" si="0"/>
        <v>27.5</v>
      </c>
      <c r="K7" s="30"/>
    </row>
    <row r="8" spans="1:11" s="20" customFormat="1" ht="12" x14ac:dyDescent="0.25">
      <c r="A8" s="48">
        <v>3</v>
      </c>
      <c r="B8" s="31">
        <v>43042</v>
      </c>
      <c r="C8" s="9" t="s">
        <v>39</v>
      </c>
      <c r="D8" s="9" t="s">
        <v>109</v>
      </c>
      <c r="E8" s="9" t="s">
        <v>28</v>
      </c>
      <c r="F8" s="3" t="s">
        <v>29</v>
      </c>
      <c r="G8" s="9" t="s">
        <v>317</v>
      </c>
      <c r="H8" s="9" t="s">
        <v>318</v>
      </c>
      <c r="I8" s="24">
        <v>100</v>
      </c>
      <c r="J8" s="25">
        <f t="shared" si="0"/>
        <v>22</v>
      </c>
      <c r="K8" s="30"/>
    </row>
    <row r="9" spans="1:11" s="20" customFormat="1" ht="12" x14ac:dyDescent="0.25">
      <c r="A9" s="48">
        <v>4</v>
      </c>
      <c r="B9" s="31">
        <v>43042</v>
      </c>
      <c r="C9" s="9" t="s">
        <v>39</v>
      </c>
      <c r="D9" s="9" t="s">
        <v>17</v>
      </c>
      <c r="E9" s="3" t="s">
        <v>28</v>
      </c>
      <c r="F9" s="3" t="s">
        <v>29</v>
      </c>
      <c r="G9" s="9" t="s">
        <v>287</v>
      </c>
      <c r="H9" s="9" t="s">
        <v>288</v>
      </c>
      <c r="I9" s="24">
        <v>250</v>
      </c>
      <c r="J9" s="25">
        <f t="shared" si="0"/>
        <v>55</v>
      </c>
      <c r="K9" s="35"/>
    </row>
    <row r="10" spans="1:11" s="20" customFormat="1" ht="12" x14ac:dyDescent="0.25">
      <c r="A10" s="48">
        <v>5</v>
      </c>
      <c r="B10" s="23">
        <v>43046</v>
      </c>
      <c r="C10" s="9" t="s">
        <v>39</v>
      </c>
      <c r="D10" s="9" t="s">
        <v>17</v>
      </c>
      <c r="E10" s="9" t="s">
        <v>28</v>
      </c>
      <c r="F10" s="9" t="s">
        <v>29</v>
      </c>
      <c r="G10" s="9" t="s">
        <v>287</v>
      </c>
      <c r="H10" s="9" t="s">
        <v>288</v>
      </c>
      <c r="I10" s="24">
        <v>250</v>
      </c>
      <c r="J10" s="25">
        <f t="shared" si="0"/>
        <v>55</v>
      </c>
      <c r="K10" s="35" t="s">
        <v>319</v>
      </c>
    </row>
    <row r="11" spans="1:11" s="20" customFormat="1" ht="12" x14ac:dyDescent="0.25">
      <c r="A11" s="48">
        <v>6</v>
      </c>
      <c r="B11" s="23">
        <v>43049</v>
      </c>
      <c r="C11" s="9" t="s">
        <v>39</v>
      </c>
      <c r="D11" s="9" t="s">
        <v>17</v>
      </c>
      <c r="E11" s="9" t="s">
        <v>28</v>
      </c>
      <c r="F11" s="9" t="s">
        <v>29</v>
      </c>
      <c r="G11" s="9" t="s">
        <v>320</v>
      </c>
      <c r="H11" s="9" t="s">
        <v>321</v>
      </c>
      <c r="I11" s="24">
        <v>230</v>
      </c>
      <c r="J11" s="25">
        <f t="shared" si="0"/>
        <v>50.6</v>
      </c>
      <c r="K11" s="30"/>
    </row>
    <row r="12" spans="1:11" s="20" customFormat="1" ht="12" x14ac:dyDescent="0.25">
      <c r="A12" s="48">
        <v>7</v>
      </c>
      <c r="B12" s="23">
        <v>43049</v>
      </c>
      <c r="C12" s="9" t="s">
        <v>39</v>
      </c>
      <c r="D12" s="9" t="s">
        <v>109</v>
      </c>
      <c r="E12" s="9" t="s">
        <v>322</v>
      </c>
      <c r="F12" s="9" t="s">
        <v>323</v>
      </c>
      <c r="G12" s="9" t="s">
        <v>28</v>
      </c>
      <c r="H12" s="9" t="s">
        <v>29</v>
      </c>
      <c r="I12" s="24">
        <v>300</v>
      </c>
      <c r="J12" s="25">
        <f t="shared" si="0"/>
        <v>66</v>
      </c>
      <c r="K12" s="30"/>
    </row>
    <row r="13" spans="1:11" s="20" customFormat="1" ht="12" x14ac:dyDescent="0.25">
      <c r="A13" s="48">
        <v>8</v>
      </c>
      <c r="B13" s="23">
        <v>43049</v>
      </c>
      <c r="C13" s="9" t="s">
        <v>39</v>
      </c>
      <c r="D13" s="9" t="s">
        <v>22</v>
      </c>
      <c r="E13" s="9" t="s">
        <v>299</v>
      </c>
      <c r="F13" s="3" t="s">
        <v>300</v>
      </c>
      <c r="G13" s="9" t="s">
        <v>28</v>
      </c>
      <c r="H13" s="9" t="s">
        <v>29</v>
      </c>
      <c r="I13" s="24">
        <v>120</v>
      </c>
      <c r="J13" s="25">
        <f t="shared" si="0"/>
        <v>26.4</v>
      </c>
      <c r="K13" s="30" t="s">
        <v>324</v>
      </c>
    </row>
    <row r="14" spans="1:11" s="20" customFormat="1" ht="12" x14ac:dyDescent="0.25">
      <c r="A14" s="48">
        <v>9</v>
      </c>
      <c r="B14" s="23">
        <v>43054</v>
      </c>
      <c r="C14" s="9" t="s">
        <v>39</v>
      </c>
      <c r="D14" s="9" t="s">
        <v>17</v>
      </c>
      <c r="E14" s="9" t="s">
        <v>28</v>
      </c>
      <c r="F14" s="9" t="s">
        <v>29</v>
      </c>
      <c r="G14" s="9" t="s">
        <v>325</v>
      </c>
      <c r="H14" s="9" t="s">
        <v>326</v>
      </c>
      <c r="I14" s="24">
        <v>340</v>
      </c>
      <c r="J14" s="25">
        <f t="shared" si="0"/>
        <v>74.8</v>
      </c>
      <c r="K14" s="30"/>
    </row>
    <row r="15" spans="1:11" s="20" customFormat="1" ht="12" x14ac:dyDescent="0.25">
      <c r="A15" s="48">
        <v>10</v>
      </c>
      <c r="B15" s="23">
        <v>43056</v>
      </c>
      <c r="C15" s="9" t="s">
        <v>39</v>
      </c>
      <c r="D15" s="9" t="s">
        <v>17</v>
      </c>
      <c r="E15" s="9" t="s">
        <v>28</v>
      </c>
      <c r="F15" s="9" t="s">
        <v>29</v>
      </c>
      <c r="G15" s="9" t="s">
        <v>199</v>
      </c>
      <c r="H15" s="9" t="s">
        <v>200</v>
      </c>
      <c r="I15" s="24">
        <v>720</v>
      </c>
      <c r="J15" s="25">
        <f t="shared" si="0"/>
        <v>158.4</v>
      </c>
      <c r="K15" s="30" t="s">
        <v>327</v>
      </c>
    </row>
    <row r="16" spans="1:11" s="20" customFormat="1" ht="12" x14ac:dyDescent="0.25">
      <c r="A16" s="48">
        <v>11</v>
      </c>
      <c r="B16" s="23">
        <v>43060</v>
      </c>
      <c r="C16" s="9" t="s">
        <v>39</v>
      </c>
      <c r="D16" s="9" t="s">
        <v>17</v>
      </c>
      <c r="E16" s="9" t="s">
        <v>28</v>
      </c>
      <c r="F16" s="9" t="s">
        <v>29</v>
      </c>
      <c r="G16" s="9" t="s">
        <v>328</v>
      </c>
      <c r="H16" s="9" t="s">
        <v>329</v>
      </c>
      <c r="I16" s="24">
        <v>750</v>
      </c>
      <c r="J16" s="25">
        <f t="shared" si="0"/>
        <v>165</v>
      </c>
      <c r="K16" s="30" t="s">
        <v>330</v>
      </c>
    </row>
    <row r="17" spans="1:11" s="20" customFormat="1" ht="12" x14ac:dyDescent="0.25">
      <c r="A17" s="48">
        <v>12</v>
      </c>
      <c r="B17" s="23">
        <v>43061</v>
      </c>
      <c r="C17" s="9" t="s">
        <v>39</v>
      </c>
      <c r="D17" s="9" t="s">
        <v>17</v>
      </c>
      <c r="E17" s="9" t="s">
        <v>28</v>
      </c>
      <c r="F17" s="9" t="s">
        <v>29</v>
      </c>
      <c r="G17" s="9" t="s">
        <v>331</v>
      </c>
      <c r="H17" s="9" t="s">
        <v>332</v>
      </c>
      <c r="I17" s="24">
        <v>270</v>
      </c>
      <c r="J17" s="25">
        <f t="shared" si="0"/>
        <v>59.4</v>
      </c>
      <c r="K17" s="30" t="s">
        <v>333</v>
      </c>
    </row>
    <row r="18" spans="1:11" s="20" customFormat="1" ht="12" x14ac:dyDescent="0.25">
      <c r="A18" s="48">
        <v>13</v>
      </c>
      <c r="B18" s="23">
        <v>43066</v>
      </c>
      <c r="C18" s="9" t="s">
        <v>39</v>
      </c>
      <c r="D18" s="9" t="s">
        <v>17</v>
      </c>
      <c r="E18" s="9" t="s">
        <v>82</v>
      </c>
      <c r="F18" s="3" t="s">
        <v>83</v>
      </c>
      <c r="G18" s="9" t="s">
        <v>84</v>
      </c>
      <c r="H18" s="9" t="s">
        <v>85</v>
      </c>
      <c r="I18" s="24">
        <v>1300</v>
      </c>
      <c r="J18" s="25">
        <f t="shared" si="0"/>
        <v>286</v>
      </c>
      <c r="K18" s="30"/>
    </row>
    <row r="19" spans="1:11" s="20" customFormat="1" ht="12" x14ac:dyDescent="0.25">
      <c r="A19" s="48"/>
      <c r="B19" s="23"/>
      <c r="C19" s="9"/>
      <c r="D19" s="9"/>
      <c r="E19" s="9"/>
      <c r="F19" s="9"/>
      <c r="G19" s="9"/>
      <c r="H19" s="9"/>
      <c r="I19" s="24"/>
      <c r="J19" s="25">
        <f t="shared" si="0"/>
        <v>0</v>
      </c>
      <c r="K19" s="30"/>
    </row>
    <row r="20" spans="1:11" s="20" customFormat="1" ht="12" x14ac:dyDescent="0.25">
      <c r="C20" s="19"/>
      <c r="D20" s="19"/>
      <c r="I20" s="26"/>
      <c r="J20" s="18"/>
      <c r="K20" s="27"/>
    </row>
    <row r="21" spans="1:11" s="20" customFormat="1" ht="12" x14ac:dyDescent="0.25">
      <c r="C21" s="19"/>
      <c r="D21" s="19"/>
      <c r="H21" s="21" t="s">
        <v>12</v>
      </c>
      <c r="I21" s="26">
        <f>SUM(I1:I19)</f>
        <v>5035</v>
      </c>
      <c r="J21" s="32">
        <f>SUM(J1:J19)</f>
        <v>1107.6999999999998</v>
      </c>
      <c r="K21" s="28" t="s">
        <v>27</v>
      </c>
    </row>
    <row r="22" spans="1:11" x14ac:dyDescent="0.25">
      <c r="H22" s="16"/>
      <c r="J22" s="32">
        <v>50</v>
      </c>
      <c r="K22" s="28" t="s">
        <v>24</v>
      </c>
    </row>
    <row r="23" spans="1:11" x14ac:dyDescent="0.25">
      <c r="H23" s="16"/>
      <c r="J23" s="32">
        <v>-37.270000000000003</v>
      </c>
      <c r="K23" s="29" t="s">
        <v>334</v>
      </c>
    </row>
    <row r="24" spans="1:11" x14ac:dyDescent="0.25">
      <c r="J24" s="32">
        <v>63</v>
      </c>
      <c r="K24" s="28" t="s">
        <v>335</v>
      </c>
    </row>
    <row r="25" spans="1:11" x14ac:dyDescent="0.25">
      <c r="J25" s="32">
        <v>120</v>
      </c>
      <c r="K25" s="28" t="s">
        <v>336</v>
      </c>
    </row>
    <row r="26" spans="1:11" x14ac:dyDescent="0.25">
      <c r="J26" s="32">
        <v>-1150</v>
      </c>
      <c r="K26" s="29" t="s">
        <v>19</v>
      </c>
    </row>
    <row r="27" spans="1:11" x14ac:dyDescent="0.25">
      <c r="J27" s="32">
        <f>SUM(J21:J26)</f>
        <v>153.42999999999984</v>
      </c>
      <c r="K27" s="28" t="s">
        <v>31</v>
      </c>
    </row>
    <row r="28" spans="1:11" x14ac:dyDescent="0.25">
      <c r="J28" s="32"/>
      <c r="K28" s="28"/>
    </row>
    <row r="29" spans="1:11" x14ac:dyDescent="0.25">
      <c r="J29" s="32"/>
      <c r="K29" s="28"/>
    </row>
    <row r="30" spans="1:11" x14ac:dyDescent="0.25">
      <c r="J30" s="32"/>
      <c r="K30" s="28"/>
    </row>
    <row r="31" spans="1:11" x14ac:dyDescent="0.25">
      <c r="J31" s="32"/>
      <c r="K31" s="28"/>
    </row>
    <row r="32" spans="1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K50" s="28"/>
    </row>
    <row r="51" spans="10:11" x14ac:dyDescent="0.25">
      <c r="K51" s="28"/>
    </row>
    <row r="52" spans="10:11" x14ac:dyDescent="0.25">
      <c r="K52" s="28"/>
    </row>
    <row r="53" spans="10:11" x14ac:dyDescent="0.25">
      <c r="K53" s="28"/>
    </row>
    <row r="54" spans="10:11" x14ac:dyDescent="0.25">
      <c r="K54" s="28"/>
    </row>
    <row r="55" spans="10:11" x14ac:dyDescent="0.25">
      <c r="K55" s="28"/>
    </row>
    <row r="56" spans="10:11" x14ac:dyDescent="0.25">
      <c r="K56" s="28"/>
    </row>
    <row r="57" spans="10:11" x14ac:dyDescent="0.25">
      <c r="K57" s="28"/>
    </row>
    <row r="58" spans="10:11" x14ac:dyDescent="0.25"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</sheetData>
  <autoFilter ref="A5:K19" xr:uid="{CF3AE8CA-90DC-42B2-805E-963EFD446559}"/>
  <mergeCells count="8">
    <mergeCell ref="I2:J2"/>
    <mergeCell ref="K4:K5"/>
    <mergeCell ref="I4:J4"/>
    <mergeCell ref="E4:F4"/>
    <mergeCell ref="G4:H4"/>
    <mergeCell ref="A4:A5"/>
    <mergeCell ref="B4:B5"/>
    <mergeCell ref="C4:D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A662-43EC-4F33-9127-EFF62B001F10}">
  <dimension ref="A2:K107"/>
  <sheetViews>
    <sheetView tabSelected="1" view="pageLayout" topLeftCell="A7" zoomScaleNormal="100" workbookViewId="0">
      <selection activeCell="E26" sqref="E26"/>
    </sheetView>
  </sheetViews>
  <sheetFormatPr baseColWidth="10" defaultColWidth="11.44140625" defaultRowHeight="13.2" x14ac:dyDescent="0.25"/>
  <cols>
    <col min="1" max="1" width="4.5546875" style="11" customWidth="1"/>
    <col min="2" max="2" width="11.33203125" style="11" customWidth="1"/>
    <col min="3" max="3" width="11.44140625" style="45"/>
    <col min="4" max="4" width="8.6640625" style="45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33203125" style="16" customWidth="1"/>
    <col min="10" max="10" width="12.6640625" style="11" customWidth="1"/>
    <col min="11" max="11" width="21.6640625" style="2" customWidth="1"/>
    <col min="12" max="16384" width="11.44140625" style="11"/>
  </cols>
  <sheetData>
    <row r="2" spans="1:11" ht="15.6" x14ac:dyDescent="0.25">
      <c r="B2" s="46">
        <v>2017</v>
      </c>
      <c r="C2" s="14" t="s">
        <v>337</v>
      </c>
      <c r="D2" s="14"/>
      <c r="E2" s="14"/>
      <c r="F2" s="15"/>
      <c r="I2" s="50"/>
      <c r="J2" s="50"/>
      <c r="K2" s="1"/>
    </row>
    <row r="3" spans="1:11" ht="13.8" thickBot="1" x14ac:dyDescent="0.3"/>
    <row r="4" spans="1:11" s="17" customFormat="1" ht="16.5" customHeight="1" x14ac:dyDescent="0.25">
      <c r="A4" s="51" t="s">
        <v>8</v>
      </c>
      <c r="B4" s="53" t="s">
        <v>0</v>
      </c>
      <c r="C4" s="59" t="s">
        <v>14</v>
      </c>
      <c r="D4" s="60"/>
      <c r="E4" s="55" t="s">
        <v>10</v>
      </c>
      <c r="F4" s="56"/>
      <c r="G4" s="55" t="s">
        <v>11</v>
      </c>
      <c r="H4" s="56"/>
      <c r="I4" s="55" t="s">
        <v>5</v>
      </c>
      <c r="J4" s="56"/>
      <c r="K4" s="57" t="s">
        <v>6</v>
      </c>
    </row>
    <row r="5" spans="1:11" s="17" customFormat="1" ht="17.25" customHeight="1" thickBot="1" x14ac:dyDescent="0.3">
      <c r="A5" s="52"/>
      <c r="B5" s="54"/>
      <c r="C5" s="47" t="s">
        <v>15</v>
      </c>
      <c r="D5" s="47" t="s">
        <v>16</v>
      </c>
      <c r="E5" s="4" t="s">
        <v>9</v>
      </c>
      <c r="F5" s="4" t="s">
        <v>2</v>
      </c>
      <c r="G5" s="4" t="s">
        <v>1</v>
      </c>
      <c r="H5" s="4" t="s">
        <v>2</v>
      </c>
      <c r="I5" s="5" t="s">
        <v>3</v>
      </c>
      <c r="J5" s="6" t="s">
        <v>4</v>
      </c>
      <c r="K5" s="58"/>
    </row>
    <row r="6" spans="1:11" s="20" customFormat="1" ht="12" x14ac:dyDescent="0.25">
      <c r="A6" s="48">
        <v>1</v>
      </c>
      <c r="B6" s="31">
        <v>43070</v>
      </c>
      <c r="C6" s="9" t="s">
        <v>39</v>
      </c>
      <c r="D6" s="9" t="s">
        <v>17</v>
      </c>
      <c r="E6" s="9" t="s">
        <v>338</v>
      </c>
      <c r="F6" s="9" t="s">
        <v>339</v>
      </c>
      <c r="G6" s="9" t="s">
        <v>340</v>
      </c>
      <c r="H6" s="9" t="s">
        <v>341</v>
      </c>
      <c r="I6" s="24">
        <v>250</v>
      </c>
      <c r="J6" s="25">
        <f>I6*0.22</f>
        <v>55</v>
      </c>
      <c r="K6" s="33"/>
    </row>
    <row r="7" spans="1:11" s="20" customFormat="1" ht="12" x14ac:dyDescent="0.25">
      <c r="A7" s="48">
        <v>2</v>
      </c>
      <c r="B7" s="31">
        <v>43074</v>
      </c>
      <c r="C7" s="9" t="s">
        <v>39</v>
      </c>
      <c r="D7" s="9" t="s">
        <v>17</v>
      </c>
      <c r="E7" s="9" t="s">
        <v>289</v>
      </c>
      <c r="F7" s="9" t="s">
        <v>290</v>
      </c>
      <c r="G7" s="9" t="s">
        <v>342</v>
      </c>
      <c r="H7" s="9" t="s">
        <v>343</v>
      </c>
      <c r="I7" s="24">
        <v>350</v>
      </c>
      <c r="J7" s="25">
        <f t="shared" ref="J7:J21" si="0">I7*0.22</f>
        <v>77</v>
      </c>
      <c r="K7" s="30"/>
    </row>
    <row r="8" spans="1:11" s="20" customFormat="1" ht="12" x14ac:dyDescent="0.25">
      <c r="A8" s="48">
        <v>3</v>
      </c>
      <c r="B8" s="23">
        <v>43075</v>
      </c>
      <c r="C8" s="9" t="s">
        <v>39</v>
      </c>
      <c r="D8" s="9" t="s">
        <v>17</v>
      </c>
      <c r="E8" s="9" t="s">
        <v>338</v>
      </c>
      <c r="F8" s="3" t="s">
        <v>339</v>
      </c>
      <c r="G8" s="9" t="s">
        <v>340</v>
      </c>
      <c r="H8" s="9" t="s">
        <v>341</v>
      </c>
      <c r="I8" s="24">
        <v>250</v>
      </c>
      <c r="J8" s="25">
        <f t="shared" si="0"/>
        <v>55</v>
      </c>
      <c r="K8" s="30"/>
    </row>
    <row r="9" spans="1:11" s="20" customFormat="1" ht="12" x14ac:dyDescent="0.25">
      <c r="A9" s="48">
        <v>4</v>
      </c>
      <c r="B9" s="23">
        <v>43077</v>
      </c>
      <c r="C9" s="9" t="s">
        <v>39</v>
      </c>
      <c r="D9" s="9" t="s">
        <v>17</v>
      </c>
      <c r="E9" s="9" t="s">
        <v>338</v>
      </c>
      <c r="F9" s="3" t="s">
        <v>339</v>
      </c>
      <c r="G9" s="9" t="s">
        <v>340</v>
      </c>
      <c r="H9" s="9" t="s">
        <v>341</v>
      </c>
      <c r="I9" s="24">
        <v>250</v>
      </c>
      <c r="J9" s="25">
        <f t="shared" si="0"/>
        <v>55</v>
      </c>
      <c r="K9" s="30" t="s">
        <v>344</v>
      </c>
    </row>
    <row r="10" spans="1:11" s="20" customFormat="1" ht="12" x14ac:dyDescent="0.25">
      <c r="A10" s="48">
        <v>5</v>
      </c>
      <c r="B10" s="23">
        <v>43077</v>
      </c>
      <c r="C10" s="9" t="s">
        <v>39</v>
      </c>
      <c r="D10" s="9" t="s">
        <v>17</v>
      </c>
      <c r="E10" s="9" t="s">
        <v>37</v>
      </c>
      <c r="F10" s="3" t="s">
        <v>26</v>
      </c>
      <c r="G10" s="9" t="s">
        <v>28</v>
      </c>
      <c r="H10" s="9" t="s">
        <v>29</v>
      </c>
      <c r="I10" s="24">
        <v>5</v>
      </c>
      <c r="J10" s="25">
        <v>50</v>
      </c>
      <c r="K10" s="35" t="s">
        <v>345</v>
      </c>
    </row>
    <row r="11" spans="1:11" s="20" customFormat="1" ht="12" x14ac:dyDescent="0.25">
      <c r="A11" s="48">
        <v>6</v>
      </c>
      <c r="B11" s="23">
        <v>43080</v>
      </c>
      <c r="C11" s="9" t="s">
        <v>39</v>
      </c>
      <c r="D11" s="9" t="s">
        <v>17</v>
      </c>
      <c r="E11" s="9" t="s">
        <v>28</v>
      </c>
      <c r="F11" s="3" t="s">
        <v>29</v>
      </c>
      <c r="G11" s="9" t="s">
        <v>346</v>
      </c>
      <c r="H11" s="3" t="s">
        <v>347</v>
      </c>
      <c r="I11" s="24">
        <v>360</v>
      </c>
      <c r="J11" s="25">
        <f t="shared" si="0"/>
        <v>79.2</v>
      </c>
      <c r="K11" s="30"/>
    </row>
    <row r="12" spans="1:11" s="20" customFormat="1" ht="12" x14ac:dyDescent="0.25">
      <c r="A12" s="48">
        <v>7</v>
      </c>
      <c r="B12" s="23">
        <v>43083</v>
      </c>
      <c r="C12" s="9" t="s">
        <v>39</v>
      </c>
      <c r="D12" s="9" t="s">
        <v>17</v>
      </c>
      <c r="E12" s="9" t="s">
        <v>348</v>
      </c>
      <c r="F12" s="9" t="s">
        <v>83</v>
      </c>
      <c r="G12" s="9" t="s">
        <v>349</v>
      </c>
      <c r="H12" s="9" t="s">
        <v>350</v>
      </c>
      <c r="I12" s="24">
        <v>480</v>
      </c>
      <c r="J12" s="25">
        <f t="shared" si="0"/>
        <v>105.6</v>
      </c>
      <c r="K12" s="30" t="s">
        <v>351</v>
      </c>
    </row>
    <row r="13" spans="1:11" s="20" customFormat="1" ht="24" x14ac:dyDescent="0.25">
      <c r="A13" s="48">
        <v>8</v>
      </c>
      <c r="B13" s="23">
        <v>43087</v>
      </c>
      <c r="C13" s="9" t="s">
        <v>39</v>
      </c>
      <c r="D13" s="9" t="s">
        <v>17</v>
      </c>
      <c r="E13" s="9" t="s">
        <v>28</v>
      </c>
      <c r="F13" s="9" t="s">
        <v>29</v>
      </c>
      <c r="G13" s="9" t="s">
        <v>169</v>
      </c>
      <c r="H13" s="9" t="s">
        <v>170</v>
      </c>
      <c r="I13" s="24">
        <v>500</v>
      </c>
      <c r="J13" s="25">
        <f t="shared" si="0"/>
        <v>110</v>
      </c>
      <c r="K13" s="30" t="s">
        <v>352</v>
      </c>
    </row>
    <row r="14" spans="1:11" s="20" customFormat="1" ht="12" x14ac:dyDescent="0.25">
      <c r="A14" s="48">
        <v>9</v>
      </c>
      <c r="B14" s="23">
        <v>43088</v>
      </c>
      <c r="C14" s="9" t="s">
        <v>39</v>
      </c>
      <c r="D14" s="9" t="s">
        <v>17</v>
      </c>
      <c r="E14" s="9" t="s">
        <v>28</v>
      </c>
      <c r="F14" s="3" t="s">
        <v>29</v>
      </c>
      <c r="G14" s="9" t="s">
        <v>353</v>
      </c>
      <c r="H14" s="9" t="s">
        <v>354</v>
      </c>
      <c r="I14" s="24">
        <v>300</v>
      </c>
      <c r="J14" s="25">
        <f t="shared" si="0"/>
        <v>66</v>
      </c>
      <c r="K14" s="30"/>
    </row>
    <row r="15" spans="1:11" s="20" customFormat="1" ht="12" x14ac:dyDescent="0.25">
      <c r="A15" s="48">
        <v>10</v>
      </c>
      <c r="B15" s="63">
        <v>43090</v>
      </c>
      <c r="C15" s="62" t="s">
        <v>39</v>
      </c>
      <c r="D15" s="62"/>
      <c r="E15" s="62" t="s">
        <v>355</v>
      </c>
      <c r="F15" s="62" t="s">
        <v>26</v>
      </c>
      <c r="G15" s="62" t="s">
        <v>356</v>
      </c>
      <c r="H15" s="62" t="s">
        <v>357</v>
      </c>
      <c r="I15" s="64">
        <v>800</v>
      </c>
      <c r="J15" s="25">
        <f>I15*0.22</f>
        <v>176</v>
      </c>
      <c r="K15" s="30" t="s">
        <v>259</v>
      </c>
    </row>
    <row r="16" spans="1:11" s="20" customFormat="1" ht="12" x14ac:dyDescent="0.25">
      <c r="A16" s="48">
        <v>11</v>
      </c>
      <c r="B16" s="63">
        <v>43096</v>
      </c>
      <c r="C16" s="62" t="s">
        <v>39</v>
      </c>
      <c r="D16" s="62" t="s">
        <v>17</v>
      </c>
      <c r="E16" s="9" t="s">
        <v>28</v>
      </c>
      <c r="F16" s="9" t="s">
        <v>29</v>
      </c>
      <c r="G16" s="62" t="s">
        <v>358</v>
      </c>
      <c r="H16" s="62" t="s">
        <v>359</v>
      </c>
      <c r="I16" s="64">
        <v>100</v>
      </c>
      <c r="J16" s="25">
        <f>I16*0.22</f>
        <v>22</v>
      </c>
      <c r="K16" s="30"/>
    </row>
    <row r="17" spans="1:11" s="20" customFormat="1" ht="12" x14ac:dyDescent="0.25">
      <c r="A17" s="48">
        <v>12</v>
      </c>
      <c r="B17" s="63">
        <v>43096</v>
      </c>
      <c r="C17" s="62" t="s">
        <v>39</v>
      </c>
      <c r="D17" s="62" t="s">
        <v>17</v>
      </c>
      <c r="E17" s="9" t="s">
        <v>28</v>
      </c>
      <c r="F17" s="9" t="s">
        <v>29</v>
      </c>
      <c r="G17" s="62" t="s">
        <v>360</v>
      </c>
      <c r="H17" s="62" t="s">
        <v>361</v>
      </c>
      <c r="I17" s="64">
        <v>260</v>
      </c>
      <c r="J17" s="25">
        <f>I17*0.22</f>
        <v>57.2</v>
      </c>
      <c r="K17" s="30"/>
    </row>
    <row r="18" spans="1:11" s="20" customFormat="1" ht="12" x14ac:dyDescent="0.25">
      <c r="A18" s="48">
        <v>13</v>
      </c>
      <c r="B18" s="63">
        <v>43096</v>
      </c>
      <c r="C18" s="62" t="s">
        <v>39</v>
      </c>
      <c r="D18" s="9" t="s">
        <v>17</v>
      </c>
      <c r="E18" s="9" t="s">
        <v>362</v>
      </c>
      <c r="F18" s="9" t="s">
        <v>156</v>
      </c>
      <c r="G18" s="9" t="s">
        <v>363</v>
      </c>
      <c r="H18" s="9" t="s">
        <v>364</v>
      </c>
      <c r="I18" s="24">
        <v>3</v>
      </c>
      <c r="J18" s="25">
        <v>30</v>
      </c>
      <c r="K18" s="30" t="s">
        <v>365</v>
      </c>
    </row>
    <row r="19" spans="1:11" s="20" customFormat="1" ht="12" x14ac:dyDescent="0.25">
      <c r="A19" s="48">
        <v>14</v>
      </c>
      <c r="B19" s="63">
        <v>43097</v>
      </c>
      <c r="C19" s="9" t="s">
        <v>39</v>
      </c>
      <c r="D19" s="9" t="s">
        <v>17</v>
      </c>
      <c r="E19" s="9" t="s">
        <v>362</v>
      </c>
      <c r="F19" s="3" t="s">
        <v>156</v>
      </c>
      <c r="G19" s="9" t="s">
        <v>363</v>
      </c>
      <c r="H19" s="9" t="s">
        <v>364</v>
      </c>
      <c r="I19" s="24">
        <v>550</v>
      </c>
      <c r="J19" s="25">
        <f t="shared" si="0"/>
        <v>121</v>
      </c>
      <c r="K19" s="30"/>
    </row>
    <row r="20" spans="1:11" s="20" customFormat="1" ht="12" x14ac:dyDescent="0.25">
      <c r="A20" s="48">
        <v>15</v>
      </c>
      <c r="B20" s="63">
        <v>43098</v>
      </c>
      <c r="C20" s="9" t="s">
        <v>39</v>
      </c>
      <c r="D20" s="9" t="s">
        <v>17</v>
      </c>
      <c r="E20" s="9" t="s">
        <v>338</v>
      </c>
      <c r="F20" s="9" t="s">
        <v>339</v>
      </c>
      <c r="G20" s="9" t="s">
        <v>366</v>
      </c>
      <c r="H20" s="9" t="s">
        <v>367</v>
      </c>
      <c r="I20" s="24">
        <v>250</v>
      </c>
      <c r="J20" s="25">
        <f t="shared" si="0"/>
        <v>55</v>
      </c>
      <c r="K20" s="30"/>
    </row>
    <row r="21" spans="1:11" s="20" customFormat="1" ht="12" x14ac:dyDescent="0.25">
      <c r="A21" s="48"/>
      <c r="B21" s="23"/>
      <c r="C21" s="9"/>
      <c r="D21" s="9"/>
      <c r="E21" s="9"/>
      <c r="F21" s="9"/>
      <c r="G21" s="9"/>
      <c r="H21" s="9"/>
      <c r="I21" s="24"/>
      <c r="J21" s="25">
        <f t="shared" si="0"/>
        <v>0</v>
      </c>
      <c r="K21" s="30"/>
    </row>
    <row r="22" spans="1:11" s="20" customFormat="1" ht="12" x14ac:dyDescent="0.25">
      <c r="C22" s="19"/>
      <c r="D22" s="19"/>
      <c r="I22" s="26"/>
      <c r="J22" s="18"/>
      <c r="K22" s="27"/>
    </row>
    <row r="23" spans="1:11" s="20" customFormat="1" ht="12" x14ac:dyDescent="0.25">
      <c r="C23" s="19"/>
      <c r="D23" s="19"/>
      <c r="H23" s="21" t="s">
        <v>12</v>
      </c>
      <c r="I23" s="26">
        <f>SUM(I1:I21)</f>
        <v>4708</v>
      </c>
      <c r="J23" s="32">
        <f>SUM(J1:J21)</f>
        <v>1114</v>
      </c>
      <c r="K23" s="28" t="s">
        <v>27</v>
      </c>
    </row>
    <row r="24" spans="1:11" x14ac:dyDescent="0.25">
      <c r="H24" s="16"/>
      <c r="J24" s="32">
        <f>J23*0.05</f>
        <v>55.7</v>
      </c>
      <c r="K24" s="28" t="s">
        <v>38</v>
      </c>
    </row>
    <row r="25" spans="1:11" x14ac:dyDescent="0.25">
      <c r="H25" s="16"/>
      <c r="J25" s="32">
        <v>30</v>
      </c>
      <c r="K25" s="28" t="s">
        <v>24</v>
      </c>
    </row>
    <row r="26" spans="1:11" x14ac:dyDescent="0.25">
      <c r="J26" s="32">
        <v>100</v>
      </c>
      <c r="K26" s="28" t="s">
        <v>368</v>
      </c>
    </row>
    <row r="27" spans="1:11" x14ac:dyDescent="0.25">
      <c r="J27" s="32">
        <v>-1150</v>
      </c>
      <c r="K27" s="29" t="s">
        <v>19</v>
      </c>
    </row>
    <row r="28" spans="1:11" x14ac:dyDescent="0.25">
      <c r="J28" s="32">
        <f>SUM(J23:J27)</f>
        <v>149.70000000000005</v>
      </c>
      <c r="K28" s="28" t="s">
        <v>31</v>
      </c>
    </row>
    <row r="29" spans="1:11" x14ac:dyDescent="0.25">
      <c r="J29" s="32"/>
      <c r="K29" s="28"/>
    </row>
    <row r="30" spans="1:11" x14ac:dyDescent="0.25">
      <c r="J30" s="32"/>
      <c r="K30" s="28"/>
    </row>
    <row r="31" spans="1:11" x14ac:dyDescent="0.25">
      <c r="J31" s="32"/>
      <c r="K31" s="28"/>
    </row>
    <row r="32" spans="1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K57" s="28"/>
    </row>
    <row r="58" spans="10:11" x14ac:dyDescent="0.25"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</sheetData>
  <autoFilter ref="A5:K21" xr:uid="{5660EA6D-0828-4EF9-A704-F55FCCD139AA}"/>
  <mergeCells count="8">
    <mergeCell ref="K4:K5"/>
    <mergeCell ref="I4:J4"/>
    <mergeCell ref="E4:F4"/>
    <mergeCell ref="G4:H4"/>
    <mergeCell ref="A4:A5"/>
    <mergeCell ref="B4:B5"/>
    <mergeCell ref="C4:D4"/>
    <mergeCell ref="I2:J2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3"/>
  <sheetViews>
    <sheetView view="pageLayout" topLeftCell="A4" zoomScaleNormal="100" workbookViewId="0">
      <selection activeCell="I29" sqref="I29"/>
    </sheetView>
  </sheetViews>
  <sheetFormatPr baseColWidth="10" defaultColWidth="11.44140625" defaultRowHeight="13.2" x14ac:dyDescent="0.25"/>
  <cols>
    <col min="1" max="1" width="4.5546875" style="11" customWidth="1"/>
    <col min="2" max="2" width="11.44140625" style="11"/>
    <col min="3" max="3" width="11.109375" style="11" customWidth="1"/>
    <col min="4" max="4" width="11.44140625" style="10"/>
    <col min="5" max="5" width="8.88671875" style="10" customWidth="1"/>
    <col min="6" max="6" width="11.44140625" style="11"/>
    <col min="7" max="7" width="17" style="11" customWidth="1"/>
    <col min="8" max="8" width="11.44140625" style="11"/>
    <col min="9" max="9" width="14" style="11" customWidth="1"/>
    <col min="10" max="10" width="9.109375" style="16" customWidth="1"/>
    <col min="11" max="11" width="11.44140625" style="11" customWidth="1"/>
    <col min="12" max="12" width="21.88671875" style="2" customWidth="1"/>
    <col min="13" max="16384" width="11.44140625" style="11"/>
  </cols>
  <sheetData>
    <row r="1" spans="1:12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3" spans="1:12" ht="15.6" x14ac:dyDescent="0.25">
      <c r="B3" s="12" t="s">
        <v>7</v>
      </c>
      <c r="C3" s="13">
        <v>2017</v>
      </c>
      <c r="D3" s="14" t="s">
        <v>78</v>
      </c>
      <c r="E3" s="14"/>
      <c r="F3" s="14"/>
      <c r="G3" s="15"/>
      <c r="J3" s="50"/>
      <c r="K3" s="50"/>
      <c r="L3" s="1"/>
    </row>
    <row r="4" spans="1:12" ht="13.8" thickBot="1" x14ac:dyDescent="0.3"/>
    <row r="5" spans="1:12" s="17" customFormat="1" ht="16.5" customHeight="1" x14ac:dyDescent="0.25">
      <c r="A5" s="51" t="s">
        <v>8</v>
      </c>
      <c r="B5" s="53" t="s">
        <v>13</v>
      </c>
      <c r="C5" s="53" t="s">
        <v>0</v>
      </c>
      <c r="D5" s="59" t="s">
        <v>14</v>
      </c>
      <c r="E5" s="60"/>
      <c r="F5" s="55" t="s">
        <v>10</v>
      </c>
      <c r="G5" s="56"/>
      <c r="H5" s="55" t="s">
        <v>11</v>
      </c>
      <c r="I5" s="56"/>
      <c r="J5" s="55" t="s">
        <v>5</v>
      </c>
      <c r="K5" s="56"/>
      <c r="L5" s="57" t="s">
        <v>6</v>
      </c>
    </row>
    <row r="6" spans="1:12" s="17" customFormat="1" ht="17.25" customHeight="1" thickBot="1" x14ac:dyDescent="0.3">
      <c r="A6" s="52"/>
      <c r="B6" s="54"/>
      <c r="C6" s="54"/>
      <c r="D6" s="7" t="s">
        <v>15</v>
      </c>
      <c r="E6" s="7" t="s">
        <v>16</v>
      </c>
      <c r="F6" s="4" t="s">
        <v>9</v>
      </c>
      <c r="G6" s="4" t="s">
        <v>2</v>
      </c>
      <c r="H6" s="4" t="s">
        <v>1</v>
      </c>
      <c r="I6" s="4" t="s">
        <v>2</v>
      </c>
      <c r="J6" s="5" t="s">
        <v>3</v>
      </c>
      <c r="K6" s="6" t="s">
        <v>4</v>
      </c>
      <c r="L6" s="58"/>
    </row>
    <row r="7" spans="1:12" s="20" customFormat="1" ht="12" x14ac:dyDescent="0.25">
      <c r="A7" s="22">
        <v>1</v>
      </c>
      <c r="B7" s="8" t="s">
        <v>49</v>
      </c>
      <c r="C7" s="31">
        <v>42767</v>
      </c>
      <c r="D7" s="9" t="s">
        <v>39</v>
      </c>
      <c r="E7" s="9" t="s">
        <v>17</v>
      </c>
      <c r="F7" s="9" t="s">
        <v>41</v>
      </c>
      <c r="G7" s="9" t="s">
        <v>42</v>
      </c>
      <c r="H7" s="9" t="s">
        <v>79</v>
      </c>
      <c r="I7" s="9" t="s">
        <v>80</v>
      </c>
      <c r="J7" s="24">
        <v>470</v>
      </c>
      <c r="K7" s="25">
        <f>J7*0.22</f>
        <v>103.4</v>
      </c>
      <c r="L7" s="33"/>
    </row>
    <row r="8" spans="1:12" s="20" customFormat="1" ht="12" x14ac:dyDescent="0.25">
      <c r="A8" s="22">
        <v>2</v>
      </c>
      <c r="B8" s="9" t="s">
        <v>81</v>
      </c>
      <c r="C8" s="23">
        <v>42768</v>
      </c>
      <c r="D8" s="9" t="s">
        <v>39</v>
      </c>
      <c r="E8" s="9" t="s">
        <v>17</v>
      </c>
      <c r="F8" s="9" t="s">
        <v>82</v>
      </c>
      <c r="G8" s="9" t="s">
        <v>83</v>
      </c>
      <c r="H8" s="3" t="s">
        <v>84</v>
      </c>
      <c r="I8" s="3" t="s">
        <v>85</v>
      </c>
      <c r="J8" s="24">
        <v>1300</v>
      </c>
      <c r="K8" s="25">
        <f t="shared" ref="K8:K15" si="0">J8*0.22</f>
        <v>286</v>
      </c>
      <c r="L8" s="30" t="s">
        <v>86</v>
      </c>
    </row>
    <row r="9" spans="1:12" s="20" customFormat="1" ht="12" x14ac:dyDescent="0.25">
      <c r="A9" s="22">
        <v>3</v>
      </c>
      <c r="B9" s="9" t="s">
        <v>87</v>
      </c>
      <c r="C9" s="23">
        <v>42777</v>
      </c>
      <c r="D9" s="9" t="s">
        <v>39</v>
      </c>
      <c r="E9" s="9" t="s">
        <v>17</v>
      </c>
      <c r="F9" s="9"/>
      <c r="G9" s="3" t="s">
        <v>18</v>
      </c>
      <c r="H9" s="34"/>
      <c r="I9" s="34" t="s">
        <v>88</v>
      </c>
      <c r="J9" s="24">
        <v>250</v>
      </c>
      <c r="K9" s="25">
        <v>85</v>
      </c>
      <c r="L9" s="30"/>
    </row>
    <row r="10" spans="1:12" s="20" customFormat="1" ht="12" x14ac:dyDescent="0.25">
      <c r="A10" s="22">
        <v>4</v>
      </c>
      <c r="B10" s="9" t="s">
        <v>89</v>
      </c>
      <c r="C10" s="23">
        <v>42780</v>
      </c>
      <c r="D10" s="9" t="s">
        <v>39</v>
      </c>
      <c r="E10" s="9" t="s">
        <v>17</v>
      </c>
      <c r="F10" s="9" t="s">
        <v>28</v>
      </c>
      <c r="G10" s="9" t="s">
        <v>29</v>
      </c>
      <c r="H10" s="9" t="s">
        <v>90</v>
      </c>
      <c r="I10" s="9" t="s">
        <v>91</v>
      </c>
      <c r="J10" s="24">
        <v>520</v>
      </c>
      <c r="K10" s="25">
        <f t="shared" si="0"/>
        <v>114.4</v>
      </c>
      <c r="L10" s="30"/>
    </row>
    <row r="11" spans="1:12" s="20" customFormat="1" ht="12" x14ac:dyDescent="0.25">
      <c r="A11" s="22">
        <v>5</v>
      </c>
      <c r="B11" s="9" t="s">
        <v>49</v>
      </c>
      <c r="C11" s="23">
        <v>42781</v>
      </c>
      <c r="D11" s="9" t="s">
        <v>39</v>
      </c>
      <c r="E11" s="9" t="s">
        <v>17</v>
      </c>
      <c r="F11" s="9" t="s">
        <v>37</v>
      </c>
      <c r="G11" s="9" t="s">
        <v>26</v>
      </c>
      <c r="H11" s="9" t="s">
        <v>92</v>
      </c>
      <c r="I11" s="9" t="s">
        <v>93</v>
      </c>
      <c r="J11" s="24">
        <v>120</v>
      </c>
      <c r="K11" s="25">
        <f t="shared" si="0"/>
        <v>26.4</v>
      </c>
      <c r="L11" s="30" t="s">
        <v>44</v>
      </c>
    </row>
    <row r="12" spans="1:12" s="20" customFormat="1" ht="12" x14ac:dyDescent="0.25">
      <c r="A12" s="22">
        <v>6</v>
      </c>
      <c r="B12" s="9" t="s">
        <v>81</v>
      </c>
      <c r="C12" s="23">
        <v>42781</v>
      </c>
      <c r="D12" s="9" t="s">
        <v>39</v>
      </c>
      <c r="E12" s="9" t="s">
        <v>17</v>
      </c>
      <c r="F12" s="9" t="s">
        <v>82</v>
      </c>
      <c r="G12" s="3" t="s">
        <v>83</v>
      </c>
      <c r="H12" s="9" t="s">
        <v>84</v>
      </c>
      <c r="I12" s="3" t="s">
        <v>85</v>
      </c>
      <c r="J12" s="24">
        <v>1300</v>
      </c>
      <c r="K12" s="25">
        <f t="shared" si="0"/>
        <v>286</v>
      </c>
      <c r="L12" s="30" t="s">
        <v>86</v>
      </c>
    </row>
    <row r="13" spans="1:12" s="20" customFormat="1" ht="12" x14ac:dyDescent="0.25">
      <c r="A13" s="22">
        <v>7</v>
      </c>
      <c r="B13" s="9" t="s">
        <v>81</v>
      </c>
      <c r="C13" s="23">
        <v>42787</v>
      </c>
      <c r="D13" s="9" t="s">
        <v>25</v>
      </c>
      <c r="E13" s="9" t="s">
        <v>22</v>
      </c>
      <c r="F13" s="9" t="s">
        <v>82</v>
      </c>
      <c r="G13" s="9" t="s">
        <v>83</v>
      </c>
      <c r="H13" s="9" t="s">
        <v>84</v>
      </c>
      <c r="I13" s="9" t="s">
        <v>85</v>
      </c>
      <c r="J13" s="24">
        <v>1300</v>
      </c>
      <c r="K13" s="25">
        <f t="shared" si="0"/>
        <v>286</v>
      </c>
      <c r="L13" s="30"/>
    </row>
    <row r="14" spans="1:12" s="20" customFormat="1" ht="12" x14ac:dyDescent="0.25">
      <c r="A14" s="22">
        <v>8</v>
      </c>
      <c r="B14" s="9" t="s">
        <v>63</v>
      </c>
      <c r="C14" s="23">
        <v>42790</v>
      </c>
      <c r="D14" s="9" t="s">
        <v>39</v>
      </c>
      <c r="E14" s="9" t="s">
        <v>17</v>
      </c>
      <c r="F14" s="9" t="s">
        <v>48</v>
      </c>
      <c r="G14" s="3" t="s">
        <v>34</v>
      </c>
      <c r="H14" s="9" t="s">
        <v>73</v>
      </c>
      <c r="I14" s="3" t="s">
        <v>74</v>
      </c>
      <c r="J14" s="24">
        <v>240</v>
      </c>
      <c r="K14" s="25">
        <f t="shared" si="0"/>
        <v>52.8</v>
      </c>
      <c r="L14" s="30"/>
    </row>
    <row r="15" spans="1:12" s="20" customFormat="1" ht="12" x14ac:dyDescent="0.25">
      <c r="A15" s="22"/>
      <c r="B15" s="9"/>
      <c r="C15" s="23"/>
      <c r="D15" s="9"/>
      <c r="E15" s="9"/>
      <c r="F15" s="9"/>
      <c r="G15" s="9"/>
      <c r="H15" s="9"/>
      <c r="I15" s="9"/>
      <c r="J15" s="24"/>
      <c r="K15" s="25">
        <f t="shared" si="0"/>
        <v>0</v>
      </c>
      <c r="L15" s="30"/>
    </row>
    <row r="16" spans="1:12" s="20" customFormat="1" ht="12" x14ac:dyDescent="0.25">
      <c r="D16" s="19"/>
      <c r="E16" s="19"/>
      <c r="J16" s="26"/>
      <c r="K16" s="18"/>
      <c r="L16" s="27"/>
    </row>
    <row r="17" spans="4:12" s="20" customFormat="1" ht="12" x14ac:dyDescent="0.25">
      <c r="D17" s="19"/>
      <c r="E17" s="19"/>
      <c r="I17" s="21" t="s">
        <v>12</v>
      </c>
      <c r="J17" s="26">
        <f>SUM(J2:J15)</f>
        <v>5500</v>
      </c>
      <c r="K17" s="32">
        <f>SUM(K2:K15)</f>
        <v>1239.9999999999998</v>
      </c>
      <c r="L17" s="28" t="s">
        <v>27</v>
      </c>
    </row>
    <row r="18" spans="4:12" x14ac:dyDescent="0.25">
      <c r="K18" s="32">
        <f>K17*0.05</f>
        <v>61.999999999999993</v>
      </c>
      <c r="L18" s="28" t="s">
        <v>38</v>
      </c>
    </row>
    <row r="19" spans="4:12" x14ac:dyDescent="0.25">
      <c r="K19" s="32">
        <v>5</v>
      </c>
      <c r="L19" s="28" t="s">
        <v>24</v>
      </c>
    </row>
    <row r="20" spans="4:12" x14ac:dyDescent="0.25">
      <c r="K20" s="32">
        <v>35</v>
      </c>
      <c r="L20" s="28" t="s">
        <v>97</v>
      </c>
    </row>
    <row r="21" spans="4:12" x14ac:dyDescent="0.25">
      <c r="K21" s="32">
        <v>-100</v>
      </c>
      <c r="L21" s="29" t="s">
        <v>97</v>
      </c>
    </row>
    <row r="22" spans="4:12" x14ac:dyDescent="0.25">
      <c r="I22" s="16"/>
      <c r="K22" s="32">
        <v>-32.979999999999997</v>
      </c>
      <c r="L22" s="29" t="s">
        <v>94</v>
      </c>
    </row>
    <row r="23" spans="4:12" x14ac:dyDescent="0.25">
      <c r="K23" s="32">
        <v>-32.799999999999997</v>
      </c>
      <c r="L23" s="29" t="s">
        <v>95</v>
      </c>
    </row>
    <row r="24" spans="4:12" x14ac:dyDescent="0.25">
      <c r="K24" s="32">
        <v>-36.14</v>
      </c>
      <c r="L24" s="29" t="s">
        <v>96</v>
      </c>
    </row>
    <row r="25" spans="4:12" x14ac:dyDescent="0.25">
      <c r="K25" s="32">
        <v>-1100</v>
      </c>
      <c r="L25" s="29" t="s">
        <v>19</v>
      </c>
    </row>
    <row r="26" spans="4:12" x14ac:dyDescent="0.25">
      <c r="K26" s="32">
        <f>SUM(K17:K25)</f>
        <v>40.0799999999997</v>
      </c>
      <c r="L26" s="28" t="s">
        <v>31</v>
      </c>
    </row>
    <row r="27" spans="4:12" x14ac:dyDescent="0.25">
      <c r="K27" s="32"/>
      <c r="L27" s="28"/>
    </row>
    <row r="28" spans="4:12" x14ac:dyDescent="0.25">
      <c r="K28" s="32"/>
      <c r="L28" s="28"/>
    </row>
    <row r="29" spans="4:12" x14ac:dyDescent="0.25">
      <c r="K29" s="32"/>
      <c r="L29" s="28"/>
    </row>
    <row r="30" spans="4:12" x14ac:dyDescent="0.25">
      <c r="K30" s="32"/>
      <c r="L30" s="28"/>
    </row>
    <row r="31" spans="4:12" x14ac:dyDescent="0.25">
      <c r="K31" s="32"/>
      <c r="L31" s="28"/>
    </row>
    <row r="32" spans="4:12" x14ac:dyDescent="0.25">
      <c r="K32" s="32"/>
      <c r="L32" s="28"/>
    </row>
    <row r="33" spans="11:12" x14ac:dyDescent="0.25">
      <c r="K33" s="32"/>
      <c r="L33" s="28"/>
    </row>
    <row r="34" spans="11:12" x14ac:dyDescent="0.25">
      <c r="K34" s="32"/>
      <c r="L34" s="28"/>
    </row>
    <row r="35" spans="11:12" x14ac:dyDescent="0.25">
      <c r="K35" s="32"/>
      <c r="L35" s="28"/>
    </row>
    <row r="36" spans="11:12" x14ac:dyDescent="0.25">
      <c r="K36" s="32"/>
      <c r="L36" s="28"/>
    </row>
    <row r="37" spans="11:12" x14ac:dyDescent="0.25">
      <c r="K37" s="32"/>
      <c r="L37" s="28"/>
    </row>
    <row r="38" spans="11:12" x14ac:dyDescent="0.25">
      <c r="K38" s="32"/>
      <c r="L38" s="28"/>
    </row>
    <row r="39" spans="11:12" x14ac:dyDescent="0.25">
      <c r="K39" s="32"/>
      <c r="L39" s="28"/>
    </row>
    <row r="40" spans="11:12" x14ac:dyDescent="0.25">
      <c r="K40" s="32"/>
      <c r="L40" s="28"/>
    </row>
    <row r="41" spans="11:12" x14ac:dyDescent="0.25">
      <c r="K41" s="32"/>
      <c r="L41" s="28"/>
    </row>
    <row r="42" spans="11:12" x14ac:dyDescent="0.25">
      <c r="K42" s="32"/>
      <c r="L42" s="28"/>
    </row>
    <row r="43" spans="11:12" x14ac:dyDescent="0.25">
      <c r="K43" s="32"/>
      <c r="L43" s="28"/>
    </row>
    <row r="44" spans="11:12" x14ac:dyDescent="0.25">
      <c r="K44" s="32"/>
      <c r="L44" s="28"/>
    </row>
    <row r="45" spans="11:12" x14ac:dyDescent="0.25">
      <c r="K45" s="32"/>
      <c r="L45" s="28"/>
    </row>
    <row r="46" spans="11:12" x14ac:dyDescent="0.25">
      <c r="K46" s="32"/>
      <c r="L46" s="28"/>
    </row>
    <row r="47" spans="11:12" x14ac:dyDescent="0.25">
      <c r="K47" s="32"/>
      <c r="L47" s="28"/>
    </row>
    <row r="48" spans="11:12" x14ac:dyDescent="0.25">
      <c r="K48" s="32"/>
      <c r="L48" s="28"/>
    </row>
    <row r="49" spans="11:12" x14ac:dyDescent="0.25">
      <c r="K49" s="32"/>
      <c r="L49" s="28"/>
    </row>
    <row r="50" spans="11:12" x14ac:dyDescent="0.25">
      <c r="K50" s="32"/>
      <c r="L50" s="28"/>
    </row>
    <row r="51" spans="11:12" x14ac:dyDescent="0.25">
      <c r="K51" s="32"/>
      <c r="L51" s="28"/>
    </row>
    <row r="52" spans="11:12" x14ac:dyDescent="0.25">
      <c r="K52" s="32"/>
      <c r="L52" s="28"/>
    </row>
    <row r="53" spans="11:12" x14ac:dyDescent="0.25">
      <c r="L53" s="28"/>
    </row>
    <row r="54" spans="11:12" x14ac:dyDescent="0.25">
      <c r="L54" s="28"/>
    </row>
    <row r="55" spans="11:12" x14ac:dyDescent="0.25">
      <c r="L55" s="28"/>
    </row>
    <row r="56" spans="11:12" x14ac:dyDescent="0.25">
      <c r="L56" s="28"/>
    </row>
    <row r="57" spans="11:12" x14ac:dyDescent="0.25">
      <c r="L57" s="28"/>
    </row>
    <row r="58" spans="11:12" x14ac:dyDescent="0.25">
      <c r="L58" s="28"/>
    </row>
    <row r="59" spans="11:12" x14ac:dyDescent="0.25">
      <c r="L59" s="28"/>
    </row>
    <row r="60" spans="11:12" x14ac:dyDescent="0.25">
      <c r="L60" s="28"/>
    </row>
    <row r="61" spans="11:12" x14ac:dyDescent="0.25">
      <c r="L61" s="28"/>
    </row>
    <row r="62" spans="11:12" x14ac:dyDescent="0.25">
      <c r="L62" s="28"/>
    </row>
    <row r="63" spans="11:12" x14ac:dyDescent="0.25">
      <c r="L63" s="28"/>
    </row>
    <row r="64" spans="11:12" x14ac:dyDescent="0.25">
      <c r="L64" s="28"/>
    </row>
    <row r="65" spans="12:12" x14ac:dyDescent="0.25">
      <c r="L65" s="28"/>
    </row>
    <row r="66" spans="12:12" x14ac:dyDescent="0.25">
      <c r="L66" s="28"/>
    </row>
    <row r="67" spans="12:12" x14ac:dyDescent="0.25">
      <c r="L67" s="28"/>
    </row>
    <row r="68" spans="12:12" x14ac:dyDescent="0.25">
      <c r="L68" s="28"/>
    </row>
    <row r="69" spans="12:12" x14ac:dyDescent="0.25">
      <c r="L69" s="28"/>
    </row>
    <row r="70" spans="12:12" x14ac:dyDescent="0.25">
      <c r="L70" s="28"/>
    </row>
    <row r="71" spans="12:12" x14ac:dyDescent="0.25">
      <c r="L71" s="28"/>
    </row>
    <row r="72" spans="12:12" x14ac:dyDescent="0.25">
      <c r="L72" s="28"/>
    </row>
    <row r="73" spans="12:12" x14ac:dyDescent="0.25">
      <c r="L73" s="28"/>
    </row>
    <row r="74" spans="12:12" x14ac:dyDescent="0.25">
      <c r="L74" s="28"/>
    </row>
    <row r="75" spans="12:12" x14ac:dyDescent="0.25">
      <c r="L75" s="28"/>
    </row>
    <row r="76" spans="12:12" x14ac:dyDescent="0.25">
      <c r="L76" s="28"/>
    </row>
    <row r="77" spans="12:12" x14ac:dyDescent="0.25">
      <c r="L77" s="28"/>
    </row>
    <row r="78" spans="12:12" x14ac:dyDescent="0.25">
      <c r="L78" s="28"/>
    </row>
    <row r="79" spans="12:12" x14ac:dyDescent="0.25">
      <c r="L79" s="28"/>
    </row>
    <row r="80" spans="12:12" x14ac:dyDescent="0.25">
      <c r="L80" s="28"/>
    </row>
    <row r="81" spans="12:12" x14ac:dyDescent="0.25">
      <c r="L81" s="28"/>
    </row>
    <row r="82" spans="12:12" x14ac:dyDescent="0.25">
      <c r="L82" s="28"/>
    </row>
    <row r="83" spans="12:12" x14ac:dyDescent="0.25">
      <c r="L83" s="28"/>
    </row>
    <row r="84" spans="12:12" x14ac:dyDescent="0.25">
      <c r="L84" s="28"/>
    </row>
    <row r="85" spans="12:12" x14ac:dyDescent="0.25">
      <c r="L85" s="28"/>
    </row>
    <row r="86" spans="12:12" x14ac:dyDescent="0.25">
      <c r="L86" s="28"/>
    </row>
    <row r="87" spans="12:12" x14ac:dyDescent="0.25">
      <c r="L87" s="28"/>
    </row>
    <row r="88" spans="12:12" x14ac:dyDescent="0.25">
      <c r="L88" s="28"/>
    </row>
    <row r="89" spans="12:12" x14ac:dyDescent="0.25">
      <c r="L89" s="28"/>
    </row>
    <row r="90" spans="12:12" x14ac:dyDescent="0.25">
      <c r="L90" s="28"/>
    </row>
    <row r="91" spans="12:12" x14ac:dyDescent="0.25">
      <c r="L91" s="28"/>
    </row>
    <row r="92" spans="12:12" x14ac:dyDescent="0.25">
      <c r="L92" s="28"/>
    </row>
    <row r="93" spans="12:12" x14ac:dyDescent="0.25">
      <c r="L93" s="28"/>
    </row>
    <row r="94" spans="12:12" x14ac:dyDescent="0.25">
      <c r="L94" s="28"/>
    </row>
    <row r="95" spans="12:12" x14ac:dyDescent="0.25">
      <c r="L95" s="28"/>
    </row>
    <row r="96" spans="12:12" x14ac:dyDescent="0.25">
      <c r="L96" s="28"/>
    </row>
    <row r="97" spans="12:12" x14ac:dyDescent="0.25">
      <c r="L97" s="28"/>
    </row>
    <row r="98" spans="12:12" x14ac:dyDescent="0.25">
      <c r="L98" s="28"/>
    </row>
    <row r="99" spans="12:12" x14ac:dyDescent="0.25">
      <c r="L99" s="28"/>
    </row>
    <row r="100" spans="12:12" x14ac:dyDescent="0.25">
      <c r="L100" s="28"/>
    </row>
    <row r="101" spans="12:12" x14ac:dyDescent="0.25">
      <c r="L101" s="28"/>
    </row>
    <row r="102" spans="12:12" x14ac:dyDescent="0.25">
      <c r="L102" s="28"/>
    </row>
    <row r="103" spans="12:12" x14ac:dyDescent="0.25">
      <c r="L103" s="28"/>
    </row>
  </sheetData>
  <autoFilter ref="A6:L15" xr:uid="{00000000-0009-0000-0000-000001000000}"/>
  <mergeCells count="10">
    <mergeCell ref="A1:L1"/>
    <mergeCell ref="J3:K3"/>
    <mergeCell ref="A5:A6"/>
    <mergeCell ref="B5:B6"/>
    <mergeCell ref="C5:C6"/>
    <mergeCell ref="J5:K5"/>
    <mergeCell ref="L5:L6"/>
    <mergeCell ref="D5:E5"/>
    <mergeCell ref="F5:G5"/>
    <mergeCell ref="H5:I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"/>
  <sheetViews>
    <sheetView view="pageLayout" topLeftCell="A25" zoomScaleNormal="100" workbookViewId="0">
      <selection activeCell="E4" sqref="E4"/>
    </sheetView>
  </sheetViews>
  <sheetFormatPr baseColWidth="10" defaultColWidth="11.44140625" defaultRowHeight="13.2" x14ac:dyDescent="0.25"/>
  <cols>
    <col min="1" max="1" width="4.5546875" style="11" customWidth="1"/>
    <col min="2" max="2" width="11.109375" style="11" customWidth="1"/>
    <col min="3" max="3" width="11.44140625" style="10"/>
    <col min="4" max="4" width="8.88671875" style="10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109375" style="16" customWidth="1"/>
    <col min="10" max="10" width="12.6640625" style="11" customWidth="1"/>
    <col min="11" max="11" width="23.5546875" style="2" customWidth="1"/>
    <col min="12" max="16384" width="11.44140625" style="11"/>
  </cols>
  <sheetData>
    <row r="1" spans="1:11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ht="15.6" x14ac:dyDescent="0.25">
      <c r="B3" s="13">
        <v>2017</v>
      </c>
      <c r="C3" s="14" t="s">
        <v>98</v>
      </c>
      <c r="D3" s="14"/>
      <c r="E3" s="14"/>
      <c r="F3" s="15"/>
      <c r="I3" s="50"/>
      <c r="J3" s="50"/>
      <c r="K3" s="1" t="s">
        <v>5</v>
      </c>
    </row>
    <row r="4" spans="1:11" ht="13.8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31">
        <v>42797</v>
      </c>
      <c r="C7" s="9" t="s">
        <v>39</v>
      </c>
      <c r="D7" s="9" t="s">
        <v>17</v>
      </c>
      <c r="E7" s="9" t="s">
        <v>99</v>
      </c>
      <c r="F7" s="9" t="s">
        <v>100</v>
      </c>
      <c r="G7" s="9" t="s">
        <v>28</v>
      </c>
      <c r="H7" s="9" t="s">
        <v>29</v>
      </c>
      <c r="I7" s="24">
        <v>150</v>
      </c>
      <c r="J7" s="25">
        <f t="shared" ref="J7:J27" si="0">I7*0.22</f>
        <v>33</v>
      </c>
      <c r="K7" s="30" t="s">
        <v>101</v>
      </c>
    </row>
    <row r="8" spans="1:11" s="20" customFormat="1" ht="12" x14ac:dyDescent="0.25">
      <c r="A8" s="22">
        <v>2</v>
      </c>
      <c r="B8" s="31">
        <v>42797</v>
      </c>
      <c r="C8" s="9" t="s">
        <v>25</v>
      </c>
      <c r="D8" s="9" t="s">
        <v>22</v>
      </c>
      <c r="E8" s="9" t="s">
        <v>102</v>
      </c>
      <c r="F8" s="9" t="s">
        <v>103</v>
      </c>
      <c r="G8" s="3" t="s">
        <v>104</v>
      </c>
      <c r="H8" s="3" t="s">
        <v>105</v>
      </c>
      <c r="I8" s="24">
        <v>270</v>
      </c>
      <c r="J8" s="25">
        <f t="shared" si="0"/>
        <v>59.4</v>
      </c>
      <c r="K8" s="30" t="s">
        <v>106</v>
      </c>
    </row>
    <row r="9" spans="1:11" s="20" customFormat="1" ht="12" x14ac:dyDescent="0.25">
      <c r="A9" s="22">
        <v>3</v>
      </c>
      <c r="B9" s="23">
        <v>42802</v>
      </c>
      <c r="C9" s="9" t="s">
        <v>39</v>
      </c>
      <c r="D9" s="9" t="s">
        <v>17</v>
      </c>
      <c r="E9" s="9" t="s">
        <v>28</v>
      </c>
      <c r="F9" s="9" t="s">
        <v>29</v>
      </c>
      <c r="G9" s="9" t="s">
        <v>107</v>
      </c>
      <c r="H9" s="9" t="s">
        <v>108</v>
      </c>
      <c r="I9" s="24">
        <v>150</v>
      </c>
      <c r="J9" s="25">
        <f t="shared" si="0"/>
        <v>33</v>
      </c>
      <c r="K9" s="30"/>
    </row>
    <row r="10" spans="1:11" s="20" customFormat="1" ht="12" x14ac:dyDescent="0.25">
      <c r="A10" s="22">
        <v>4</v>
      </c>
      <c r="B10" s="23">
        <v>42803</v>
      </c>
      <c r="C10" s="9" t="s">
        <v>25</v>
      </c>
      <c r="D10" s="9" t="s">
        <v>109</v>
      </c>
      <c r="E10" s="9" t="s">
        <v>110</v>
      </c>
      <c r="F10" s="9" t="s">
        <v>111</v>
      </c>
      <c r="G10" s="9" t="s">
        <v>112</v>
      </c>
      <c r="H10" s="9" t="s">
        <v>113</v>
      </c>
      <c r="I10" s="24">
        <v>500</v>
      </c>
      <c r="J10" s="25">
        <f t="shared" si="0"/>
        <v>110</v>
      </c>
      <c r="K10" s="35" t="s">
        <v>114</v>
      </c>
    </row>
    <row r="11" spans="1:11" s="20" customFormat="1" ht="12" x14ac:dyDescent="0.25">
      <c r="A11" s="22">
        <v>5</v>
      </c>
      <c r="B11" s="23">
        <v>42804</v>
      </c>
      <c r="C11" s="9" t="s">
        <v>39</v>
      </c>
      <c r="D11" s="9" t="s">
        <v>17</v>
      </c>
      <c r="E11" s="9" t="s">
        <v>28</v>
      </c>
      <c r="F11" s="9" t="s">
        <v>29</v>
      </c>
      <c r="G11" s="9" t="s">
        <v>115</v>
      </c>
      <c r="H11" s="9" t="s">
        <v>116</v>
      </c>
      <c r="I11" s="24">
        <v>350</v>
      </c>
      <c r="J11" s="25">
        <f t="shared" si="0"/>
        <v>77</v>
      </c>
      <c r="K11" s="35"/>
    </row>
    <row r="12" spans="1:11" s="20" customFormat="1" ht="12" x14ac:dyDescent="0.25">
      <c r="A12" s="22">
        <v>6</v>
      </c>
      <c r="B12" s="23">
        <v>42807</v>
      </c>
      <c r="C12" s="9" t="s">
        <v>39</v>
      </c>
      <c r="D12" s="9" t="s">
        <v>17</v>
      </c>
      <c r="E12" s="9" t="s">
        <v>28</v>
      </c>
      <c r="F12" s="9" t="s">
        <v>29</v>
      </c>
      <c r="G12" s="9" t="s">
        <v>117</v>
      </c>
      <c r="H12" s="9" t="s">
        <v>118</v>
      </c>
      <c r="I12" s="24">
        <v>230</v>
      </c>
      <c r="J12" s="25">
        <f t="shared" si="0"/>
        <v>50.6</v>
      </c>
      <c r="K12" s="30" t="s">
        <v>119</v>
      </c>
    </row>
    <row r="13" spans="1:11" s="20" customFormat="1" ht="12" x14ac:dyDescent="0.25">
      <c r="A13" s="22">
        <v>7</v>
      </c>
      <c r="B13" s="23">
        <v>42808</v>
      </c>
      <c r="C13" s="9" t="s">
        <v>39</v>
      </c>
      <c r="D13" s="9" t="s">
        <v>17</v>
      </c>
      <c r="E13" s="9" t="s">
        <v>28</v>
      </c>
      <c r="F13" s="3" t="s">
        <v>29</v>
      </c>
      <c r="G13" s="9" t="s">
        <v>120</v>
      </c>
      <c r="H13" s="9" t="s">
        <v>121</v>
      </c>
      <c r="I13" s="24">
        <v>200</v>
      </c>
      <c r="J13" s="25">
        <f t="shared" si="0"/>
        <v>44</v>
      </c>
      <c r="K13" s="30"/>
    </row>
    <row r="14" spans="1:11" s="20" customFormat="1" ht="12" x14ac:dyDescent="0.25">
      <c r="A14" s="22">
        <v>8</v>
      </c>
      <c r="B14" s="23">
        <v>42809</v>
      </c>
      <c r="C14" s="9" t="s">
        <v>39</v>
      </c>
      <c r="D14" s="9" t="s">
        <v>17</v>
      </c>
      <c r="E14" s="9" t="s">
        <v>28</v>
      </c>
      <c r="F14" s="9" t="s">
        <v>29</v>
      </c>
      <c r="G14" s="9"/>
      <c r="H14" s="9" t="s">
        <v>122</v>
      </c>
      <c r="I14" s="24">
        <v>3</v>
      </c>
      <c r="J14" s="25">
        <v>30</v>
      </c>
      <c r="K14" s="30" t="s">
        <v>123</v>
      </c>
    </row>
    <row r="15" spans="1:11" s="20" customFormat="1" ht="12" x14ac:dyDescent="0.25">
      <c r="A15" s="22">
        <v>9</v>
      </c>
      <c r="B15" s="23">
        <v>42810</v>
      </c>
      <c r="C15" s="9" t="s">
        <v>39</v>
      </c>
      <c r="D15" s="9" t="s">
        <v>17</v>
      </c>
      <c r="E15" s="9" t="s">
        <v>28</v>
      </c>
      <c r="F15" s="9" t="s">
        <v>29</v>
      </c>
      <c r="G15" s="9" t="s">
        <v>124</v>
      </c>
      <c r="H15" s="9" t="s">
        <v>125</v>
      </c>
      <c r="I15" s="24">
        <v>220</v>
      </c>
      <c r="J15" s="25">
        <f>I15*0.22</f>
        <v>48.4</v>
      </c>
      <c r="K15" s="30"/>
    </row>
    <row r="16" spans="1:11" s="20" customFormat="1" ht="24" x14ac:dyDescent="0.25">
      <c r="A16" s="22">
        <v>10</v>
      </c>
      <c r="B16" s="23">
        <v>42811</v>
      </c>
      <c r="C16" s="9" t="s">
        <v>39</v>
      </c>
      <c r="D16" s="9" t="s">
        <v>17</v>
      </c>
      <c r="E16" s="9" t="s">
        <v>48</v>
      </c>
      <c r="F16" s="9" t="s">
        <v>34</v>
      </c>
      <c r="G16" s="9" t="s">
        <v>126</v>
      </c>
      <c r="H16" s="9" t="s">
        <v>127</v>
      </c>
      <c r="I16" s="24">
        <v>750</v>
      </c>
      <c r="J16" s="25">
        <f>I16*0.22</f>
        <v>165</v>
      </c>
      <c r="K16" s="30" t="s">
        <v>128</v>
      </c>
    </row>
    <row r="17" spans="1:11" s="20" customFormat="1" ht="12" x14ac:dyDescent="0.25">
      <c r="A17" s="22">
        <v>11</v>
      </c>
      <c r="B17" s="23">
        <v>42816</v>
      </c>
      <c r="C17" s="9" t="s">
        <v>39</v>
      </c>
      <c r="D17" s="9" t="s">
        <v>17</v>
      </c>
      <c r="E17" s="9" t="s">
        <v>28</v>
      </c>
      <c r="F17" s="9" t="s">
        <v>29</v>
      </c>
      <c r="G17" s="9" t="s">
        <v>129</v>
      </c>
      <c r="H17" s="9" t="s">
        <v>130</v>
      </c>
      <c r="I17" s="24">
        <v>280</v>
      </c>
      <c r="J17" s="25">
        <f t="shared" si="0"/>
        <v>61.6</v>
      </c>
      <c r="K17" s="30"/>
    </row>
    <row r="18" spans="1:11" s="20" customFormat="1" ht="12" x14ac:dyDescent="0.25">
      <c r="A18" s="22">
        <v>12</v>
      </c>
      <c r="B18" s="23">
        <v>42817</v>
      </c>
      <c r="C18" s="9" t="s">
        <v>25</v>
      </c>
      <c r="D18" s="9" t="s">
        <v>109</v>
      </c>
      <c r="E18" s="9" t="s">
        <v>102</v>
      </c>
      <c r="F18" s="9" t="s">
        <v>103</v>
      </c>
      <c r="G18" s="9" t="s">
        <v>131</v>
      </c>
      <c r="H18" s="9" t="s">
        <v>132</v>
      </c>
      <c r="I18" s="24">
        <v>450</v>
      </c>
      <c r="J18" s="25">
        <f t="shared" si="0"/>
        <v>99</v>
      </c>
      <c r="K18" s="30"/>
    </row>
    <row r="19" spans="1:11" s="20" customFormat="1" ht="12" x14ac:dyDescent="0.25">
      <c r="A19" s="22">
        <v>13</v>
      </c>
      <c r="B19" s="23">
        <v>42818</v>
      </c>
      <c r="C19" s="9" t="s">
        <v>39</v>
      </c>
      <c r="D19" s="9" t="s">
        <v>17</v>
      </c>
      <c r="E19" s="9" t="s">
        <v>28</v>
      </c>
      <c r="F19" s="3" t="s">
        <v>29</v>
      </c>
      <c r="G19" s="9" t="s">
        <v>115</v>
      </c>
      <c r="H19" s="3" t="s">
        <v>116</v>
      </c>
      <c r="I19" s="24">
        <v>340</v>
      </c>
      <c r="J19" s="25">
        <f t="shared" si="0"/>
        <v>74.8</v>
      </c>
      <c r="K19" s="30"/>
    </row>
    <row r="20" spans="1:11" s="20" customFormat="1" ht="12" x14ac:dyDescent="0.25">
      <c r="A20" s="22">
        <v>14</v>
      </c>
      <c r="B20" s="23">
        <v>42821</v>
      </c>
      <c r="C20" s="9" t="s">
        <v>39</v>
      </c>
      <c r="D20" s="9" t="s">
        <v>17</v>
      </c>
      <c r="E20" s="9" t="s">
        <v>37</v>
      </c>
      <c r="F20" s="9" t="s">
        <v>26</v>
      </c>
      <c r="G20" s="9" t="s">
        <v>133</v>
      </c>
      <c r="H20" s="9" t="s">
        <v>134</v>
      </c>
      <c r="I20" s="24">
        <v>100</v>
      </c>
      <c r="J20" s="25">
        <f t="shared" si="0"/>
        <v>22</v>
      </c>
      <c r="K20" s="30" t="s">
        <v>44</v>
      </c>
    </row>
    <row r="21" spans="1:11" s="20" customFormat="1" ht="12" x14ac:dyDescent="0.25">
      <c r="A21" s="22">
        <v>15</v>
      </c>
      <c r="B21" s="23">
        <v>42822</v>
      </c>
      <c r="C21" s="9" t="s">
        <v>39</v>
      </c>
      <c r="D21" s="9" t="s">
        <v>17</v>
      </c>
      <c r="E21" s="9" t="s">
        <v>28</v>
      </c>
      <c r="F21" s="9" t="s">
        <v>29</v>
      </c>
      <c r="G21" s="9" t="s">
        <v>135</v>
      </c>
      <c r="H21" s="9" t="s">
        <v>136</v>
      </c>
      <c r="I21" s="24">
        <v>120</v>
      </c>
      <c r="J21" s="25">
        <f t="shared" si="0"/>
        <v>26.4</v>
      </c>
      <c r="K21" s="30"/>
    </row>
    <row r="22" spans="1:11" s="20" customFormat="1" ht="12" x14ac:dyDescent="0.25">
      <c r="A22" s="22">
        <v>16</v>
      </c>
      <c r="B22" s="23">
        <v>42822</v>
      </c>
      <c r="C22" s="9" t="s">
        <v>39</v>
      </c>
      <c r="D22" s="9" t="s">
        <v>17</v>
      </c>
      <c r="E22" s="9" t="s">
        <v>135</v>
      </c>
      <c r="F22" s="3" t="s">
        <v>136</v>
      </c>
      <c r="G22" s="9" t="s">
        <v>137</v>
      </c>
      <c r="H22" s="3" t="s">
        <v>138</v>
      </c>
      <c r="I22" s="24">
        <v>190</v>
      </c>
      <c r="J22" s="25">
        <f t="shared" si="0"/>
        <v>41.8</v>
      </c>
      <c r="K22" s="30"/>
    </row>
    <row r="23" spans="1:11" s="20" customFormat="1" ht="12" x14ac:dyDescent="0.25">
      <c r="A23" s="22">
        <v>17</v>
      </c>
      <c r="B23" s="23">
        <v>42822</v>
      </c>
      <c r="C23" s="9" t="s">
        <v>39</v>
      </c>
      <c r="D23" s="9" t="s">
        <v>17</v>
      </c>
      <c r="E23" s="9" t="s">
        <v>135</v>
      </c>
      <c r="F23" s="3" t="s">
        <v>136</v>
      </c>
      <c r="G23" s="9" t="s">
        <v>28</v>
      </c>
      <c r="H23" s="3" t="s">
        <v>29</v>
      </c>
      <c r="I23" s="24">
        <v>100</v>
      </c>
      <c r="J23" s="25">
        <f t="shared" si="0"/>
        <v>22</v>
      </c>
      <c r="K23" s="30" t="s">
        <v>139</v>
      </c>
    </row>
    <row r="24" spans="1:11" s="20" customFormat="1" ht="12" x14ac:dyDescent="0.25">
      <c r="A24" s="22">
        <v>18</v>
      </c>
      <c r="B24" s="23">
        <v>42823</v>
      </c>
      <c r="C24" s="9" t="s">
        <v>39</v>
      </c>
      <c r="D24" s="9" t="s">
        <v>17</v>
      </c>
      <c r="E24" s="9" t="s">
        <v>28</v>
      </c>
      <c r="F24" s="3" t="s">
        <v>29</v>
      </c>
      <c r="G24" s="9" t="s">
        <v>140</v>
      </c>
      <c r="H24" s="3" t="s">
        <v>141</v>
      </c>
      <c r="I24" s="24">
        <v>250</v>
      </c>
      <c r="J24" s="25">
        <f t="shared" si="0"/>
        <v>55</v>
      </c>
      <c r="K24" s="30"/>
    </row>
    <row r="25" spans="1:11" s="20" customFormat="1" ht="12" x14ac:dyDescent="0.25">
      <c r="A25" s="22">
        <v>19</v>
      </c>
      <c r="B25" s="23">
        <v>42824</v>
      </c>
      <c r="C25" s="9" t="s">
        <v>39</v>
      </c>
      <c r="D25" s="9" t="s">
        <v>17</v>
      </c>
      <c r="E25" s="9" t="s">
        <v>28</v>
      </c>
      <c r="F25" s="9" t="s">
        <v>29</v>
      </c>
      <c r="G25" s="9" t="s">
        <v>142</v>
      </c>
      <c r="H25" s="3" t="s">
        <v>143</v>
      </c>
      <c r="I25" s="24">
        <v>150</v>
      </c>
      <c r="J25" s="25">
        <f t="shared" si="0"/>
        <v>33</v>
      </c>
      <c r="K25" s="30"/>
    </row>
    <row r="26" spans="1:11" s="20" customFormat="1" ht="12" x14ac:dyDescent="0.25">
      <c r="A26" s="22">
        <v>20</v>
      </c>
      <c r="B26" s="23">
        <v>42825</v>
      </c>
      <c r="C26" s="9" t="s">
        <v>39</v>
      </c>
      <c r="D26" s="9" t="s">
        <v>17</v>
      </c>
      <c r="E26" s="9" t="s">
        <v>28</v>
      </c>
      <c r="F26" s="3" t="s">
        <v>29</v>
      </c>
      <c r="G26" s="9" t="s">
        <v>144</v>
      </c>
      <c r="H26" s="3" t="s">
        <v>145</v>
      </c>
      <c r="I26" s="24">
        <v>150</v>
      </c>
      <c r="J26" s="25">
        <f t="shared" si="0"/>
        <v>33</v>
      </c>
      <c r="K26" s="30"/>
    </row>
    <row r="27" spans="1:11" s="20" customFormat="1" ht="12" x14ac:dyDescent="0.25">
      <c r="A27" s="22"/>
      <c r="B27" s="23"/>
      <c r="C27" s="9"/>
      <c r="D27" s="9"/>
      <c r="E27" s="9"/>
      <c r="F27" s="9"/>
      <c r="G27" s="9"/>
      <c r="H27" s="9"/>
      <c r="I27" s="24"/>
      <c r="J27" s="25">
        <f t="shared" si="0"/>
        <v>0</v>
      </c>
      <c r="K27" s="30"/>
    </row>
    <row r="28" spans="1:11" s="20" customFormat="1" ht="12" x14ac:dyDescent="0.25">
      <c r="C28" s="19"/>
      <c r="D28" s="19"/>
      <c r="I28" s="26"/>
      <c r="J28" s="18"/>
      <c r="K28" s="27"/>
    </row>
    <row r="29" spans="1:11" s="20" customFormat="1" ht="12" x14ac:dyDescent="0.25">
      <c r="C29" s="19"/>
      <c r="D29" s="19"/>
      <c r="H29" s="21" t="s">
        <v>12</v>
      </c>
      <c r="I29" s="26">
        <f>SUM(I2:I27)</f>
        <v>4953</v>
      </c>
      <c r="J29" s="32">
        <f>SUM(J2:J27)</f>
        <v>1119</v>
      </c>
      <c r="K29" s="28" t="s">
        <v>27</v>
      </c>
    </row>
    <row r="30" spans="1:11" x14ac:dyDescent="0.25">
      <c r="H30" s="16"/>
      <c r="J30" s="32">
        <v>55.95</v>
      </c>
      <c r="K30" s="36" t="s">
        <v>38</v>
      </c>
    </row>
    <row r="31" spans="1:11" x14ac:dyDescent="0.25">
      <c r="H31" s="16"/>
      <c r="J31" s="32">
        <v>55</v>
      </c>
      <c r="K31" s="28" t="s">
        <v>24</v>
      </c>
    </row>
    <row r="32" spans="1:11" x14ac:dyDescent="0.25">
      <c r="J32" s="32">
        <v>-1150</v>
      </c>
      <c r="K32" s="28" t="s">
        <v>19</v>
      </c>
    </row>
    <row r="33" spans="10:11" x14ac:dyDescent="0.25">
      <c r="J33" s="32">
        <f>SUM(J29:J32)</f>
        <v>79.950000000000045</v>
      </c>
      <c r="K33" s="28" t="s">
        <v>31</v>
      </c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J57" s="32"/>
      <c r="K57" s="28"/>
    </row>
    <row r="58" spans="10:11" x14ac:dyDescent="0.25">
      <c r="J58" s="32"/>
      <c r="K58" s="28"/>
    </row>
    <row r="59" spans="10:11" x14ac:dyDescent="0.25">
      <c r="J59" s="32"/>
      <c r="K59" s="28"/>
    </row>
    <row r="60" spans="10:11" x14ac:dyDescent="0.25">
      <c r="J60" s="32"/>
      <c r="K60" s="28"/>
    </row>
    <row r="61" spans="10:11" x14ac:dyDescent="0.25">
      <c r="J61" s="32"/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  <row r="108" spans="11:11" x14ac:dyDescent="0.25">
      <c r="K108" s="28"/>
    </row>
    <row r="109" spans="11:11" x14ac:dyDescent="0.25">
      <c r="K109" s="28"/>
    </row>
    <row r="110" spans="11:11" x14ac:dyDescent="0.25">
      <c r="K110" s="28"/>
    </row>
    <row r="111" spans="11:11" x14ac:dyDescent="0.25">
      <c r="K111" s="28"/>
    </row>
    <row r="112" spans="11:11" x14ac:dyDescent="0.25">
      <c r="K112" s="28"/>
    </row>
  </sheetData>
  <mergeCells count="9">
    <mergeCell ref="A1:K1"/>
    <mergeCell ref="I3:J3"/>
    <mergeCell ref="A5:A6"/>
    <mergeCell ref="B5:B6"/>
    <mergeCell ref="I5:J5"/>
    <mergeCell ref="K5:K6"/>
    <mergeCell ref="C5:D5"/>
    <mergeCell ref="E5:F5"/>
    <mergeCell ref="G5:H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8"/>
  <sheetViews>
    <sheetView view="pageLayout" topLeftCell="A4" zoomScaleNormal="85" workbookViewId="0">
      <selection activeCell="I32" sqref="I32"/>
    </sheetView>
  </sheetViews>
  <sheetFormatPr baseColWidth="10" defaultColWidth="11.44140625" defaultRowHeight="13.2" x14ac:dyDescent="0.25"/>
  <cols>
    <col min="1" max="1" width="4.5546875" style="11" customWidth="1"/>
    <col min="2" max="2" width="11.109375" style="11" customWidth="1"/>
    <col min="3" max="3" width="11.44140625" style="10"/>
    <col min="4" max="4" width="8.88671875" style="10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109375" style="16" customWidth="1"/>
    <col min="10" max="10" width="12.6640625" style="11" customWidth="1"/>
    <col min="11" max="11" width="25.109375" style="2" customWidth="1"/>
    <col min="12" max="16384" width="11.44140625" style="11"/>
  </cols>
  <sheetData>
    <row r="1" spans="1:11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ht="15.6" x14ac:dyDescent="0.25">
      <c r="B3" s="13">
        <v>2017</v>
      </c>
      <c r="C3" s="14" t="s">
        <v>146</v>
      </c>
      <c r="D3" s="14"/>
      <c r="E3" s="14"/>
      <c r="F3" s="15"/>
      <c r="I3" s="50"/>
      <c r="J3" s="50"/>
      <c r="K3" s="1"/>
    </row>
    <row r="4" spans="1:11" ht="13.8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31">
        <v>42829</v>
      </c>
      <c r="C7" s="9" t="s">
        <v>39</v>
      </c>
      <c r="D7" s="9" t="s">
        <v>17</v>
      </c>
      <c r="E7" s="9" t="s">
        <v>28</v>
      </c>
      <c r="F7" s="3" t="s">
        <v>29</v>
      </c>
      <c r="G7" s="9" t="s">
        <v>147</v>
      </c>
      <c r="H7" s="3" t="s">
        <v>148</v>
      </c>
      <c r="I7" s="24">
        <v>200</v>
      </c>
      <c r="J7" s="25">
        <f t="shared" ref="J7:J21" si="0">I7*0.22</f>
        <v>44</v>
      </c>
      <c r="K7" s="30"/>
    </row>
    <row r="8" spans="1:11" s="20" customFormat="1" ht="12" x14ac:dyDescent="0.25">
      <c r="A8" s="22">
        <v>2</v>
      </c>
      <c r="B8" s="31">
        <v>42830</v>
      </c>
      <c r="C8" s="9" t="s">
        <v>25</v>
      </c>
      <c r="D8" s="9" t="s">
        <v>109</v>
      </c>
      <c r="E8" s="9" t="s">
        <v>28</v>
      </c>
      <c r="F8" s="9" t="s">
        <v>29</v>
      </c>
      <c r="G8" s="9" t="s">
        <v>149</v>
      </c>
      <c r="H8" s="9" t="s">
        <v>150</v>
      </c>
      <c r="I8" s="24">
        <v>300</v>
      </c>
      <c r="J8" s="25">
        <f t="shared" si="0"/>
        <v>66</v>
      </c>
      <c r="K8" s="30"/>
    </row>
    <row r="9" spans="1:11" s="20" customFormat="1" ht="12" x14ac:dyDescent="0.25">
      <c r="A9" s="22">
        <v>3</v>
      </c>
      <c r="B9" s="23">
        <v>42831</v>
      </c>
      <c r="C9" s="9" t="s">
        <v>39</v>
      </c>
      <c r="D9" s="9" t="s">
        <v>22</v>
      </c>
      <c r="E9" s="9" t="s">
        <v>28</v>
      </c>
      <c r="F9" s="9" t="s">
        <v>29</v>
      </c>
      <c r="G9" s="9" t="s">
        <v>151</v>
      </c>
      <c r="H9" s="9" t="s">
        <v>152</v>
      </c>
      <c r="I9" s="24">
        <v>400</v>
      </c>
      <c r="J9" s="25">
        <f t="shared" si="0"/>
        <v>88</v>
      </c>
      <c r="K9" s="30" t="s">
        <v>153</v>
      </c>
    </row>
    <row r="10" spans="1:11" s="20" customFormat="1" ht="12" x14ac:dyDescent="0.25">
      <c r="A10" s="22">
        <v>4</v>
      </c>
      <c r="B10" s="23">
        <v>42833</v>
      </c>
      <c r="C10" s="9" t="s">
        <v>39</v>
      </c>
      <c r="D10" s="9" t="s">
        <v>17</v>
      </c>
      <c r="E10" s="9" t="s">
        <v>154</v>
      </c>
      <c r="F10" s="9" t="s">
        <v>18</v>
      </c>
      <c r="G10" s="9" t="s">
        <v>155</v>
      </c>
      <c r="H10" s="9" t="s">
        <v>156</v>
      </c>
      <c r="I10" s="24">
        <v>200</v>
      </c>
      <c r="J10" s="25">
        <f>I10*0.22</f>
        <v>44</v>
      </c>
      <c r="K10" s="30" t="s">
        <v>157</v>
      </c>
    </row>
    <row r="11" spans="1:11" s="20" customFormat="1" ht="12" x14ac:dyDescent="0.25">
      <c r="A11" s="22">
        <v>5</v>
      </c>
      <c r="B11" s="23">
        <v>42834</v>
      </c>
      <c r="C11" s="9" t="s">
        <v>39</v>
      </c>
      <c r="D11" s="9" t="s">
        <v>22</v>
      </c>
      <c r="E11" s="9" t="s">
        <v>28</v>
      </c>
      <c r="F11" s="9" t="s">
        <v>29</v>
      </c>
      <c r="G11" s="9" t="s">
        <v>158</v>
      </c>
      <c r="H11" s="9" t="s">
        <v>159</v>
      </c>
      <c r="I11" s="24">
        <v>800</v>
      </c>
      <c r="J11" s="25">
        <f>I11*0.22</f>
        <v>176</v>
      </c>
      <c r="K11" s="30" t="s">
        <v>153</v>
      </c>
    </row>
    <row r="12" spans="1:11" s="20" customFormat="1" ht="12" x14ac:dyDescent="0.25">
      <c r="A12" s="22">
        <v>6</v>
      </c>
      <c r="B12" s="23">
        <v>42837</v>
      </c>
      <c r="C12" s="9" t="s">
        <v>25</v>
      </c>
      <c r="D12" s="9" t="s">
        <v>22</v>
      </c>
      <c r="E12" s="9" t="s">
        <v>28</v>
      </c>
      <c r="F12" s="9" t="s">
        <v>29</v>
      </c>
      <c r="G12" s="9" t="s">
        <v>158</v>
      </c>
      <c r="H12" s="9" t="s">
        <v>159</v>
      </c>
      <c r="I12" s="24">
        <v>800</v>
      </c>
      <c r="J12" s="25">
        <f t="shared" si="0"/>
        <v>176</v>
      </c>
      <c r="K12" s="30"/>
    </row>
    <row r="13" spans="1:11" s="20" customFormat="1" ht="12" x14ac:dyDescent="0.25">
      <c r="A13" s="22">
        <v>7</v>
      </c>
      <c r="B13" s="23">
        <v>42844</v>
      </c>
      <c r="C13" s="9" t="s">
        <v>39</v>
      </c>
      <c r="D13" s="9" t="s">
        <v>22</v>
      </c>
      <c r="E13" s="9" t="s">
        <v>28</v>
      </c>
      <c r="F13" s="9" t="s">
        <v>29</v>
      </c>
      <c r="G13" s="9" t="s">
        <v>160</v>
      </c>
      <c r="H13" s="3" t="s">
        <v>161</v>
      </c>
      <c r="I13" s="24">
        <v>220</v>
      </c>
      <c r="J13" s="25">
        <f t="shared" si="0"/>
        <v>48.4</v>
      </c>
      <c r="K13" s="30"/>
    </row>
    <row r="14" spans="1:11" s="20" customFormat="1" ht="24" x14ac:dyDescent="0.25">
      <c r="A14" s="22">
        <v>8</v>
      </c>
      <c r="B14" s="23">
        <v>42844</v>
      </c>
      <c r="C14" s="9" t="s">
        <v>39</v>
      </c>
      <c r="D14" s="9" t="s">
        <v>17</v>
      </c>
      <c r="E14" s="9" t="s">
        <v>28</v>
      </c>
      <c r="F14" s="9" t="s">
        <v>29</v>
      </c>
      <c r="G14" s="9" t="s">
        <v>162</v>
      </c>
      <c r="H14" s="9" t="s">
        <v>163</v>
      </c>
      <c r="I14" s="24">
        <v>5</v>
      </c>
      <c r="J14" s="25">
        <v>50</v>
      </c>
      <c r="K14" s="35" t="s">
        <v>164</v>
      </c>
    </row>
    <row r="15" spans="1:11" s="20" customFormat="1" ht="12" x14ac:dyDescent="0.25">
      <c r="A15" s="22">
        <v>9</v>
      </c>
      <c r="B15" s="23">
        <v>42845</v>
      </c>
      <c r="C15" s="9" t="s">
        <v>39</v>
      </c>
      <c r="D15" s="9" t="s">
        <v>17</v>
      </c>
      <c r="E15" s="9" t="s">
        <v>28</v>
      </c>
      <c r="F15" s="9" t="s">
        <v>29</v>
      </c>
      <c r="G15" s="9" t="s">
        <v>165</v>
      </c>
      <c r="H15" s="3" t="s">
        <v>166</v>
      </c>
      <c r="I15" s="24">
        <v>310</v>
      </c>
      <c r="J15" s="25">
        <f t="shared" si="0"/>
        <v>68.2</v>
      </c>
      <c r="K15" s="30"/>
    </row>
    <row r="16" spans="1:11" s="20" customFormat="1" ht="12" x14ac:dyDescent="0.25">
      <c r="A16" s="22">
        <v>10</v>
      </c>
      <c r="B16" s="23">
        <v>42845</v>
      </c>
      <c r="C16" s="9" t="s">
        <v>39</v>
      </c>
      <c r="D16" s="9" t="s">
        <v>109</v>
      </c>
      <c r="E16" s="9" t="s">
        <v>28</v>
      </c>
      <c r="F16" s="9" t="s">
        <v>29</v>
      </c>
      <c r="G16" s="9" t="s">
        <v>167</v>
      </c>
      <c r="H16" s="9" t="s">
        <v>168</v>
      </c>
      <c r="I16" s="24">
        <v>200</v>
      </c>
      <c r="J16" s="25">
        <f t="shared" si="0"/>
        <v>44</v>
      </c>
      <c r="K16" s="30"/>
    </row>
    <row r="17" spans="1:11" s="20" customFormat="1" ht="12" x14ac:dyDescent="0.25">
      <c r="A17" s="22">
        <v>11</v>
      </c>
      <c r="B17" s="23">
        <v>42846</v>
      </c>
      <c r="C17" s="9" t="s">
        <v>39</v>
      </c>
      <c r="D17" s="9" t="s">
        <v>17</v>
      </c>
      <c r="E17" s="9" t="s">
        <v>28</v>
      </c>
      <c r="F17" s="3" t="s">
        <v>29</v>
      </c>
      <c r="G17" s="9" t="s">
        <v>169</v>
      </c>
      <c r="H17" s="3" t="s">
        <v>170</v>
      </c>
      <c r="I17" s="24">
        <v>340</v>
      </c>
      <c r="J17" s="25">
        <f t="shared" si="0"/>
        <v>74.8</v>
      </c>
      <c r="K17" s="30"/>
    </row>
    <row r="18" spans="1:11" s="20" customFormat="1" ht="12" x14ac:dyDescent="0.25">
      <c r="A18" s="22">
        <v>12</v>
      </c>
      <c r="B18" s="23">
        <v>42850</v>
      </c>
      <c r="C18" s="9" t="s">
        <v>171</v>
      </c>
      <c r="D18" s="9" t="s">
        <v>109</v>
      </c>
      <c r="E18" s="9" t="s">
        <v>172</v>
      </c>
      <c r="F18" s="9" t="s">
        <v>173</v>
      </c>
      <c r="G18" s="9" t="s">
        <v>82</v>
      </c>
      <c r="H18" s="9" t="s">
        <v>83</v>
      </c>
      <c r="I18" s="24">
        <v>430</v>
      </c>
      <c r="J18" s="25">
        <f t="shared" si="0"/>
        <v>94.6</v>
      </c>
      <c r="K18" s="30" t="s">
        <v>174</v>
      </c>
    </row>
    <row r="19" spans="1:11" s="20" customFormat="1" ht="12" x14ac:dyDescent="0.25">
      <c r="A19" s="22">
        <v>13</v>
      </c>
      <c r="B19" s="23">
        <v>42852</v>
      </c>
      <c r="C19" s="9" t="s">
        <v>39</v>
      </c>
      <c r="D19" s="9" t="s">
        <v>17</v>
      </c>
      <c r="E19" s="9" t="s">
        <v>175</v>
      </c>
      <c r="F19" s="9" t="s">
        <v>176</v>
      </c>
      <c r="G19" s="9" t="s">
        <v>177</v>
      </c>
      <c r="H19" s="9" t="s">
        <v>178</v>
      </c>
      <c r="I19" s="24">
        <v>830</v>
      </c>
      <c r="J19" s="25">
        <f t="shared" si="0"/>
        <v>182.6</v>
      </c>
      <c r="K19" s="30"/>
    </row>
    <row r="20" spans="1:11" s="20" customFormat="1" ht="12" x14ac:dyDescent="0.25">
      <c r="A20" s="22">
        <v>14</v>
      </c>
      <c r="B20" s="23">
        <v>42853</v>
      </c>
      <c r="C20" s="9" t="s">
        <v>39</v>
      </c>
      <c r="D20" s="9" t="s">
        <v>17</v>
      </c>
      <c r="E20" s="9" t="s">
        <v>69</v>
      </c>
      <c r="F20" s="3" t="s">
        <v>70</v>
      </c>
      <c r="G20" s="9" t="s">
        <v>20</v>
      </c>
      <c r="H20" s="3" t="s">
        <v>21</v>
      </c>
      <c r="I20" s="24">
        <v>130</v>
      </c>
      <c r="J20" s="25">
        <f t="shared" si="0"/>
        <v>28.6</v>
      </c>
      <c r="K20" s="30"/>
    </row>
    <row r="21" spans="1:11" s="20" customFormat="1" ht="12" x14ac:dyDescent="0.25">
      <c r="A21" s="22"/>
      <c r="B21" s="23"/>
      <c r="C21" s="9"/>
      <c r="D21" s="9"/>
      <c r="E21" s="9"/>
      <c r="F21" s="9"/>
      <c r="G21" s="9"/>
      <c r="H21" s="9"/>
      <c r="I21" s="24"/>
      <c r="J21" s="25">
        <f t="shared" si="0"/>
        <v>0</v>
      </c>
      <c r="K21" s="30"/>
    </row>
    <row r="22" spans="1:11" s="20" customFormat="1" ht="12" x14ac:dyDescent="0.25">
      <c r="C22" s="19"/>
      <c r="D22" s="19"/>
      <c r="I22" s="26"/>
      <c r="J22" s="18"/>
      <c r="K22" s="27"/>
    </row>
    <row r="23" spans="1:11" s="20" customFormat="1" ht="12" x14ac:dyDescent="0.25">
      <c r="C23" s="19"/>
      <c r="D23" s="19"/>
      <c r="H23" s="21" t="s">
        <v>12</v>
      </c>
      <c r="I23" s="26">
        <f>SUM(I2:I21)</f>
        <v>5165</v>
      </c>
      <c r="J23" s="32">
        <f>SUM(J2:J21)</f>
        <v>1185.1999999999998</v>
      </c>
      <c r="K23" s="28" t="s">
        <v>27</v>
      </c>
    </row>
    <row r="24" spans="1:11" x14ac:dyDescent="0.25">
      <c r="J24" s="32">
        <v>60</v>
      </c>
      <c r="K24" s="28" t="s">
        <v>38</v>
      </c>
    </row>
    <row r="25" spans="1:11" x14ac:dyDescent="0.25">
      <c r="J25" s="32">
        <v>90</v>
      </c>
      <c r="K25" s="28" t="s">
        <v>24</v>
      </c>
    </row>
    <row r="26" spans="1:11" x14ac:dyDescent="0.25">
      <c r="H26" s="16"/>
      <c r="J26" s="32">
        <v>100</v>
      </c>
      <c r="K26" s="28" t="s">
        <v>179</v>
      </c>
    </row>
    <row r="27" spans="1:11" x14ac:dyDescent="0.25">
      <c r="H27" s="16"/>
      <c r="J27" s="32">
        <v>-32.76</v>
      </c>
      <c r="K27" s="29" t="s">
        <v>180</v>
      </c>
    </row>
    <row r="28" spans="1:11" x14ac:dyDescent="0.25">
      <c r="J28" s="32">
        <v>-1150</v>
      </c>
      <c r="K28" s="29" t="s">
        <v>19</v>
      </c>
    </row>
    <row r="29" spans="1:11" x14ac:dyDescent="0.25">
      <c r="J29" s="32">
        <f>SUM(J23:J28)</f>
        <v>252.43999999999983</v>
      </c>
      <c r="K29" s="28" t="s">
        <v>31</v>
      </c>
    </row>
    <row r="30" spans="1:11" x14ac:dyDescent="0.25">
      <c r="J30" s="32"/>
      <c r="K30" s="28"/>
    </row>
    <row r="31" spans="1:11" x14ac:dyDescent="0.25">
      <c r="J31" s="32"/>
      <c r="K31" s="28"/>
    </row>
    <row r="32" spans="1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J57" s="32"/>
      <c r="K57" s="28"/>
    </row>
    <row r="58" spans="10:11" x14ac:dyDescent="0.25"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  <row r="108" spans="11:11" x14ac:dyDescent="0.25">
      <c r="K108" s="28"/>
    </row>
  </sheetData>
  <autoFilter ref="A6:K21" xr:uid="{00000000-0009-0000-0000-000003000000}"/>
  <mergeCells count="9">
    <mergeCell ref="A1:K1"/>
    <mergeCell ref="I3:J3"/>
    <mergeCell ref="A5:A6"/>
    <mergeCell ref="B5:B6"/>
    <mergeCell ref="I5:J5"/>
    <mergeCell ref="K5:K6"/>
    <mergeCell ref="C5:D5"/>
    <mergeCell ref="E5:F5"/>
    <mergeCell ref="G5:H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7"/>
  <sheetViews>
    <sheetView view="pageLayout" topLeftCell="A22" zoomScaleNormal="85" workbookViewId="0">
      <selection activeCell="F27" sqref="F27"/>
    </sheetView>
  </sheetViews>
  <sheetFormatPr baseColWidth="10" defaultColWidth="11.44140625" defaultRowHeight="13.2" x14ac:dyDescent="0.25"/>
  <cols>
    <col min="1" max="1" width="4.5546875" style="11" customWidth="1"/>
    <col min="2" max="2" width="11.109375" style="11" customWidth="1"/>
    <col min="3" max="3" width="11.44140625" style="10"/>
    <col min="4" max="4" width="8.88671875" style="10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109375" style="16" customWidth="1"/>
    <col min="10" max="10" width="12.6640625" style="11" customWidth="1"/>
    <col min="11" max="11" width="21.88671875" style="2" customWidth="1"/>
    <col min="12" max="16384" width="11.44140625" style="11"/>
  </cols>
  <sheetData>
    <row r="1" spans="1:11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ht="15.6" x14ac:dyDescent="0.25">
      <c r="B3" s="13">
        <v>2017</v>
      </c>
      <c r="C3" s="14" t="s">
        <v>181</v>
      </c>
      <c r="D3" s="14"/>
      <c r="E3" s="14"/>
      <c r="F3" s="15"/>
      <c r="I3" s="50"/>
      <c r="J3" s="50"/>
      <c r="K3" s="1"/>
    </row>
    <row r="4" spans="1:11" ht="13.8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31">
        <v>42857</v>
      </c>
      <c r="C7" s="9" t="s">
        <v>39</v>
      </c>
      <c r="D7" s="9" t="s">
        <v>17</v>
      </c>
      <c r="E7" s="9" t="s">
        <v>28</v>
      </c>
      <c r="F7" s="9" t="s">
        <v>29</v>
      </c>
      <c r="G7" s="9" t="s">
        <v>120</v>
      </c>
      <c r="H7" s="9" t="s">
        <v>121</v>
      </c>
      <c r="I7" s="24">
        <v>200</v>
      </c>
      <c r="J7" s="25">
        <f t="shared" ref="J7:J23" si="0">I7*0.22</f>
        <v>44</v>
      </c>
      <c r="K7" s="30"/>
    </row>
    <row r="8" spans="1:11" s="20" customFormat="1" ht="12" customHeight="1" x14ac:dyDescent="0.25">
      <c r="A8" s="22">
        <v>2</v>
      </c>
      <c r="B8" s="31">
        <v>42858</v>
      </c>
      <c r="C8" s="9" t="s">
        <v>39</v>
      </c>
      <c r="D8" s="9" t="s">
        <v>17</v>
      </c>
      <c r="E8" s="9" t="s">
        <v>28</v>
      </c>
      <c r="F8" s="9" t="s">
        <v>29</v>
      </c>
      <c r="G8" s="3" t="s">
        <v>160</v>
      </c>
      <c r="H8" s="3" t="s">
        <v>161</v>
      </c>
      <c r="I8" s="24">
        <v>220</v>
      </c>
      <c r="J8" s="25">
        <f t="shared" si="0"/>
        <v>48.4</v>
      </c>
      <c r="K8" s="30"/>
    </row>
    <row r="9" spans="1:11" s="20" customFormat="1" ht="12" customHeight="1" x14ac:dyDescent="0.25">
      <c r="A9" s="22">
        <v>3</v>
      </c>
      <c r="B9" s="31">
        <v>42858</v>
      </c>
      <c r="C9" s="9" t="s">
        <v>39</v>
      </c>
      <c r="D9" s="9" t="s">
        <v>17</v>
      </c>
      <c r="E9" s="9" t="s">
        <v>28</v>
      </c>
      <c r="F9" s="9" t="s">
        <v>29</v>
      </c>
      <c r="G9" s="9" t="s">
        <v>183</v>
      </c>
      <c r="H9" s="9" t="s">
        <v>184</v>
      </c>
      <c r="I9" s="24">
        <v>180</v>
      </c>
      <c r="J9" s="25">
        <f t="shared" si="0"/>
        <v>39.6</v>
      </c>
      <c r="K9" s="30"/>
    </row>
    <row r="10" spans="1:11" s="20" customFormat="1" ht="12" customHeight="1" x14ac:dyDescent="0.25">
      <c r="A10" s="22">
        <v>4</v>
      </c>
      <c r="B10" s="31">
        <v>42859</v>
      </c>
      <c r="C10" s="9" t="s">
        <v>39</v>
      </c>
      <c r="D10" s="9" t="s">
        <v>17</v>
      </c>
      <c r="E10" s="9" t="s">
        <v>28</v>
      </c>
      <c r="F10" s="9" t="s">
        <v>29</v>
      </c>
      <c r="G10" s="9" t="s">
        <v>185</v>
      </c>
      <c r="H10" s="9" t="s">
        <v>186</v>
      </c>
      <c r="I10" s="24">
        <v>220</v>
      </c>
      <c r="J10" s="25">
        <f t="shared" si="0"/>
        <v>48.4</v>
      </c>
      <c r="K10" s="30"/>
    </row>
    <row r="11" spans="1:11" s="20" customFormat="1" ht="12" customHeight="1" x14ac:dyDescent="0.25">
      <c r="A11" s="22">
        <v>5</v>
      </c>
      <c r="B11" s="31">
        <v>42863</v>
      </c>
      <c r="C11" s="9" t="s">
        <v>39</v>
      </c>
      <c r="D11" s="9" t="s">
        <v>17</v>
      </c>
      <c r="E11" s="9" t="s">
        <v>189</v>
      </c>
      <c r="F11" s="9" t="s">
        <v>18</v>
      </c>
      <c r="G11" s="9" t="s">
        <v>48</v>
      </c>
      <c r="H11" s="9" t="s">
        <v>34</v>
      </c>
      <c r="I11" s="24">
        <v>4</v>
      </c>
      <c r="J11" s="25">
        <v>40</v>
      </c>
      <c r="K11" s="30"/>
    </row>
    <row r="12" spans="1:11" s="20" customFormat="1" ht="12" customHeight="1" x14ac:dyDescent="0.25">
      <c r="A12" s="22">
        <v>6</v>
      </c>
      <c r="B12" s="23">
        <v>42864</v>
      </c>
      <c r="C12" s="9" t="s">
        <v>39</v>
      </c>
      <c r="D12" s="9" t="s">
        <v>17</v>
      </c>
      <c r="E12" s="9" t="s">
        <v>28</v>
      </c>
      <c r="F12" s="9" t="s">
        <v>29</v>
      </c>
      <c r="G12" s="9" t="s">
        <v>190</v>
      </c>
      <c r="H12" s="9" t="s">
        <v>191</v>
      </c>
      <c r="I12" s="24">
        <v>200</v>
      </c>
      <c r="J12" s="25">
        <f>I12*0.22</f>
        <v>44</v>
      </c>
      <c r="K12" s="35"/>
    </row>
    <row r="13" spans="1:11" s="20" customFormat="1" ht="12" customHeight="1" x14ac:dyDescent="0.25">
      <c r="A13" s="22">
        <v>7</v>
      </c>
      <c r="B13" s="31">
        <v>42865</v>
      </c>
      <c r="C13" s="9" t="s">
        <v>39</v>
      </c>
      <c r="D13" s="9" t="s">
        <v>17</v>
      </c>
      <c r="E13" s="9" t="s">
        <v>82</v>
      </c>
      <c r="F13" s="3" t="s">
        <v>83</v>
      </c>
      <c r="G13" s="9" t="s">
        <v>84</v>
      </c>
      <c r="H13" s="9" t="s">
        <v>85</v>
      </c>
      <c r="I13" s="24">
        <v>1300</v>
      </c>
      <c r="J13" s="25">
        <f t="shared" si="0"/>
        <v>286</v>
      </c>
      <c r="K13" s="35" t="s">
        <v>86</v>
      </c>
    </row>
    <row r="14" spans="1:11" s="20" customFormat="1" ht="12" x14ac:dyDescent="0.25">
      <c r="A14" s="22">
        <v>8</v>
      </c>
      <c r="B14" s="23">
        <v>42867</v>
      </c>
      <c r="C14" s="9" t="s">
        <v>39</v>
      </c>
      <c r="D14" s="9" t="s">
        <v>109</v>
      </c>
      <c r="E14" s="9" t="s">
        <v>192</v>
      </c>
      <c r="F14" s="9" t="s">
        <v>193</v>
      </c>
      <c r="G14" s="9" t="s">
        <v>28</v>
      </c>
      <c r="H14" s="9" t="s">
        <v>29</v>
      </c>
      <c r="I14" s="24">
        <v>100</v>
      </c>
      <c r="J14" s="25">
        <f t="shared" si="0"/>
        <v>22</v>
      </c>
      <c r="K14" s="30"/>
    </row>
    <row r="15" spans="1:11" s="20" customFormat="1" ht="12" customHeight="1" x14ac:dyDescent="0.25">
      <c r="A15" s="22">
        <v>9</v>
      </c>
      <c r="B15" s="23">
        <v>42869</v>
      </c>
      <c r="C15" s="9" t="s">
        <v>182</v>
      </c>
      <c r="D15" s="9" t="s">
        <v>17</v>
      </c>
      <c r="E15" s="9" t="s">
        <v>194</v>
      </c>
      <c r="F15" s="9" t="s">
        <v>195</v>
      </c>
      <c r="G15" s="9" t="s">
        <v>196</v>
      </c>
      <c r="H15" s="9" t="s">
        <v>197</v>
      </c>
      <c r="I15" s="24">
        <v>610</v>
      </c>
      <c r="J15" s="25">
        <f t="shared" si="0"/>
        <v>134.19999999999999</v>
      </c>
      <c r="K15" s="30" t="s">
        <v>198</v>
      </c>
    </row>
    <row r="16" spans="1:11" s="20" customFormat="1" ht="12" customHeight="1" x14ac:dyDescent="0.25">
      <c r="A16" s="22">
        <v>10</v>
      </c>
      <c r="B16" s="23">
        <v>42870</v>
      </c>
      <c r="C16" s="9" t="s">
        <v>39</v>
      </c>
      <c r="D16" s="9" t="s">
        <v>17</v>
      </c>
      <c r="E16" s="9" t="s">
        <v>28</v>
      </c>
      <c r="F16" s="9" t="s">
        <v>29</v>
      </c>
      <c r="G16" s="9" t="s">
        <v>199</v>
      </c>
      <c r="H16" s="9" t="s">
        <v>200</v>
      </c>
      <c r="I16" s="24">
        <v>870</v>
      </c>
      <c r="J16" s="25">
        <f t="shared" si="0"/>
        <v>191.4</v>
      </c>
      <c r="K16" s="30" t="s">
        <v>201</v>
      </c>
    </row>
    <row r="17" spans="1:11" s="20" customFormat="1" ht="12" customHeight="1" x14ac:dyDescent="0.25">
      <c r="A17" s="22">
        <v>11</v>
      </c>
      <c r="B17" s="23">
        <v>42873</v>
      </c>
      <c r="C17" s="9" t="s">
        <v>171</v>
      </c>
      <c r="D17" s="9" t="s">
        <v>109</v>
      </c>
      <c r="E17" s="9" t="s">
        <v>82</v>
      </c>
      <c r="F17" s="3" t="s">
        <v>83</v>
      </c>
      <c r="G17" s="9" t="s">
        <v>202</v>
      </c>
      <c r="H17" s="3" t="s">
        <v>203</v>
      </c>
      <c r="I17" s="24">
        <v>640</v>
      </c>
      <c r="J17" s="25">
        <f t="shared" si="0"/>
        <v>140.80000000000001</v>
      </c>
      <c r="K17" s="30" t="s">
        <v>204</v>
      </c>
    </row>
    <row r="18" spans="1:11" s="20" customFormat="1" ht="12" customHeight="1" x14ac:dyDescent="0.25">
      <c r="A18" s="22">
        <v>12</v>
      </c>
      <c r="B18" s="23">
        <v>42879</v>
      </c>
      <c r="C18" s="9" t="s">
        <v>39</v>
      </c>
      <c r="D18" s="9" t="s">
        <v>17</v>
      </c>
      <c r="E18" s="9" t="s">
        <v>28</v>
      </c>
      <c r="F18" s="9" t="s">
        <v>29</v>
      </c>
      <c r="G18" s="9" t="s">
        <v>71</v>
      </c>
      <c r="H18" s="9" t="s">
        <v>72</v>
      </c>
      <c r="I18" s="24">
        <v>280</v>
      </c>
      <c r="J18" s="25">
        <f t="shared" si="0"/>
        <v>61.6</v>
      </c>
      <c r="K18" s="30"/>
    </row>
    <row r="19" spans="1:11" s="20" customFormat="1" ht="12" customHeight="1" x14ac:dyDescent="0.25">
      <c r="A19" s="22">
        <v>13</v>
      </c>
      <c r="B19" s="23">
        <v>42881</v>
      </c>
      <c r="C19" s="9" t="s">
        <v>39</v>
      </c>
      <c r="D19" s="9" t="s">
        <v>17</v>
      </c>
      <c r="E19" s="9" t="s">
        <v>28</v>
      </c>
      <c r="F19" s="9" t="s">
        <v>29</v>
      </c>
      <c r="G19" s="9" t="s">
        <v>187</v>
      </c>
      <c r="H19" s="9" t="s">
        <v>188</v>
      </c>
      <c r="I19" s="24">
        <v>220</v>
      </c>
      <c r="J19" s="25">
        <f t="shared" si="0"/>
        <v>48.4</v>
      </c>
      <c r="K19" s="30"/>
    </row>
    <row r="20" spans="1:11" s="20" customFormat="1" ht="12" customHeight="1" x14ac:dyDescent="0.25">
      <c r="A20" s="22">
        <v>14</v>
      </c>
      <c r="B20" s="23">
        <v>42884</v>
      </c>
      <c r="C20" s="9" t="s">
        <v>39</v>
      </c>
      <c r="D20" s="9" t="s">
        <v>17</v>
      </c>
      <c r="E20" s="9" t="s">
        <v>28</v>
      </c>
      <c r="F20" s="9" t="s">
        <v>29</v>
      </c>
      <c r="G20" s="9" t="s">
        <v>205</v>
      </c>
      <c r="H20" s="9" t="s">
        <v>206</v>
      </c>
      <c r="I20" s="24">
        <v>230</v>
      </c>
      <c r="J20" s="25">
        <f t="shared" si="0"/>
        <v>50.6</v>
      </c>
      <c r="K20" s="30"/>
    </row>
    <row r="21" spans="1:11" s="20" customFormat="1" ht="12" customHeight="1" x14ac:dyDescent="0.25">
      <c r="A21" s="22">
        <v>15</v>
      </c>
      <c r="B21" s="23">
        <v>42885</v>
      </c>
      <c r="C21" s="9" t="s">
        <v>25</v>
      </c>
      <c r="D21" s="9" t="s">
        <v>109</v>
      </c>
      <c r="E21" s="9" t="s">
        <v>172</v>
      </c>
      <c r="F21" s="3" t="s">
        <v>173</v>
      </c>
      <c r="G21" s="9" t="s">
        <v>82</v>
      </c>
      <c r="H21" s="3" t="s">
        <v>83</v>
      </c>
      <c r="I21" s="24">
        <v>430</v>
      </c>
      <c r="J21" s="25">
        <f t="shared" si="0"/>
        <v>94.6</v>
      </c>
      <c r="K21" s="30" t="s">
        <v>86</v>
      </c>
    </row>
    <row r="22" spans="1:11" s="20" customFormat="1" ht="12" customHeight="1" x14ac:dyDescent="0.25">
      <c r="A22" s="22">
        <v>16</v>
      </c>
      <c r="B22" s="23">
        <v>42886</v>
      </c>
      <c r="C22" s="9" t="s">
        <v>39</v>
      </c>
      <c r="D22" s="9" t="s">
        <v>17</v>
      </c>
      <c r="E22" s="9" t="s">
        <v>28</v>
      </c>
      <c r="F22" s="9" t="s">
        <v>29</v>
      </c>
      <c r="G22" s="9" t="s">
        <v>207</v>
      </c>
      <c r="H22" s="9" t="s">
        <v>208</v>
      </c>
      <c r="I22" s="24">
        <v>100</v>
      </c>
      <c r="J22" s="25">
        <f t="shared" si="0"/>
        <v>22</v>
      </c>
      <c r="K22" s="30"/>
    </row>
    <row r="23" spans="1:11" s="20" customFormat="1" ht="12" customHeight="1" x14ac:dyDescent="0.25">
      <c r="A23" s="22"/>
      <c r="B23" s="23"/>
      <c r="C23" s="9"/>
      <c r="D23" s="9"/>
      <c r="E23" s="9"/>
      <c r="F23" s="3"/>
      <c r="G23" s="9"/>
      <c r="H23" s="3"/>
      <c r="I23" s="24"/>
      <c r="J23" s="25">
        <f t="shared" si="0"/>
        <v>0</v>
      </c>
      <c r="K23" s="30"/>
    </row>
    <row r="24" spans="1:11" s="20" customFormat="1" ht="12" x14ac:dyDescent="0.25">
      <c r="C24" s="19"/>
      <c r="D24" s="19"/>
      <c r="I24" s="26"/>
      <c r="J24" s="18"/>
      <c r="K24" s="27"/>
    </row>
    <row r="25" spans="1:11" s="20" customFormat="1" ht="12" x14ac:dyDescent="0.25">
      <c r="C25" s="19"/>
      <c r="D25" s="19"/>
      <c r="H25" s="21" t="s">
        <v>12</v>
      </c>
      <c r="I25" s="26">
        <f>SUM(I2:I23)</f>
        <v>5804</v>
      </c>
      <c r="J25" s="32">
        <f>SUM(J2:J23)</f>
        <v>1315.9999999999998</v>
      </c>
      <c r="K25" s="28" t="s">
        <v>27</v>
      </c>
    </row>
    <row r="26" spans="1:11" x14ac:dyDescent="0.25">
      <c r="J26" s="32">
        <v>52.64</v>
      </c>
      <c r="K26" s="28" t="s">
        <v>212</v>
      </c>
    </row>
    <row r="27" spans="1:11" x14ac:dyDescent="0.25">
      <c r="J27" s="32">
        <v>135</v>
      </c>
      <c r="K27" s="28" t="s">
        <v>24</v>
      </c>
    </row>
    <row r="28" spans="1:11" x14ac:dyDescent="0.25">
      <c r="H28" s="16"/>
      <c r="J28" s="32">
        <v>-32.619999999999997</v>
      </c>
      <c r="K28" s="29" t="s">
        <v>209</v>
      </c>
    </row>
    <row r="29" spans="1:11" x14ac:dyDescent="0.25">
      <c r="H29" s="16"/>
      <c r="J29" s="32">
        <v>-13.18</v>
      </c>
      <c r="K29" s="29" t="s">
        <v>210</v>
      </c>
    </row>
    <row r="30" spans="1:11" x14ac:dyDescent="0.25">
      <c r="J30" s="32">
        <v>-1150</v>
      </c>
      <c r="K30" s="29" t="s">
        <v>19</v>
      </c>
    </row>
    <row r="31" spans="1:11" x14ac:dyDescent="0.25">
      <c r="J31" s="32">
        <v>30</v>
      </c>
      <c r="K31" s="28" t="s">
        <v>211</v>
      </c>
    </row>
    <row r="32" spans="1:11" x14ac:dyDescent="0.25">
      <c r="J32" s="32">
        <f>SUM(J25:J31)</f>
        <v>337.83999999999992</v>
      </c>
      <c r="K32" s="28" t="s">
        <v>31</v>
      </c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K57" s="28"/>
    </row>
    <row r="58" spans="10:11" x14ac:dyDescent="0.25"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</sheetData>
  <autoFilter ref="A6:K23" xr:uid="{00000000-0009-0000-0000-000004000000}"/>
  <mergeCells count="9">
    <mergeCell ref="A1:K1"/>
    <mergeCell ref="I3:J3"/>
    <mergeCell ref="A5:A6"/>
    <mergeCell ref="B5:B6"/>
    <mergeCell ref="I5:J5"/>
    <mergeCell ref="K5:K6"/>
    <mergeCell ref="C5:D5"/>
    <mergeCell ref="E5:F5"/>
    <mergeCell ref="G5:H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8"/>
  <sheetViews>
    <sheetView view="pageLayout" topLeftCell="A7" zoomScaleNormal="100" workbookViewId="0">
      <selection activeCell="G22" sqref="G22"/>
    </sheetView>
  </sheetViews>
  <sheetFormatPr baseColWidth="10" defaultColWidth="11.44140625" defaultRowHeight="13.2" x14ac:dyDescent="0.25"/>
  <cols>
    <col min="1" max="1" width="4.5546875" style="11" customWidth="1"/>
    <col min="2" max="2" width="11.109375" style="11" customWidth="1"/>
    <col min="3" max="3" width="11.44140625" style="10"/>
    <col min="4" max="4" width="8.88671875" style="10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10.109375" style="16" customWidth="1"/>
    <col min="10" max="10" width="10.109375" style="11" customWidth="1"/>
    <col min="11" max="11" width="21.88671875" style="2" customWidth="1"/>
    <col min="12" max="16384" width="11.44140625" style="11"/>
  </cols>
  <sheetData>
    <row r="1" spans="1:11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ht="15.6" x14ac:dyDescent="0.25">
      <c r="B3" s="13">
        <v>2017</v>
      </c>
      <c r="C3" s="14" t="s">
        <v>213</v>
      </c>
      <c r="D3" s="14"/>
      <c r="E3" s="14"/>
      <c r="F3" s="15"/>
      <c r="I3" s="50"/>
      <c r="J3" s="50"/>
      <c r="K3" s="1"/>
    </row>
    <row r="4" spans="1:11" ht="13.8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31">
        <v>42918</v>
      </c>
      <c r="C7" s="9" t="s">
        <v>25</v>
      </c>
      <c r="D7" s="9" t="s">
        <v>22</v>
      </c>
      <c r="E7" s="9" t="s">
        <v>28</v>
      </c>
      <c r="F7" s="9" t="s">
        <v>29</v>
      </c>
      <c r="G7" s="9" t="s">
        <v>214</v>
      </c>
      <c r="H7" s="9" t="s">
        <v>215</v>
      </c>
      <c r="I7" s="24">
        <v>1250</v>
      </c>
      <c r="J7" s="25">
        <f>I7*0.22</f>
        <v>275</v>
      </c>
      <c r="K7" s="33" t="s">
        <v>216</v>
      </c>
    </row>
    <row r="8" spans="1:11" s="20" customFormat="1" ht="12" x14ac:dyDescent="0.25">
      <c r="A8" s="22">
        <v>2</v>
      </c>
      <c r="B8" s="31">
        <v>42921</v>
      </c>
      <c r="C8" s="9" t="s">
        <v>182</v>
      </c>
      <c r="D8" s="9" t="s">
        <v>109</v>
      </c>
      <c r="E8" s="9" t="s">
        <v>82</v>
      </c>
      <c r="F8" s="9" t="s">
        <v>83</v>
      </c>
      <c r="G8" s="9" t="s">
        <v>218</v>
      </c>
      <c r="H8" s="9" t="s">
        <v>219</v>
      </c>
      <c r="I8" s="24">
        <v>670</v>
      </c>
      <c r="J8" s="25">
        <f t="shared" ref="J8:J13" si="0">I8*0.22</f>
        <v>147.4</v>
      </c>
      <c r="K8" s="30" t="s">
        <v>220</v>
      </c>
    </row>
    <row r="9" spans="1:11" s="20" customFormat="1" ht="12" x14ac:dyDescent="0.25">
      <c r="A9" s="22">
        <v>3</v>
      </c>
      <c r="B9" s="31">
        <v>42922</v>
      </c>
      <c r="C9" s="9" t="s">
        <v>221</v>
      </c>
      <c r="D9" s="9" t="s">
        <v>17</v>
      </c>
      <c r="E9" s="9" t="s">
        <v>28</v>
      </c>
      <c r="F9" s="3" t="s">
        <v>29</v>
      </c>
      <c r="G9" s="34" t="s">
        <v>222</v>
      </c>
      <c r="H9" s="34" t="s">
        <v>223</v>
      </c>
      <c r="I9" s="24">
        <v>100</v>
      </c>
      <c r="J9" s="25">
        <f t="shared" si="0"/>
        <v>22</v>
      </c>
      <c r="K9" s="30" t="s">
        <v>224</v>
      </c>
    </row>
    <row r="10" spans="1:11" s="20" customFormat="1" ht="12" x14ac:dyDescent="0.25">
      <c r="A10" s="22">
        <v>4</v>
      </c>
      <c r="B10" s="31">
        <v>42923</v>
      </c>
      <c r="C10" s="9" t="s">
        <v>39</v>
      </c>
      <c r="D10" s="9" t="s">
        <v>22</v>
      </c>
      <c r="E10" s="9" t="s">
        <v>28</v>
      </c>
      <c r="F10" s="3" t="s">
        <v>29</v>
      </c>
      <c r="G10" s="9" t="s">
        <v>214</v>
      </c>
      <c r="H10" s="9" t="s">
        <v>215</v>
      </c>
      <c r="I10" s="24">
        <v>1250</v>
      </c>
      <c r="J10" s="25">
        <f t="shared" si="0"/>
        <v>275</v>
      </c>
      <c r="K10" s="30" t="s">
        <v>225</v>
      </c>
    </row>
    <row r="11" spans="1:11" s="20" customFormat="1" ht="12" x14ac:dyDescent="0.25">
      <c r="A11" s="22">
        <v>5</v>
      </c>
      <c r="B11" s="23">
        <v>42927</v>
      </c>
      <c r="C11" s="9" t="s">
        <v>171</v>
      </c>
      <c r="D11" s="9" t="s">
        <v>109</v>
      </c>
      <c r="E11" s="9" t="s">
        <v>82</v>
      </c>
      <c r="F11" s="9" t="s">
        <v>83</v>
      </c>
      <c r="G11" s="9" t="s">
        <v>227</v>
      </c>
      <c r="H11" s="9" t="s">
        <v>228</v>
      </c>
      <c r="I11" s="24">
        <v>820</v>
      </c>
      <c r="J11" s="25">
        <f t="shared" si="0"/>
        <v>180.4</v>
      </c>
      <c r="K11" s="35" t="s">
        <v>86</v>
      </c>
    </row>
    <row r="12" spans="1:11" s="20" customFormat="1" ht="12" x14ac:dyDescent="0.25">
      <c r="A12" s="22">
        <v>6</v>
      </c>
      <c r="B12" s="23">
        <v>42928</v>
      </c>
      <c r="C12" s="9" t="s">
        <v>39</v>
      </c>
      <c r="D12" s="9" t="s">
        <v>109</v>
      </c>
      <c r="E12" s="9" t="s">
        <v>28</v>
      </c>
      <c r="F12" s="9" t="s">
        <v>29</v>
      </c>
      <c r="G12" s="9" t="s">
        <v>217</v>
      </c>
      <c r="H12" s="9" t="s">
        <v>226</v>
      </c>
      <c r="I12" s="24">
        <v>200</v>
      </c>
      <c r="J12" s="25">
        <f t="shared" si="0"/>
        <v>44</v>
      </c>
      <c r="K12" s="30"/>
    </row>
    <row r="13" spans="1:11" s="20" customFormat="1" ht="12" x14ac:dyDescent="0.25">
      <c r="A13" s="22"/>
      <c r="B13" s="23"/>
      <c r="C13" s="9"/>
      <c r="D13" s="9"/>
      <c r="E13" s="9"/>
      <c r="F13" s="9"/>
      <c r="G13" s="9"/>
      <c r="H13" s="9"/>
      <c r="I13" s="24"/>
      <c r="J13" s="25">
        <f t="shared" si="0"/>
        <v>0</v>
      </c>
      <c r="K13" s="30"/>
    </row>
    <row r="14" spans="1:11" s="20" customFormat="1" ht="12" x14ac:dyDescent="0.25">
      <c r="C14" s="19"/>
      <c r="D14" s="19"/>
      <c r="I14" s="26"/>
      <c r="J14" s="18"/>
      <c r="K14" s="27"/>
    </row>
    <row r="15" spans="1:11" s="20" customFormat="1" ht="12" x14ac:dyDescent="0.25">
      <c r="C15" s="19"/>
      <c r="D15" s="19"/>
      <c r="H15" s="21" t="s">
        <v>12</v>
      </c>
      <c r="I15" s="26">
        <f>SUM(I2:I13)</f>
        <v>4290</v>
      </c>
      <c r="J15" s="32">
        <f>SUM(J2:J13)</f>
        <v>943.8</v>
      </c>
      <c r="K15" s="28" t="s">
        <v>27</v>
      </c>
    </row>
    <row r="16" spans="1:11" x14ac:dyDescent="0.25">
      <c r="H16" s="16"/>
      <c r="J16" s="32">
        <v>-33.36</v>
      </c>
      <c r="K16" s="29" t="s">
        <v>229</v>
      </c>
    </row>
    <row r="17" spans="8:11" x14ac:dyDescent="0.25">
      <c r="H17" s="16"/>
      <c r="J17" s="32">
        <f>J15*0.05</f>
        <v>47.19</v>
      </c>
      <c r="K17" s="28" t="s">
        <v>38</v>
      </c>
    </row>
    <row r="18" spans="8:11" x14ac:dyDescent="0.25">
      <c r="J18" s="32">
        <v>70</v>
      </c>
      <c r="K18" s="28" t="s">
        <v>24</v>
      </c>
    </row>
    <row r="19" spans="8:11" x14ac:dyDescent="0.25">
      <c r="J19" s="32">
        <v>-1150</v>
      </c>
      <c r="K19" s="29" t="s">
        <v>19</v>
      </c>
    </row>
    <row r="20" spans="8:11" x14ac:dyDescent="0.25">
      <c r="J20" s="32">
        <f>SUM(J15:J19)</f>
        <v>-122.37000000000012</v>
      </c>
      <c r="K20" s="29" t="s">
        <v>31</v>
      </c>
    </row>
    <row r="21" spans="8:11" x14ac:dyDescent="0.25">
      <c r="J21" s="32"/>
      <c r="K21" s="28"/>
    </row>
    <row r="22" spans="8:11" x14ac:dyDescent="0.25">
      <c r="J22" s="32"/>
      <c r="K22" s="28"/>
    </row>
    <row r="23" spans="8:11" x14ac:dyDescent="0.25">
      <c r="J23" s="32"/>
      <c r="K23" s="28"/>
    </row>
    <row r="24" spans="8:11" x14ac:dyDescent="0.25">
      <c r="J24" s="32"/>
      <c r="K24" s="28"/>
    </row>
    <row r="25" spans="8:11" x14ac:dyDescent="0.25">
      <c r="J25" s="32"/>
      <c r="K25" s="28"/>
    </row>
    <row r="26" spans="8:11" x14ac:dyDescent="0.25">
      <c r="J26" s="32"/>
      <c r="K26" s="28"/>
    </row>
    <row r="27" spans="8:11" x14ac:dyDescent="0.25">
      <c r="J27" s="32"/>
      <c r="K27" s="28"/>
    </row>
    <row r="28" spans="8:11" x14ac:dyDescent="0.25">
      <c r="J28" s="32"/>
      <c r="K28" s="28"/>
    </row>
    <row r="29" spans="8:11" x14ac:dyDescent="0.25">
      <c r="J29" s="32"/>
      <c r="K29" s="28"/>
    </row>
    <row r="30" spans="8:11" x14ac:dyDescent="0.25">
      <c r="J30" s="32"/>
      <c r="K30" s="28"/>
    </row>
    <row r="31" spans="8:11" x14ac:dyDescent="0.25">
      <c r="J31" s="32"/>
      <c r="K31" s="28"/>
    </row>
    <row r="32" spans="8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K48" s="28"/>
    </row>
    <row r="49" spans="11:11" x14ac:dyDescent="0.25">
      <c r="K49" s="28"/>
    </row>
    <row r="50" spans="11:11" x14ac:dyDescent="0.25">
      <c r="K50" s="28"/>
    </row>
    <row r="51" spans="11:11" x14ac:dyDescent="0.25">
      <c r="K51" s="28"/>
    </row>
    <row r="52" spans="11:11" x14ac:dyDescent="0.25">
      <c r="K52" s="28"/>
    </row>
    <row r="53" spans="11:11" x14ac:dyDescent="0.25">
      <c r="K53" s="28"/>
    </row>
    <row r="54" spans="11:11" x14ac:dyDescent="0.25">
      <c r="K54" s="28"/>
    </row>
    <row r="55" spans="11:11" x14ac:dyDescent="0.25">
      <c r="K55" s="28"/>
    </row>
    <row r="56" spans="11:11" x14ac:dyDescent="0.25">
      <c r="K56" s="28"/>
    </row>
    <row r="57" spans="11:11" x14ac:dyDescent="0.25">
      <c r="K57" s="28"/>
    </row>
    <row r="58" spans="11:11" x14ac:dyDescent="0.25">
      <c r="K58" s="28"/>
    </row>
    <row r="59" spans="11:11" x14ac:dyDescent="0.25">
      <c r="K59" s="28"/>
    </row>
    <row r="60" spans="11:11" x14ac:dyDescent="0.25">
      <c r="K60" s="28"/>
    </row>
    <row r="61" spans="11:11" x14ac:dyDescent="0.25">
      <c r="K61" s="28"/>
    </row>
    <row r="62" spans="11:11" x14ac:dyDescent="0.25">
      <c r="K62" s="28"/>
    </row>
    <row r="63" spans="11:11" x14ac:dyDescent="0.25">
      <c r="K63" s="28"/>
    </row>
    <row r="64" spans="11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</sheetData>
  <autoFilter ref="A6:K13" xr:uid="{00000000-0009-0000-0000-000005000000}"/>
  <mergeCells count="9">
    <mergeCell ref="A1:K1"/>
    <mergeCell ref="I3:J3"/>
    <mergeCell ref="I5:J5"/>
    <mergeCell ref="K5:K6"/>
    <mergeCell ref="E5:F5"/>
    <mergeCell ref="G5:H5"/>
    <mergeCell ref="A5:A6"/>
    <mergeCell ref="B5:B6"/>
    <mergeCell ref="C5:D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9"/>
  <sheetViews>
    <sheetView view="pageLayout" topLeftCell="A10" zoomScaleNormal="100" workbookViewId="0">
      <selection activeCell="C23" sqref="C23"/>
    </sheetView>
  </sheetViews>
  <sheetFormatPr baseColWidth="10" defaultColWidth="11.44140625" defaultRowHeight="13.2" x14ac:dyDescent="0.25"/>
  <cols>
    <col min="1" max="1" width="4.5546875" style="11" customWidth="1"/>
    <col min="2" max="2" width="11.109375" style="11" customWidth="1"/>
    <col min="3" max="3" width="11.44140625" style="10"/>
    <col min="4" max="4" width="8.88671875" style="10" customWidth="1"/>
    <col min="5" max="5" width="11.44140625" style="11"/>
    <col min="6" max="6" width="18" style="11" customWidth="1"/>
    <col min="7" max="7" width="11.44140625" style="11"/>
    <col min="8" max="8" width="17.5546875" style="11" customWidth="1"/>
    <col min="9" max="9" width="9.109375" style="16" customWidth="1"/>
    <col min="10" max="10" width="12.6640625" style="11" customWidth="1"/>
    <col min="11" max="11" width="23.6640625" style="2" customWidth="1"/>
    <col min="12" max="16384" width="11.44140625" style="11"/>
  </cols>
  <sheetData>
    <row r="1" spans="1:11" ht="43.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ht="15.6" x14ac:dyDescent="0.25">
      <c r="B3" s="13">
        <v>2017</v>
      </c>
      <c r="C3" s="14" t="s">
        <v>230</v>
      </c>
      <c r="D3" s="14"/>
      <c r="E3" s="14"/>
      <c r="F3" s="15"/>
      <c r="I3" s="50"/>
      <c r="J3" s="50"/>
      <c r="K3" s="1"/>
    </row>
    <row r="4" spans="1:11" ht="13.8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23">
        <v>42954</v>
      </c>
      <c r="C7" s="9" t="s">
        <v>39</v>
      </c>
      <c r="D7" s="9" t="s">
        <v>17</v>
      </c>
      <c r="E7" s="9" t="s">
        <v>28</v>
      </c>
      <c r="F7" s="9" t="s">
        <v>29</v>
      </c>
      <c r="G7" s="9" t="s">
        <v>107</v>
      </c>
      <c r="H7" s="9" t="s">
        <v>108</v>
      </c>
      <c r="I7" s="24">
        <v>150</v>
      </c>
      <c r="J7" s="25">
        <f t="shared" ref="J7:J20" si="0">I7*0.22</f>
        <v>33</v>
      </c>
      <c r="K7" s="30"/>
    </row>
    <row r="8" spans="1:11" s="20" customFormat="1" ht="12" x14ac:dyDescent="0.25">
      <c r="A8" s="22">
        <v>2</v>
      </c>
      <c r="B8" s="23">
        <v>42955</v>
      </c>
      <c r="C8" s="9" t="s">
        <v>39</v>
      </c>
      <c r="D8" s="9" t="s">
        <v>17</v>
      </c>
      <c r="E8" s="9" t="s">
        <v>232</v>
      </c>
      <c r="F8" s="9" t="s">
        <v>233</v>
      </c>
      <c r="G8" s="9" t="s">
        <v>234</v>
      </c>
      <c r="H8" s="9" t="s">
        <v>235</v>
      </c>
      <c r="I8" s="24">
        <v>330</v>
      </c>
      <c r="J8" s="25">
        <f t="shared" si="0"/>
        <v>72.599999999999994</v>
      </c>
      <c r="K8" s="30"/>
    </row>
    <row r="9" spans="1:11" s="20" customFormat="1" ht="12" x14ac:dyDescent="0.25">
      <c r="A9" s="22">
        <v>3</v>
      </c>
      <c r="B9" s="23">
        <v>42956</v>
      </c>
      <c r="C9" s="9" t="s">
        <v>39</v>
      </c>
      <c r="D9" s="9" t="s">
        <v>17</v>
      </c>
      <c r="E9" s="9" t="s">
        <v>236</v>
      </c>
      <c r="F9" s="3" t="s">
        <v>23</v>
      </c>
      <c r="G9" s="9" t="s">
        <v>237</v>
      </c>
      <c r="H9" s="9" t="s">
        <v>238</v>
      </c>
      <c r="I9" s="24">
        <v>450</v>
      </c>
      <c r="J9" s="25">
        <f t="shared" si="0"/>
        <v>99</v>
      </c>
      <c r="K9" s="30"/>
    </row>
    <row r="10" spans="1:11" s="20" customFormat="1" ht="12" x14ac:dyDescent="0.25">
      <c r="A10" s="22">
        <v>4</v>
      </c>
      <c r="B10" s="23">
        <v>42958</v>
      </c>
      <c r="C10" s="9" t="s">
        <v>39</v>
      </c>
      <c r="D10" s="9" t="s">
        <v>17</v>
      </c>
      <c r="E10" s="9" t="s">
        <v>28</v>
      </c>
      <c r="F10" s="3" t="s">
        <v>29</v>
      </c>
      <c r="G10" s="9" t="s">
        <v>240</v>
      </c>
      <c r="H10" s="9" t="s">
        <v>241</v>
      </c>
      <c r="I10" s="24">
        <v>500</v>
      </c>
      <c r="J10" s="25">
        <f t="shared" si="0"/>
        <v>110</v>
      </c>
      <c r="K10" s="30"/>
    </row>
    <row r="11" spans="1:11" s="20" customFormat="1" ht="12" x14ac:dyDescent="0.25">
      <c r="A11" s="22">
        <v>5</v>
      </c>
      <c r="B11" s="23">
        <v>42963</v>
      </c>
      <c r="C11" s="9" t="s">
        <v>231</v>
      </c>
      <c r="D11" s="9" t="s">
        <v>17</v>
      </c>
      <c r="E11" s="9" t="s">
        <v>82</v>
      </c>
      <c r="F11" s="9" t="s">
        <v>83</v>
      </c>
      <c r="G11" s="9" t="s">
        <v>242</v>
      </c>
      <c r="H11" s="9" t="s">
        <v>85</v>
      </c>
      <c r="I11" s="24">
        <v>1300</v>
      </c>
      <c r="J11" s="25">
        <f t="shared" si="0"/>
        <v>286</v>
      </c>
      <c r="K11" s="30"/>
    </row>
    <row r="12" spans="1:11" s="20" customFormat="1" ht="12" x14ac:dyDescent="0.25">
      <c r="A12" s="22">
        <v>6</v>
      </c>
      <c r="B12" s="23">
        <v>42968</v>
      </c>
      <c r="C12" s="9" t="s">
        <v>39</v>
      </c>
      <c r="D12" s="9" t="s">
        <v>17</v>
      </c>
      <c r="E12" s="9" t="s">
        <v>28</v>
      </c>
      <c r="F12" s="9" t="s">
        <v>29</v>
      </c>
      <c r="G12" s="9" t="s">
        <v>243</v>
      </c>
      <c r="H12" s="9" t="s">
        <v>244</v>
      </c>
      <c r="I12" s="24">
        <v>170</v>
      </c>
      <c r="J12" s="25">
        <f t="shared" si="0"/>
        <v>37.4</v>
      </c>
      <c r="K12" s="30" t="s">
        <v>245</v>
      </c>
    </row>
    <row r="13" spans="1:11" s="20" customFormat="1" ht="12" x14ac:dyDescent="0.25">
      <c r="A13" s="22">
        <v>7</v>
      </c>
      <c r="B13" s="23">
        <v>42969</v>
      </c>
      <c r="C13" s="9" t="s">
        <v>39</v>
      </c>
      <c r="D13" s="9" t="s">
        <v>17</v>
      </c>
      <c r="E13" s="9" t="s">
        <v>246</v>
      </c>
      <c r="F13" s="9" t="s">
        <v>247</v>
      </c>
      <c r="G13" s="9" t="s">
        <v>28</v>
      </c>
      <c r="H13" s="9" t="s">
        <v>29</v>
      </c>
      <c r="I13" s="24">
        <v>300</v>
      </c>
      <c r="J13" s="25">
        <f t="shared" si="0"/>
        <v>66</v>
      </c>
      <c r="K13" s="30" t="s">
        <v>248</v>
      </c>
    </row>
    <row r="14" spans="1:11" s="20" customFormat="1" ht="12" x14ac:dyDescent="0.25">
      <c r="A14" s="22">
        <v>8</v>
      </c>
      <c r="B14" s="23">
        <v>42971</v>
      </c>
      <c r="C14" s="9" t="s">
        <v>39</v>
      </c>
      <c r="D14" s="9" t="s">
        <v>17</v>
      </c>
      <c r="E14" s="9" t="s">
        <v>28</v>
      </c>
      <c r="F14" s="9" t="s">
        <v>29</v>
      </c>
      <c r="G14" s="9" t="s">
        <v>249</v>
      </c>
      <c r="H14" s="9" t="s">
        <v>65</v>
      </c>
      <c r="I14" s="24">
        <v>400</v>
      </c>
      <c r="J14" s="25">
        <f t="shared" si="0"/>
        <v>88</v>
      </c>
      <c r="K14" s="30"/>
    </row>
    <row r="15" spans="1:11" s="20" customFormat="1" ht="12" x14ac:dyDescent="0.25">
      <c r="A15" s="22">
        <v>9</v>
      </c>
      <c r="B15" s="23">
        <v>42972</v>
      </c>
      <c r="C15" s="9" t="s">
        <v>39</v>
      </c>
      <c r="D15" s="9" t="s">
        <v>17</v>
      </c>
      <c r="E15" s="9" t="s">
        <v>246</v>
      </c>
      <c r="F15" s="9" t="s">
        <v>247</v>
      </c>
      <c r="G15" s="9" t="s">
        <v>28</v>
      </c>
      <c r="H15" s="9" t="s">
        <v>29</v>
      </c>
      <c r="I15" s="24">
        <v>300</v>
      </c>
      <c r="J15" s="25">
        <f t="shared" si="0"/>
        <v>66</v>
      </c>
      <c r="K15" s="30" t="s">
        <v>248</v>
      </c>
    </row>
    <row r="16" spans="1:11" s="20" customFormat="1" ht="12" x14ac:dyDescent="0.25">
      <c r="A16" s="22">
        <v>10</v>
      </c>
      <c r="B16" s="23">
        <v>42975</v>
      </c>
      <c r="C16" s="9" t="s">
        <v>39</v>
      </c>
      <c r="D16" s="9" t="s">
        <v>17</v>
      </c>
      <c r="E16" s="9" t="s">
        <v>28</v>
      </c>
      <c r="F16" s="3" t="s">
        <v>29</v>
      </c>
      <c r="G16" s="9" t="s">
        <v>199</v>
      </c>
      <c r="H16" s="3" t="s">
        <v>200</v>
      </c>
      <c r="I16" s="24">
        <v>720</v>
      </c>
      <c r="J16" s="25">
        <f t="shared" si="0"/>
        <v>158.4</v>
      </c>
      <c r="K16" s="30" t="s">
        <v>250</v>
      </c>
    </row>
    <row r="17" spans="1:11" s="20" customFormat="1" ht="12" x14ac:dyDescent="0.25">
      <c r="A17" s="22">
        <v>11</v>
      </c>
      <c r="B17" s="23">
        <v>42977</v>
      </c>
      <c r="C17" s="9" t="s">
        <v>239</v>
      </c>
      <c r="D17" s="9" t="s">
        <v>109</v>
      </c>
      <c r="E17" s="9" t="s">
        <v>82</v>
      </c>
      <c r="F17" s="9" t="s">
        <v>83</v>
      </c>
      <c r="G17" s="9" t="s">
        <v>251</v>
      </c>
      <c r="H17" s="9" t="s">
        <v>252</v>
      </c>
      <c r="I17" s="24">
        <v>700</v>
      </c>
      <c r="J17" s="25">
        <f t="shared" si="0"/>
        <v>154</v>
      </c>
      <c r="K17" s="30"/>
    </row>
    <row r="18" spans="1:11" s="20" customFormat="1" ht="12" x14ac:dyDescent="0.25">
      <c r="A18" s="22">
        <v>12</v>
      </c>
      <c r="B18" s="23">
        <v>42978</v>
      </c>
      <c r="C18" s="9" t="s">
        <v>239</v>
      </c>
      <c r="D18" s="9" t="s">
        <v>109</v>
      </c>
      <c r="E18" s="9" t="s">
        <v>251</v>
      </c>
      <c r="F18" s="3" t="s">
        <v>252</v>
      </c>
      <c r="G18" s="9" t="s">
        <v>82</v>
      </c>
      <c r="H18" s="3" t="s">
        <v>83</v>
      </c>
      <c r="I18" s="24">
        <v>700</v>
      </c>
      <c r="J18" s="25">
        <f t="shared" si="0"/>
        <v>154</v>
      </c>
      <c r="K18" s="30"/>
    </row>
    <row r="19" spans="1:11" s="20" customFormat="1" ht="12" x14ac:dyDescent="0.25">
      <c r="A19" s="22"/>
      <c r="B19" s="23"/>
      <c r="C19" s="9"/>
      <c r="D19" s="9"/>
      <c r="E19" s="9"/>
      <c r="F19" s="9"/>
      <c r="G19" s="9"/>
      <c r="H19" s="9"/>
      <c r="I19" s="24"/>
      <c r="J19" s="25">
        <f t="shared" si="0"/>
        <v>0</v>
      </c>
      <c r="K19" s="30"/>
    </row>
    <row r="20" spans="1:11" s="20" customFormat="1" ht="12" x14ac:dyDescent="0.25">
      <c r="A20" s="22"/>
      <c r="B20" s="23"/>
      <c r="C20" s="9"/>
      <c r="D20" s="9"/>
      <c r="E20" s="9"/>
      <c r="F20" s="9"/>
      <c r="G20" s="9"/>
      <c r="H20" s="9"/>
      <c r="I20" s="24"/>
      <c r="J20" s="25">
        <f t="shared" si="0"/>
        <v>0</v>
      </c>
      <c r="K20" s="30"/>
    </row>
    <row r="21" spans="1:11" s="20" customFormat="1" ht="12" x14ac:dyDescent="0.25">
      <c r="C21" s="19"/>
      <c r="D21" s="19"/>
      <c r="I21" s="26"/>
      <c r="J21" s="18"/>
      <c r="K21" s="27"/>
    </row>
    <row r="22" spans="1:11" s="20" customFormat="1" ht="12" x14ac:dyDescent="0.25">
      <c r="C22" s="19"/>
      <c r="D22" s="19"/>
      <c r="H22" s="21" t="s">
        <v>12</v>
      </c>
      <c r="I22" s="26">
        <f>SUM(I2:I20)</f>
        <v>6020</v>
      </c>
      <c r="J22" s="32">
        <f>SUM(J2:J20)</f>
        <v>1324.4</v>
      </c>
      <c r="K22" s="28" t="s">
        <v>27</v>
      </c>
    </row>
    <row r="23" spans="1:11" x14ac:dyDescent="0.25">
      <c r="J23" s="32">
        <f>J22*0.05</f>
        <v>66.220000000000013</v>
      </c>
      <c r="K23" s="28" t="s">
        <v>38</v>
      </c>
    </row>
    <row r="24" spans="1:11" x14ac:dyDescent="0.25">
      <c r="J24" s="32">
        <v>40</v>
      </c>
      <c r="K24" s="28" t="s">
        <v>24</v>
      </c>
    </row>
    <row r="25" spans="1:11" x14ac:dyDescent="0.25">
      <c r="J25" s="32">
        <v>-122.37</v>
      </c>
      <c r="K25" s="29" t="s">
        <v>254</v>
      </c>
    </row>
    <row r="26" spans="1:11" x14ac:dyDescent="0.25">
      <c r="J26" s="32">
        <v>-1150</v>
      </c>
      <c r="K26" s="29" t="s">
        <v>19</v>
      </c>
    </row>
    <row r="27" spans="1:11" x14ac:dyDescent="0.25">
      <c r="H27" s="16"/>
      <c r="J27" s="32">
        <v>-33.28</v>
      </c>
      <c r="K27" s="29" t="s">
        <v>253</v>
      </c>
    </row>
    <row r="28" spans="1:11" x14ac:dyDescent="0.25">
      <c r="H28" s="16"/>
      <c r="J28" s="32">
        <f>SUM(J22:J27)</f>
        <v>124.97</v>
      </c>
      <c r="K28" s="28" t="s">
        <v>31</v>
      </c>
    </row>
    <row r="29" spans="1:11" x14ac:dyDescent="0.25">
      <c r="J29" s="32"/>
      <c r="K29" s="28"/>
    </row>
    <row r="30" spans="1:11" x14ac:dyDescent="0.25">
      <c r="J30" s="32"/>
      <c r="K30" s="28"/>
    </row>
    <row r="31" spans="1:11" x14ac:dyDescent="0.25">
      <c r="J31" s="32"/>
      <c r="K31" s="28"/>
    </row>
    <row r="32" spans="1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J57" s="32"/>
      <c r="K57" s="28"/>
    </row>
    <row r="58" spans="10:11" x14ac:dyDescent="0.25">
      <c r="J58" s="32"/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  <row r="108" spans="11:11" x14ac:dyDescent="0.25">
      <c r="K108" s="28"/>
    </row>
    <row r="109" spans="11:11" x14ac:dyDescent="0.25">
      <c r="K109" s="28"/>
    </row>
  </sheetData>
  <autoFilter ref="A6:K20" xr:uid="{00000000-0009-0000-0000-000006000000}"/>
  <mergeCells count="9">
    <mergeCell ref="A1:K1"/>
    <mergeCell ref="I3:J3"/>
    <mergeCell ref="K5:K6"/>
    <mergeCell ref="I5:J5"/>
    <mergeCell ref="E5:F5"/>
    <mergeCell ref="G5:H5"/>
    <mergeCell ref="A5:A6"/>
    <mergeCell ref="B5:B6"/>
    <mergeCell ref="C5:D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2"/>
  <sheetViews>
    <sheetView view="pageLayout" topLeftCell="A10" zoomScaleNormal="100" workbookViewId="0">
      <selection activeCell="G29" sqref="G29"/>
    </sheetView>
  </sheetViews>
  <sheetFormatPr baseColWidth="10" defaultColWidth="11.44140625" defaultRowHeight="14.4" x14ac:dyDescent="0.25"/>
  <cols>
    <col min="1" max="1" width="4.5546875" style="37" customWidth="1"/>
    <col min="2" max="2" width="11.109375" style="37" customWidth="1"/>
    <col min="3" max="3" width="11.44140625" style="38"/>
    <col min="4" max="4" width="8.88671875" style="38" customWidth="1"/>
    <col min="5" max="5" width="11.44140625" style="37"/>
    <col min="6" max="6" width="18" style="37" customWidth="1"/>
    <col min="7" max="7" width="11.44140625" style="37"/>
    <col min="8" max="8" width="17.5546875" style="37" customWidth="1"/>
    <col min="9" max="9" width="9.109375" style="39" customWidth="1"/>
    <col min="10" max="10" width="12.6640625" style="37" customWidth="1"/>
    <col min="11" max="11" width="21.88671875" style="2" customWidth="1"/>
    <col min="12" max="16384" width="11.44140625" style="37"/>
  </cols>
  <sheetData>
    <row r="1" spans="1:11" ht="43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</row>
    <row r="3" spans="1:11" ht="15.6" x14ac:dyDescent="0.25">
      <c r="B3" s="13">
        <v>2017</v>
      </c>
      <c r="C3" s="14" t="s">
        <v>255</v>
      </c>
      <c r="D3" s="14"/>
      <c r="E3" s="14"/>
      <c r="F3" s="15"/>
      <c r="I3" s="50"/>
      <c r="J3" s="50"/>
      <c r="K3" s="1"/>
    </row>
    <row r="4" spans="1:11" ht="15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x14ac:dyDescent="0.25">
      <c r="A7" s="22">
        <v>1</v>
      </c>
      <c r="B7" s="31">
        <v>42979</v>
      </c>
      <c r="C7" s="9" t="s">
        <v>39</v>
      </c>
      <c r="D7" s="9" t="s">
        <v>17</v>
      </c>
      <c r="E7" s="9" t="s">
        <v>246</v>
      </c>
      <c r="F7" s="9" t="s">
        <v>247</v>
      </c>
      <c r="G7" s="9" t="s">
        <v>28</v>
      </c>
      <c r="H7" s="9" t="s">
        <v>29</v>
      </c>
      <c r="I7" s="24">
        <v>300</v>
      </c>
      <c r="J7" s="25">
        <f t="shared" ref="J7:J24" si="0">I7*0.22</f>
        <v>66</v>
      </c>
      <c r="K7" s="30"/>
    </row>
    <row r="8" spans="1:11" s="20" customFormat="1" ht="12" x14ac:dyDescent="0.25">
      <c r="A8" s="22">
        <v>2</v>
      </c>
      <c r="B8" s="31">
        <v>42979</v>
      </c>
      <c r="C8" s="9" t="s">
        <v>39</v>
      </c>
      <c r="D8" s="9" t="s">
        <v>17</v>
      </c>
      <c r="E8" s="9" t="s">
        <v>28</v>
      </c>
      <c r="F8" s="9" t="s">
        <v>29</v>
      </c>
      <c r="G8" s="9" t="s">
        <v>160</v>
      </c>
      <c r="H8" s="9" t="s">
        <v>161</v>
      </c>
      <c r="I8" s="24">
        <v>220</v>
      </c>
      <c r="J8" s="25">
        <f t="shared" si="0"/>
        <v>48.4</v>
      </c>
      <c r="K8" s="30"/>
    </row>
    <row r="9" spans="1:11" s="20" customFormat="1" ht="24" x14ac:dyDescent="0.25">
      <c r="A9" s="22">
        <v>3</v>
      </c>
      <c r="B9" s="23">
        <v>42983</v>
      </c>
      <c r="C9" s="9" t="s">
        <v>39</v>
      </c>
      <c r="D9" s="9" t="s">
        <v>17</v>
      </c>
      <c r="E9" s="9" t="s">
        <v>28</v>
      </c>
      <c r="F9" s="9" t="s">
        <v>29</v>
      </c>
      <c r="G9" s="9" t="s">
        <v>256</v>
      </c>
      <c r="H9" s="9" t="s">
        <v>257</v>
      </c>
      <c r="I9" s="24">
        <v>280</v>
      </c>
      <c r="J9" s="25">
        <f t="shared" si="0"/>
        <v>61.6</v>
      </c>
      <c r="K9" s="30" t="s">
        <v>258</v>
      </c>
    </row>
    <row r="10" spans="1:11" s="20" customFormat="1" ht="12" x14ac:dyDescent="0.25">
      <c r="A10" s="22">
        <v>4</v>
      </c>
      <c r="B10" s="23">
        <v>42953</v>
      </c>
      <c r="C10" s="9" t="s">
        <v>171</v>
      </c>
      <c r="D10" s="9" t="s">
        <v>109</v>
      </c>
      <c r="E10" s="9" t="s">
        <v>28</v>
      </c>
      <c r="F10" s="3" t="s">
        <v>29</v>
      </c>
      <c r="G10" s="9" t="s">
        <v>260</v>
      </c>
      <c r="H10" s="9" t="s">
        <v>261</v>
      </c>
      <c r="I10" s="24">
        <v>1200</v>
      </c>
      <c r="J10" s="25">
        <f>I10*0.22</f>
        <v>264</v>
      </c>
      <c r="K10" s="30" t="s">
        <v>259</v>
      </c>
    </row>
    <row r="11" spans="1:11" s="20" customFormat="1" ht="12" x14ac:dyDescent="0.25">
      <c r="A11" s="22">
        <v>5</v>
      </c>
      <c r="B11" s="23">
        <v>42986</v>
      </c>
      <c r="C11" s="9" t="s">
        <v>39</v>
      </c>
      <c r="D11" s="9" t="s">
        <v>17</v>
      </c>
      <c r="E11" s="9" t="s">
        <v>246</v>
      </c>
      <c r="F11" s="9" t="s">
        <v>247</v>
      </c>
      <c r="G11" s="9" t="s">
        <v>28</v>
      </c>
      <c r="H11" s="9" t="s">
        <v>29</v>
      </c>
      <c r="I11" s="24">
        <v>300</v>
      </c>
      <c r="J11" s="25">
        <f t="shared" si="0"/>
        <v>66</v>
      </c>
      <c r="K11" s="30" t="s">
        <v>248</v>
      </c>
    </row>
    <row r="12" spans="1:11" s="20" customFormat="1" ht="12" x14ac:dyDescent="0.25">
      <c r="A12" s="22">
        <v>6</v>
      </c>
      <c r="B12" s="23">
        <v>42989</v>
      </c>
      <c r="C12" s="9" t="s">
        <v>39</v>
      </c>
      <c r="D12" s="9" t="s">
        <v>17</v>
      </c>
      <c r="E12" s="9" t="s">
        <v>246</v>
      </c>
      <c r="F12" s="9" t="s">
        <v>247</v>
      </c>
      <c r="G12" s="9" t="s">
        <v>28</v>
      </c>
      <c r="H12" s="9" t="s">
        <v>29</v>
      </c>
      <c r="I12" s="24">
        <v>300</v>
      </c>
      <c r="J12" s="25">
        <f t="shared" si="0"/>
        <v>66</v>
      </c>
      <c r="K12" s="30" t="s">
        <v>248</v>
      </c>
    </row>
    <row r="13" spans="1:11" s="20" customFormat="1" ht="12" x14ac:dyDescent="0.25">
      <c r="A13" s="22">
        <v>7</v>
      </c>
      <c r="B13" s="23">
        <v>42991</v>
      </c>
      <c r="C13" s="9" t="s">
        <v>39</v>
      </c>
      <c r="D13" s="9" t="s">
        <v>17</v>
      </c>
      <c r="E13" s="9" t="s">
        <v>246</v>
      </c>
      <c r="F13" s="9" t="s">
        <v>247</v>
      </c>
      <c r="G13" s="9" t="s">
        <v>28</v>
      </c>
      <c r="H13" s="9" t="s">
        <v>29</v>
      </c>
      <c r="I13" s="24">
        <v>300</v>
      </c>
      <c r="J13" s="25">
        <f t="shared" si="0"/>
        <v>66</v>
      </c>
      <c r="K13" s="30" t="s">
        <v>248</v>
      </c>
    </row>
    <row r="14" spans="1:11" s="20" customFormat="1" ht="12" x14ac:dyDescent="0.25">
      <c r="A14" s="22">
        <v>8</v>
      </c>
      <c r="B14" s="23">
        <v>42992</v>
      </c>
      <c r="C14" s="9" t="s">
        <v>39</v>
      </c>
      <c r="D14" s="9" t="s">
        <v>17</v>
      </c>
      <c r="E14" s="9" t="s">
        <v>82</v>
      </c>
      <c r="F14" s="9" t="s">
        <v>83</v>
      </c>
      <c r="G14" s="9" t="s">
        <v>218</v>
      </c>
      <c r="H14" s="9" t="s">
        <v>219</v>
      </c>
      <c r="I14" s="24">
        <v>670</v>
      </c>
      <c r="J14" s="25">
        <f t="shared" si="0"/>
        <v>147.4</v>
      </c>
      <c r="K14" s="30" t="s">
        <v>86</v>
      </c>
    </row>
    <row r="15" spans="1:11" s="20" customFormat="1" ht="12" x14ac:dyDescent="0.25">
      <c r="A15" s="22">
        <v>9</v>
      </c>
      <c r="B15" s="23">
        <v>42996</v>
      </c>
      <c r="C15" s="9" t="s">
        <v>39</v>
      </c>
      <c r="D15" s="9" t="s">
        <v>17</v>
      </c>
      <c r="E15" s="9" t="s">
        <v>28</v>
      </c>
      <c r="F15" s="3" t="s">
        <v>29</v>
      </c>
      <c r="G15" s="9" t="s">
        <v>175</v>
      </c>
      <c r="H15" s="9" t="s">
        <v>262</v>
      </c>
      <c r="I15" s="24">
        <v>250</v>
      </c>
      <c r="J15" s="25">
        <f t="shared" si="0"/>
        <v>55</v>
      </c>
      <c r="K15" s="30"/>
    </row>
    <row r="16" spans="1:11" s="20" customFormat="1" ht="12" customHeight="1" x14ac:dyDescent="0.25">
      <c r="A16" s="22">
        <v>10</v>
      </c>
      <c r="B16" s="23">
        <v>42998</v>
      </c>
      <c r="C16" s="9" t="s">
        <v>239</v>
      </c>
      <c r="D16" s="9" t="s">
        <v>22</v>
      </c>
      <c r="E16" s="9" t="s">
        <v>251</v>
      </c>
      <c r="F16" s="9" t="s">
        <v>252</v>
      </c>
      <c r="G16" s="9" t="s">
        <v>48</v>
      </c>
      <c r="H16" s="9" t="s">
        <v>34</v>
      </c>
      <c r="I16" s="24">
        <v>720</v>
      </c>
      <c r="J16" s="25">
        <f t="shared" si="0"/>
        <v>158.4</v>
      </c>
      <c r="K16" s="30"/>
    </row>
    <row r="17" spans="1:11" s="20" customFormat="1" ht="12" x14ac:dyDescent="0.25">
      <c r="A17" s="22">
        <v>11</v>
      </c>
      <c r="B17" s="23">
        <v>42999</v>
      </c>
      <c r="C17" s="9" t="s">
        <v>39</v>
      </c>
      <c r="D17" s="9" t="s">
        <v>17</v>
      </c>
      <c r="E17" s="9" t="s">
        <v>28</v>
      </c>
      <c r="F17" s="9" t="s">
        <v>29</v>
      </c>
      <c r="G17" s="9" t="s">
        <v>256</v>
      </c>
      <c r="H17" s="9" t="s">
        <v>257</v>
      </c>
      <c r="I17" s="24">
        <v>350</v>
      </c>
      <c r="J17" s="25">
        <f t="shared" si="0"/>
        <v>77</v>
      </c>
      <c r="K17" s="30"/>
    </row>
    <row r="18" spans="1:11" s="20" customFormat="1" ht="12" x14ac:dyDescent="0.25">
      <c r="A18" s="22">
        <v>12</v>
      </c>
      <c r="B18" s="23">
        <v>43000</v>
      </c>
      <c r="C18" s="9" t="s">
        <v>39</v>
      </c>
      <c r="D18" s="9" t="s">
        <v>17</v>
      </c>
      <c r="E18" s="9" t="s">
        <v>28</v>
      </c>
      <c r="F18" s="9" t="s">
        <v>29</v>
      </c>
      <c r="G18" s="9" t="s">
        <v>263</v>
      </c>
      <c r="H18" s="9" t="s">
        <v>264</v>
      </c>
      <c r="I18" s="24">
        <v>1150</v>
      </c>
      <c r="J18" s="25">
        <f t="shared" si="0"/>
        <v>253</v>
      </c>
      <c r="K18" s="30" t="s">
        <v>259</v>
      </c>
    </row>
    <row r="19" spans="1:11" s="20" customFormat="1" ht="12" x14ac:dyDescent="0.25">
      <c r="A19" s="22">
        <v>13</v>
      </c>
      <c r="B19" s="23">
        <v>43004</v>
      </c>
      <c r="C19" s="9" t="s">
        <v>39</v>
      </c>
      <c r="D19" s="9" t="s">
        <v>17</v>
      </c>
      <c r="E19" s="9" t="s">
        <v>28</v>
      </c>
      <c r="F19" s="3" t="s">
        <v>29</v>
      </c>
      <c r="G19" s="9" t="s">
        <v>265</v>
      </c>
      <c r="H19" s="3" t="s">
        <v>266</v>
      </c>
      <c r="I19" s="24">
        <v>180</v>
      </c>
      <c r="J19" s="25">
        <f t="shared" si="0"/>
        <v>39.6</v>
      </c>
      <c r="K19" s="30" t="s">
        <v>267</v>
      </c>
    </row>
    <row r="20" spans="1:11" s="20" customFormat="1" ht="12" x14ac:dyDescent="0.25">
      <c r="A20" s="22">
        <v>14</v>
      </c>
      <c r="B20" s="23">
        <v>43004</v>
      </c>
      <c r="C20" s="9" t="s">
        <v>39</v>
      </c>
      <c r="D20" s="9" t="s">
        <v>17</v>
      </c>
      <c r="E20" s="9" t="s">
        <v>28</v>
      </c>
      <c r="F20" s="3" t="s">
        <v>29</v>
      </c>
      <c r="G20" s="9" t="s">
        <v>268</v>
      </c>
      <c r="H20" s="3" t="s">
        <v>269</v>
      </c>
      <c r="I20" s="24">
        <v>250</v>
      </c>
      <c r="J20" s="25">
        <f t="shared" si="0"/>
        <v>55</v>
      </c>
      <c r="K20" s="30"/>
    </row>
    <row r="21" spans="1:11" s="20" customFormat="1" ht="12" x14ac:dyDescent="0.25">
      <c r="A21" s="22">
        <v>15</v>
      </c>
      <c r="B21" s="23">
        <v>43005</v>
      </c>
      <c r="C21" s="9" t="s">
        <v>39</v>
      </c>
      <c r="D21" s="9" t="s">
        <v>17</v>
      </c>
      <c r="E21" s="9" t="s">
        <v>246</v>
      </c>
      <c r="F21" s="9" t="s">
        <v>247</v>
      </c>
      <c r="G21" s="9" t="s">
        <v>28</v>
      </c>
      <c r="H21" s="9" t="s">
        <v>29</v>
      </c>
      <c r="I21" s="24">
        <v>300</v>
      </c>
      <c r="J21" s="25">
        <f t="shared" si="0"/>
        <v>66</v>
      </c>
      <c r="K21" s="30"/>
    </row>
    <row r="22" spans="1:11" s="20" customFormat="1" ht="12" x14ac:dyDescent="0.25">
      <c r="A22" s="22">
        <v>16</v>
      </c>
      <c r="B22" s="23">
        <v>43006</v>
      </c>
      <c r="C22" s="9" t="s">
        <v>39</v>
      </c>
      <c r="D22" s="9" t="s">
        <v>17</v>
      </c>
      <c r="E22" s="9" t="s">
        <v>28</v>
      </c>
      <c r="F22" s="3" t="s">
        <v>29</v>
      </c>
      <c r="G22" s="9" t="s">
        <v>270</v>
      </c>
      <c r="H22" s="9" t="s">
        <v>271</v>
      </c>
      <c r="I22" s="24">
        <v>350</v>
      </c>
      <c r="J22" s="25">
        <f t="shared" si="0"/>
        <v>77</v>
      </c>
      <c r="K22" s="30"/>
    </row>
    <row r="23" spans="1:11" s="20" customFormat="1" ht="12" x14ac:dyDescent="0.25">
      <c r="A23" s="22">
        <v>17</v>
      </c>
      <c r="B23" s="23">
        <v>43007</v>
      </c>
      <c r="C23" s="9" t="s">
        <v>39</v>
      </c>
      <c r="D23" s="9" t="s">
        <v>17</v>
      </c>
      <c r="E23" s="9" t="s">
        <v>28</v>
      </c>
      <c r="F23" s="3" t="s">
        <v>29</v>
      </c>
      <c r="G23" s="9" t="s">
        <v>272</v>
      </c>
      <c r="H23" s="3" t="s">
        <v>273</v>
      </c>
      <c r="I23" s="24">
        <v>430</v>
      </c>
      <c r="J23" s="25">
        <f t="shared" si="0"/>
        <v>94.6</v>
      </c>
      <c r="K23" s="30"/>
    </row>
    <row r="24" spans="1:11" s="20" customFormat="1" ht="12" x14ac:dyDescent="0.25">
      <c r="A24" s="22"/>
      <c r="B24" s="23"/>
      <c r="C24" s="9"/>
      <c r="D24" s="9"/>
      <c r="E24" s="9"/>
      <c r="F24" s="9"/>
      <c r="G24" s="9"/>
      <c r="H24" s="9"/>
      <c r="I24" s="24"/>
      <c r="J24" s="25">
        <f t="shared" si="0"/>
        <v>0</v>
      </c>
      <c r="K24" s="30"/>
    </row>
    <row r="25" spans="1:11" s="20" customFormat="1" ht="12" x14ac:dyDescent="0.25">
      <c r="C25" s="19"/>
      <c r="D25" s="19"/>
      <c r="I25" s="26"/>
      <c r="J25" s="18"/>
      <c r="K25" s="27"/>
    </row>
    <row r="26" spans="1:11" s="20" customFormat="1" ht="12" x14ac:dyDescent="0.25">
      <c r="C26" s="19"/>
      <c r="D26" s="19"/>
      <c r="H26" s="21" t="s">
        <v>12</v>
      </c>
      <c r="I26" s="26">
        <f>SUM(I2:I24)</f>
        <v>7550</v>
      </c>
      <c r="J26" s="32">
        <f>SUM(J2:J24)</f>
        <v>1660.9999999999998</v>
      </c>
      <c r="K26" s="28" t="s">
        <v>27</v>
      </c>
    </row>
    <row r="27" spans="1:11" x14ac:dyDescent="0.25">
      <c r="J27" s="32">
        <f>J26*0.02</f>
        <v>33.22</v>
      </c>
      <c r="K27" s="28" t="s">
        <v>277</v>
      </c>
    </row>
    <row r="28" spans="1:11" x14ac:dyDescent="0.25">
      <c r="J28" s="32">
        <v>65</v>
      </c>
      <c r="K28" s="28" t="s">
        <v>24</v>
      </c>
    </row>
    <row r="29" spans="1:11" x14ac:dyDescent="0.25">
      <c r="J29" s="32">
        <v>-1150</v>
      </c>
      <c r="K29" s="28" t="s">
        <v>19</v>
      </c>
    </row>
    <row r="30" spans="1:11" x14ac:dyDescent="0.25">
      <c r="H30" s="39"/>
      <c r="J30" s="32">
        <v>-37.06</v>
      </c>
      <c r="K30" s="29" t="s">
        <v>274</v>
      </c>
    </row>
    <row r="31" spans="1:11" x14ac:dyDescent="0.25">
      <c r="H31" s="39"/>
      <c r="J31" s="32">
        <v>-185</v>
      </c>
      <c r="K31" s="29" t="s">
        <v>275</v>
      </c>
    </row>
    <row r="32" spans="1:11" x14ac:dyDescent="0.25">
      <c r="J32" s="32">
        <v>75</v>
      </c>
      <c r="K32" s="28" t="s">
        <v>275</v>
      </c>
    </row>
    <row r="33" spans="10:11" x14ac:dyDescent="0.25">
      <c r="J33" s="32">
        <v>75</v>
      </c>
      <c r="K33" s="28" t="s">
        <v>276</v>
      </c>
    </row>
    <row r="34" spans="10:11" x14ac:dyDescent="0.25">
      <c r="J34" s="32">
        <f>SUM(J26:J33)</f>
        <v>537.15999999999985</v>
      </c>
      <c r="K34" s="28" t="s">
        <v>31</v>
      </c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J55" s="32"/>
      <c r="K55" s="28"/>
    </row>
    <row r="56" spans="10:11" x14ac:dyDescent="0.25">
      <c r="J56" s="32"/>
      <c r="K56" s="28"/>
    </row>
    <row r="57" spans="10:11" x14ac:dyDescent="0.25">
      <c r="J57" s="32"/>
      <c r="K57" s="28"/>
    </row>
    <row r="58" spans="10:11" x14ac:dyDescent="0.25">
      <c r="J58" s="32"/>
      <c r="K58" s="28"/>
    </row>
    <row r="59" spans="10:11" x14ac:dyDescent="0.25">
      <c r="J59" s="32"/>
      <c r="K59" s="28"/>
    </row>
    <row r="60" spans="10:11" x14ac:dyDescent="0.25">
      <c r="J60" s="32"/>
      <c r="K60" s="28"/>
    </row>
    <row r="61" spans="10:11" x14ac:dyDescent="0.25">
      <c r="J61" s="32"/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  <row r="106" spans="11:11" x14ac:dyDescent="0.25">
      <c r="K106" s="28"/>
    </row>
    <row r="107" spans="11:11" x14ac:dyDescent="0.25">
      <c r="K107" s="28"/>
    </row>
    <row r="108" spans="11:11" x14ac:dyDescent="0.25">
      <c r="K108" s="28"/>
    </row>
    <row r="109" spans="11:11" x14ac:dyDescent="0.25">
      <c r="K109" s="28"/>
    </row>
    <row r="110" spans="11:11" x14ac:dyDescent="0.25">
      <c r="K110" s="28"/>
    </row>
    <row r="111" spans="11:11" x14ac:dyDescent="0.25">
      <c r="K111" s="28"/>
    </row>
    <row r="112" spans="11:11" x14ac:dyDescent="0.25">
      <c r="K112" s="28"/>
    </row>
  </sheetData>
  <autoFilter ref="A6:K24" xr:uid="{00000000-0009-0000-0000-000007000000}"/>
  <mergeCells count="9">
    <mergeCell ref="A1:K1"/>
    <mergeCell ref="I3:J3"/>
    <mergeCell ref="K5:K6"/>
    <mergeCell ref="I5:J5"/>
    <mergeCell ref="E5:F5"/>
    <mergeCell ref="G5:H5"/>
    <mergeCell ref="A5:A6"/>
    <mergeCell ref="B5:B6"/>
    <mergeCell ref="C5:D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5"/>
  <sheetViews>
    <sheetView view="pageLayout" topLeftCell="A13" zoomScaleNormal="100" workbookViewId="0">
      <selection activeCell="I32" sqref="I32"/>
    </sheetView>
  </sheetViews>
  <sheetFormatPr baseColWidth="10" defaultColWidth="11.44140625" defaultRowHeight="14.4" x14ac:dyDescent="0.25"/>
  <cols>
    <col min="1" max="1" width="4.5546875" style="37" customWidth="1"/>
    <col min="2" max="2" width="11.33203125" style="37" customWidth="1"/>
    <col min="3" max="3" width="11.44140625" style="40"/>
    <col min="4" max="4" width="8.6640625" style="40" customWidth="1"/>
    <col min="5" max="5" width="11.44140625" style="37"/>
    <col min="6" max="6" width="18" style="37" customWidth="1"/>
    <col min="7" max="7" width="11.44140625" style="37"/>
    <col min="8" max="8" width="17.5546875" style="37" customWidth="1"/>
    <col min="9" max="9" width="10.109375" style="39" customWidth="1"/>
    <col min="10" max="10" width="10.109375" style="37" customWidth="1"/>
    <col min="11" max="11" width="23.6640625" style="2" customWidth="1"/>
    <col min="12" max="16384" width="11.44140625" style="37"/>
  </cols>
  <sheetData>
    <row r="1" spans="1:11" ht="43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</row>
    <row r="3" spans="1:11" ht="15.6" x14ac:dyDescent="0.25">
      <c r="B3" s="13">
        <v>2017</v>
      </c>
      <c r="C3" s="14" t="s">
        <v>278</v>
      </c>
      <c r="D3" s="14"/>
      <c r="E3" s="14"/>
      <c r="F3" s="15"/>
      <c r="I3" s="50"/>
      <c r="J3" s="50"/>
      <c r="K3" s="1"/>
    </row>
    <row r="4" spans="1:11" ht="15" thickBot="1" x14ac:dyDescent="0.3"/>
    <row r="5" spans="1:11" s="17" customFormat="1" ht="16.5" customHeight="1" x14ac:dyDescent="0.25">
      <c r="A5" s="51" t="s">
        <v>8</v>
      </c>
      <c r="B5" s="53" t="s">
        <v>0</v>
      </c>
      <c r="C5" s="59" t="s">
        <v>14</v>
      </c>
      <c r="D5" s="60"/>
      <c r="E5" s="55" t="s">
        <v>10</v>
      </c>
      <c r="F5" s="56"/>
      <c r="G5" s="55" t="s">
        <v>11</v>
      </c>
      <c r="H5" s="56"/>
      <c r="I5" s="55" t="s">
        <v>5</v>
      </c>
      <c r="J5" s="56"/>
      <c r="K5" s="57" t="s">
        <v>6</v>
      </c>
    </row>
    <row r="6" spans="1:11" s="17" customFormat="1" ht="17.25" customHeight="1" thickBot="1" x14ac:dyDescent="0.3">
      <c r="A6" s="52"/>
      <c r="B6" s="54"/>
      <c r="C6" s="7" t="s">
        <v>15</v>
      </c>
      <c r="D6" s="7" t="s">
        <v>16</v>
      </c>
      <c r="E6" s="4" t="s">
        <v>9</v>
      </c>
      <c r="F6" s="4" t="s">
        <v>2</v>
      </c>
      <c r="G6" s="4" t="s">
        <v>1</v>
      </c>
      <c r="H6" s="4" t="s">
        <v>2</v>
      </c>
      <c r="I6" s="5" t="s">
        <v>3</v>
      </c>
      <c r="J6" s="6" t="s">
        <v>4</v>
      </c>
      <c r="K6" s="58"/>
    </row>
    <row r="7" spans="1:11" s="20" customFormat="1" ht="12" customHeight="1" x14ac:dyDescent="0.25">
      <c r="A7" s="22">
        <v>9</v>
      </c>
      <c r="B7" s="31">
        <v>43012</v>
      </c>
      <c r="C7" s="9" t="s">
        <v>39</v>
      </c>
      <c r="D7" s="9" t="s">
        <v>17</v>
      </c>
      <c r="E7" s="9" t="s">
        <v>279</v>
      </c>
      <c r="F7" s="9" t="s">
        <v>280</v>
      </c>
      <c r="G7" s="9" t="s">
        <v>281</v>
      </c>
      <c r="H7" s="9" t="s">
        <v>282</v>
      </c>
      <c r="I7" s="24">
        <v>350</v>
      </c>
      <c r="J7" s="25">
        <f t="shared" ref="J7:J23" si="0">I7*0.22</f>
        <v>77</v>
      </c>
      <c r="K7" s="30"/>
    </row>
    <row r="8" spans="1:11" s="20" customFormat="1" ht="24" customHeight="1" x14ac:dyDescent="0.25">
      <c r="A8" s="22">
        <v>12</v>
      </c>
      <c r="B8" s="23">
        <v>43013</v>
      </c>
      <c r="C8" s="9" t="s">
        <v>39</v>
      </c>
      <c r="D8" s="9" t="s">
        <v>17</v>
      </c>
      <c r="E8" s="9" t="s">
        <v>283</v>
      </c>
      <c r="F8" s="9" t="s">
        <v>284</v>
      </c>
      <c r="G8" s="9" t="s">
        <v>285</v>
      </c>
      <c r="H8" s="9" t="s">
        <v>286</v>
      </c>
      <c r="I8" s="24">
        <v>450</v>
      </c>
      <c r="J8" s="25">
        <f t="shared" si="0"/>
        <v>99</v>
      </c>
      <c r="K8" s="30" t="s">
        <v>312</v>
      </c>
    </row>
    <row r="9" spans="1:11" s="20" customFormat="1" ht="12" x14ac:dyDescent="0.25">
      <c r="A9" s="22">
        <v>27</v>
      </c>
      <c r="B9" s="23">
        <v>43014</v>
      </c>
      <c r="C9" s="9" t="s">
        <v>39</v>
      </c>
      <c r="D9" s="9" t="s">
        <v>17</v>
      </c>
      <c r="E9" s="9" t="s">
        <v>28</v>
      </c>
      <c r="F9" s="3" t="s">
        <v>29</v>
      </c>
      <c r="G9" s="9" t="s">
        <v>107</v>
      </c>
      <c r="H9" s="3" t="s">
        <v>108</v>
      </c>
      <c r="I9" s="24">
        <v>150</v>
      </c>
      <c r="J9" s="25">
        <f t="shared" si="0"/>
        <v>33</v>
      </c>
      <c r="K9" s="30"/>
    </row>
    <row r="10" spans="1:11" s="20" customFormat="1" ht="12" customHeight="1" x14ac:dyDescent="0.25">
      <c r="A10" s="22">
        <v>33</v>
      </c>
      <c r="B10" s="23">
        <v>43017</v>
      </c>
      <c r="C10" s="9" t="s">
        <v>39</v>
      </c>
      <c r="D10" s="9" t="s">
        <v>109</v>
      </c>
      <c r="E10" s="9" t="s">
        <v>289</v>
      </c>
      <c r="F10" s="3" t="s">
        <v>290</v>
      </c>
      <c r="G10" s="9" t="s">
        <v>291</v>
      </c>
      <c r="H10" s="9" t="s">
        <v>292</v>
      </c>
      <c r="I10" s="24">
        <v>120</v>
      </c>
      <c r="J10" s="25">
        <f t="shared" si="0"/>
        <v>26.4</v>
      </c>
      <c r="K10" s="30" t="s">
        <v>293</v>
      </c>
    </row>
    <row r="11" spans="1:11" s="20" customFormat="1" ht="12" customHeight="1" x14ac:dyDescent="0.25">
      <c r="A11" s="22">
        <v>36</v>
      </c>
      <c r="B11" s="23">
        <v>43018</v>
      </c>
      <c r="C11" s="9" t="s">
        <v>39</v>
      </c>
      <c r="D11" s="9" t="s">
        <v>17</v>
      </c>
      <c r="E11" s="9" t="s">
        <v>28</v>
      </c>
      <c r="F11" s="9" t="s">
        <v>29</v>
      </c>
      <c r="G11" s="9" t="s">
        <v>90</v>
      </c>
      <c r="H11" s="9" t="s">
        <v>91</v>
      </c>
      <c r="I11" s="24">
        <v>500</v>
      </c>
      <c r="J11" s="25">
        <f t="shared" si="0"/>
        <v>110</v>
      </c>
      <c r="K11" s="30" t="s">
        <v>294</v>
      </c>
    </row>
    <row r="12" spans="1:11" s="20" customFormat="1" ht="12" x14ac:dyDescent="0.25">
      <c r="A12" s="22">
        <v>46</v>
      </c>
      <c r="B12" s="23">
        <v>43020</v>
      </c>
      <c r="C12" s="9" t="s">
        <v>39</v>
      </c>
      <c r="D12" s="9" t="s">
        <v>17</v>
      </c>
      <c r="E12" s="9" t="s">
        <v>28</v>
      </c>
      <c r="F12" s="3" t="s">
        <v>29</v>
      </c>
      <c r="G12" s="9" t="s">
        <v>295</v>
      </c>
      <c r="H12" s="3" t="s">
        <v>296</v>
      </c>
      <c r="I12" s="24">
        <v>350</v>
      </c>
      <c r="J12" s="25">
        <f t="shared" si="0"/>
        <v>77</v>
      </c>
      <c r="K12" s="30"/>
    </row>
    <row r="13" spans="1:11" s="20" customFormat="1" ht="12" x14ac:dyDescent="0.25">
      <c r="A13" s="22">
        <v>52</v>
      </c>
      <c r="B13" s="23">
        <v>43021</v>
      </c>
      <c r="C13" s="9" t="s">
        <v>39</v>
      </c>
      <c r="D13" s="9" t="s">
        <v>17</v>
      </c>
      <c r="E13" s="9" t="s">
        <v>28</v>
      </c>
      <c r="F13" s="3" t="s">
        <v>29</v>
      </c>
      <c r="G13" s="9" t="s">
        <v>297</v>
      </c>
      <c r="H13" s="9" t="s">
        <v>298</v>
      </c>
      <c r="I13" s="24">
        <v>170</v>
      </c>
      <c r="J13" s="25">
        <f t="shared" si="0"/>
        <v>37.4</v>
      </c>
      <c r="K13" s="30"/>
    </row>
    <row r="14" spans="1:11" s="20" customFormat="1" ht="12" customHeight="1" x14ac:dyDescent="0.25">
      <c r="A14" s="22">
        <v>58</v>
      </c>
      <c r="B14" s="23">
        <v>43024</v>
      </c>
      <c r="C14" s="9" t="s">
        <v>39</v>
      </c>
      <c r="D14" s="9" t="s">
        <v>17</v>
      </c>
      <c r="E14" s="9" t="s">
        <v>299</v>
      </c>
      <c r="F14" s="9" t="s">
        <v>300</v>
      </c>
      <c r="G14" s="9" t="s">
        <v>301</v>
      </c>
      <c r="H14" s="9" t="s">
        <v>302</v>
      </c>
      <c r="I14" s="24">
        <v>500</v>
      </c>
      <c r="J14" s="25">
        <f t="shared" si="0"/>
        <v>110</v>
      </c>
      <c r="K14" s="30"/>
    </row>
    <row r="15" spans="1:11" s="20" customFormat="1" ht="12" customHeight="1" x14ac:dyDescent="0.25">
      <c r="A15" s="22">
        <v>73</v>
      </c>
      <c r="B15" s="23">
        <v>43027</v>
      </c>
      <c r="C15" s="9" t="s">
        <v>39</v>
      </c>
      <c r="D15" s="9" t="s">
        <v>22</v>
      </c>
      <c r="E15" s="9" t="s">
        <v>28</v>
      </c>
      <c r="F15" s="9" t="s">
        <v>29</v>
      </c>
      <c r="G15" s="9" t="s">
        <v>287</v>
      </c>
      <c r="H15" s="9" t="s">
        <v>288</v>
      </c>
      <c r="I15" s="24">
        <v>250</v>
      </c>
      <c r="J15" s="25">
        <f t="shared" si="0"/>
        <v>55</v>
      </c>
      <c r="K15" s="30"/>
    </row>
    <row r="16" spans="1:11" s="20" customFormat="1" ht="12" customHeight="1" x14ac:dyDescent="0.25">
      <c r="A16" s="22">
        <v>81</v>
      </c>
      <c r="B16" s="23">
        <v>43028</v>
      </c>
      <c r="C16" s="9" t="s">
        <v>39</v>
      </c>
      <c r="D16" s="9" t="s">
        <v>22</v>
      </c>
      <c r="E16" s="9" t="s">
        <v>28</v>
      </c>
      <c r="F16" s="9" t="s">
        <v>29</v>
      </c>
      <c r="G16" s="9" t="s">
        <v>303</v>
      </c>
      <c r="H16" s="9" t="s">
        <v>304</v>
      </c>
      <c r="I16" s="24">
        <v>150</v>
      </c>
      <c r="J16" s="25">
        <f t="shared" si="0"/>
        <v>33</v>
      </c>
      <c r="K16" s="30"/>
    </row>
    <row r="17" spans="1:11" s="20" customFormat="1" ht="12" customHeight="1" x14ac:dyDescent="0.25">
      <c r="A17" s="22">
        <v>82</v>
      </c>
      <c r="B17" s="23">
        <v>43028</v>
      </c>
      <c r="C17" s="9" t="s">
        <v>39</v>
      </c>
      <c r="D17" s="9" t="s">
        <v>17</v>
      </c>
      <c r="E17" s="9" t="s">
        <v>301</v>
      </c>
      <c r="F17" s="9" t="s">
        <v>302</v>
      </c>
      <c r="G17" s="9" t="s">
        <v>28</v>
      </c>
      <c r="H17" s="9" t="s">
        <v>29</v>
      </c>
      <c r="I17" s="24">
        <v>500</v>
      </c>
      <c r="J17" s="25">
        <f t="shared" si="0"/>
        <v>110</v>
      </c>
      <c r="K17" s="30" t="s">
        <v>305</v>
      </c>
    </row>
    <row r="18" spans="1:11" s="20" customFormat="1" ht="12" customHeight="1" x14ac:dyDescent="0.25">
      <c r="A18" s="44">
        <v>89</v>
      </c>
      <c r="B18" s="23">
        <v>43031</v>
      </c>
      <c r="C18" s="9" t="s">
        <v>39</v>
      </c>
      <c r="D18" s="9" t="s">
        <v>17</v>
      </c>
      <c r="E18" s="9" t="s">
        <v>246</v>
      </c>
      <c r="F18" s="9" t="s">
        <v>247</v>
      </c>
      <c r="G18" s="9" t="s">
        <v>28</v>
      </c>
      <c r="H18" s="9" t="s">
        <v>29</v>
      </c>
      <c r="I18" s="24">
        <v>300</v>
      </c>
      <c r="J18" s="25">
        <f t="shared" si="0"/>
        <v>66</v>
      </c>
      <c r="K18" s="30" t="s">
        <v>248</v>
      </c>
    </row>
    <row r="19" spans="1:11" s="20" customFormat="1" ht="12" customHeight="1" x14ac:dyDescent="0.25">
      <c r="A19" s="44">
        <v>95</v>
      </c>
      <c r="B19" s="23">
        <v>43032</v>
      </c>
      <c r="C19" s="9" t="s">
        <v>39</v>
      </c>
      <c r="D19" s="9" t="s">
        <v>17</v>
      </c>
      <c r="E19" s="9" t="s">
        <v>28</v>
      </c>
      <c r="F19" s="3" t="s">
        <v>29</v>
      </c>
      <c r="G19" s="9" t="s">
        <v>306</v>
      </c>
      <c r="H19" s="3" t="s">
        <v>307</v>
      </c>
      <c r="I19" s="24">
        <v>950</v>
      </c>
      <c r="J19" s="25">
        <f t="shared" si="0"/>
        <v>209</v>
      </c>
      <c r="K19" s="30"/>
    </row>
    <row r="20" spans="1:11" s="20" customFormat="1" ht="12" customHeight="1" x14ac:dyDescent="0.25">
      <c r="A20" s="44">
        <v>109</v>
      </c>
      <c r="B20" s="23">
        <v>43034</v>
      </c>
      <c r="C20" s="9" t="s">
        <v>39</v>
      </c>
      <c r="D20" s="9" t="s">
        <v>17</v>
      </c>
      <c r="E20" s="9" t="s">
        <v>82</v>
      </c>
      <c r="F20" s="9" t="s">
        <v>83</v>
      </c>
      <c r="G20" s="9" t="s">
        <v>308</v>
      </c>
      <c r="H20" s="9" t="s">
        <v>85</v>
      </c>
      <c r="I20" s="24">
        <v>1300</v>
      </c>
      <c r="J20" s="25">
        <f t="shared" si="0"/>
        <v>286</v>
      </c>
      <c r="K20" s="30" t="s">
        <v>86</v>
      </c>
    </row>
    <row r="21" spans="1:11" s="20" customFormat="1" ht="12" customHeight="1" x14ac:dyDescent="0.25">
      <c r="A21" s="44">
        <v>126</v>
      </c>
      <c r="B21" s="23">
        <v>43038</v>
      </c>
      <c r="C21" s="9" t="s">
        <v>39</v>
      </c>
      <c r="D21" s="9" t="s">
        <v>17</v>
      </c>
      <c r="E21" s="9" t="s">
        <v>28</v>
      </c>
      <c r="F21" s="9" t="s">
        <v>29</v>
      </c>
      <c r="G21" s="9" t="s">
        <v>287</v>
      </c>
      <c r="H21" s="9" t="s">
        <v>288</v>
      </c>
      <c r="I21" s="24">
        <v>250</v>
      </c>
      <c r="J21" s="25">
        <f t="shared" si="0"/>
        <v>55</v>
      </c>
      <c r="K21" s="30"/>
    </row>
    <row r="22" spans="1:11" s="20" customFormat="1" ht="12" customHeight="1" x14ac:dyDescent="0.25">
      <c r="A22" s="22"/>
      <c r="B22" s="23"/>
      <c r="C22" s="9"/>
      <c r="D22" s="9"/>
      <c r="E22" s="9"/>
      <c r="F22" s="9"/>
      <c r="G22" s="9"/>
      <c r="H22" s="9"/>
      <c r="I22" s="24"/>
      <c r="J22" s="25">
        <f t="shared" si="0"/>
        <v>0</v>
      </c>
      <c r="K22" s="30"/>
    </row>
    <row r="23" spans="1:11" s="20" customFormat="1" ht="12" customHeight="1" x14ac:dyDescent="0.25">
      <c r="A23" s="22"/>
      <c r="B23" s="23"/>
      <c r="C23" s="9"/>
      <c r="D23" s="9"/>
      <c r="E23" s="9"/>
      <c r="F23" s="9"/>
      <c r="G23" s="9"/>
      <c r="H23" s="9"/>
      <c r="I23" s="24"/>
      <c r="J23" s="25">
        <f t="shared" si="0"/>
        <v>0</v>
      </c>
      <c r="K23" s="30"/>
    </row>
    <row r="24" spans="1:11" s="20" customFormat="1" ht="12" x14ac:dyDescent="0.25">
      <c r="B24" s="23"/>
      <c r="C24" s="19"/>
      <c r="D24" s="19"/>
      <c r="I24" s="26"/>
      <c r="J24" s="18"/>
      <c r="K24" s="27"/>
    </row>
    <row r="25" spans="1:11" s="20" customFormat="1" ht="12" x14ac:dyDescent="0.25">
      <c r="B25" s="23"/>
      <c r="C25" s="19"/>
      <c r="D25" s="19"/>
      <c r="H25" s="21" t="s">
        <v>12</v>
      </c>
      <c r="I25" s="26">
        <f t="shared" ref="I25:J25" si="1">SUM(I2:I23)</f>
        <v>6290</v>
      </c>
      <c r="J25" s="32">
        <f t="shared" si="1"/>
        <v>1383.8</v>
      </c>
      <c r="K25" s="28" t="s">
        <v>27</v>
      </c>
    </row>
    <row r="26" spans="1:11" x14ac:dyDescent="0.25">
      <c r="B26" s="23"/>
      <c r="H26" s="39"/>
      <c r="J26" s="32">
        <v>110</v>
      </c>
      <c r="K26" s="28" t="s">
        <v>24</v>
      </c>
    </row>
    <row r="27" spans="1:11" x14ac:dyDescent="0.25">
      <c r="B27" s="23"/>
      <c r="H27" s="39"/>
      <c r="J27" s="32">
        <v>-1150</v>
      </c>
      <c r="K27" s="29" t="s">
        <v>19</v>
      </c>
    </row>
    <row r="28" spans="1:11" x14ac:dyDescent="0.25">
      <c r="J28" s="32">
        <v>25</v>
      </c>
      <c r="K28" s="28" t="s">
        <v>309</v>
      </c>
    </row>
    <row r="29" spans="1:11" x14ac:dyDescent="0.25">
      <c r="J29" s="32">
        <v>-95.34</v>
      </c>
      <c r="K29" s="29" t="s">
        <v>310</v>
      </c>
    </row>
    <row r="30" spans="1:11" x14ac:dyDescent="0.25">
      <c r="J30" s="32">
        <v>80</v>
      </c>
      <c r="K30" s="28" t="s">
        <v>311</v>
      </c>
    </row>
    <row r="31" spans="1:11" x14ac:dyDescent="0.25">
      <c r="J31" s="32">
        <f>SUM(J25:J30)</f>
        <v>353.45999999999992</v>
      </c>
      <c r="K31" s="28" t="s">
        <v>31</v>
      </c>
    </row>
    <row r="32" spans="1:11" x14ac:dyDescent="0.25">
      <c r="J32" s="32"/>
      <c r="K32" s="28"/>
    </row>
    <row r="33" spans="10:11" x14ac:dyDescent="0.25">
      <c r="J33" s="32"/>
      <c r="K33" s="28"/>
    </row>
    <row r="34" spans="10:11" x14ac:dyDescent="0.25">
      <c r="J34" s="32"/>
      <c r="K34" s="28"/>
    </row>
    <row r="35" spans="10:11" x14ac:dyDescent="0.25">
      <c r="J35" s="32"/>
      <c r="K35" s="28"/>
    </row>
    <row r="36" spans="10:11" x14ac:dyDescent="0.25">
      <c r="J36" s="32"/>
      <c r="K36" s="28"/>
    </row>
    <row r="37" spans="10:11" x14ac:dyDescent="0.25">
      <c r="J37" s="32"/>
      <c r="K37" s="28"/>
    </row>
    <row r="38" spans="10:11" x14ac:dyDescent="0.25">
      <c r="J38" s="32"/>
      <c r="K38" s="28"/>
    </row>
    <row r="39" spans="10:11" x14ac:dyDescent="0.25">
      <c r="J39" s="32"/>
      <c r="K39" s="28"/>
    </row>
    <row r="40" spans="10:11" x14ac:dyDescent="0.25">
      <c r="J40" s="32"/>
      <c r="K40" s="28"/>
    </row>
    <row r="41" spans="10:11" x14ac:dyDescent="0.25">
      <c r="J41" s="32"/>
      <c r="K41" s="28"/>
    </row>
    <row r="42" spans="10:11" x14ac:dyDescent="0.25">
      <c r="J42" s="32"/>
      <c r="K42" s="28"/>
    </row>
    <row r="43" spans="10:11" x14ac:dyDescent="0.25">
      <c r="J43" s="32"/>
      <c r="K43" s="28"/>
    </row>
    <row r="44" spans="10:11" x14ac:dyDescent="0.25">
      <c r="J44" s="32"/>
      <c r="K44" s="28"/>
    </row>
    <row r="45" spans="10:11" x14ac:dyDescent="0.25">
      <c r="J45" s="32"/>
      <c r="K45" s="28"/>
    </row>
    <row r="46" spans="10:11" x14ac:dyDescent="0.25">
      <c r="J46" s="32"/>
      <c r="K46" s="28"/>
    </row>
    <row r="47" spans="10:11" x14ac:dyDescent="0.25">
      <c r="J47" s="32"/>
      <c r="K47" s="28"/>
    </row>
    <row r="48" spans="10:11" x14ac:dyDescent="0.25">
      <c r="J48" s="32"/>
      <c r="K48" s="28"/>
    </row>
    <row r="49" spans="10:11" x14ac:dyDescent="0.25">
      <c r="J49" s="32"/>
      <c r="K49" s="28"/>
    </row>
    <row r="50" spans="10:11" x14ac:dyDescent="0.25">
      <c r="J50" s="32"/>
      <c r="K50" s="28"/>
    </row>
    <row r="51" spans="10:11" x14ac:dyDescent="0.25">
      <c r="J51" s="32"/>
      <c r="K51" s="28"/>
    </row>
    <row r="52" spans="10:11" x14ac:dyDescent="0.25">
      <c r="J52" s="32"/>
      <c r="K52" s="28"/>
    </row>
    <row r="53" spans="10:11" x14ac:dyDescent="0.25">
      <c r="J53" s="32"/>
      <c r="K53" s="28"/>
    </row>
    <row r="54" spans="10:11" x14ac:dyDescent="0.25">
      <c r="J54" s="32"/>
      <c r="K54" s="28"/>
    </row>
    <row r="55" spans="10:11" x14ac:dyDescent="0.25">
      <c r="K55" s="28"/>
    </row>
    <row r="56" spans="10:11" x14ac:dyDescent="0.25">
      <c r="K56" s="28"/>
    </row>
    <row r="57" spans="10:11" x14ac:dyDescent="0.25">
      <c r="K57" s="28"/>
    </row>
    <row r="58" spans="10:11" x14ac:dyDescent="0.25">
      <c r="K58" s="28"/>
    </row>
    <row r="59" spans="10:11" x14ac:dyDescent="0.25">
      <c r="K59" s="28"/>
    </row>
    <row r="60" spans="10:11" x14ac:dyDescent="0.25">
      <c r="K60" s="28"/>
    </row>
    <row r="61" spans="10:11" x14ac:dyDescent="0.25">
      <c r="K61" s="28"/>
    </row>
    <row r="62" spans="10:11" x14ac:dyDescent="0.25">
      <c r="K62" s="28"/>
    </row>
    <row r="63" spans="10:11" x14ac:dyDescent="0.25">
      <c r="K63" s="28"/>
    </row>
    <row r="64" spans="10:11" x14ac:dyDescent="0.25">
      <c r="K64" s="28"/>
    </row>
    <row r="65" spans="11:11" x14ac:dyDescent="0.25">
      <c r="K65" s="28"/>
    </row>
    <row r="66" spans="11:11" x14ac:dyDescent="0.25">
      <c r="K66" s="28"/>
    </row>
    <row r="67" spans="11:11" x14ac:dyDescent="0.25">
      <c r="K67" s="28"/>
    </row>
    <row r="68" spans="11:11" x14ac:dyDescent="0.25">
      <c r="K68" s="28"/>
    </row>
    <row r="69" spans="11:11" x14ac:dyDescent="0.25">
      <c r="K69" s="28"/>
    </row>
    <row r="70" spans="11:11" x14ac:dyDescent="0.25">
      <c r="K70" s="28"/>
    </row>
    <row r="71" spans="11:11" x14ac:dyDescent="0.25">
      <c r="K71" s="28"/>
    </row>
    <row r="72" spans="11:11" x14ac:dyDescent="0.25">
      <c r="K72" s="28"/>
    </row>
    <row r="73" spans="11:11" x14ac:dyDescent="0.25">
      <c r="K73" s="28"/>
    </row>
    <row r="74" spans="11:11" x14ac:dyDescent="0.25">
      <c r="K74" s="28"/>
    </row>
    <row r="75" spans="11:11" x14ac:dyDescent="0.25">
      <c r="K75" s="28"/>
    </row>
    <row r="76" spans="11:11" x14ac:dyDescent="0.25">
      <c r="K76" s="28"/>
    </row>
    <row r="77" spans="11:11" x14ac:dyDescent="0.25">
      <c r="K77" s="28"/>
    </row>
    <row r="78" spans="11:11" x14ac:dyDescent="0.25">
      <c r="K78" s="28"/>
    </row>
    <row r="79" spans="11:11" x14ac:dyDescent="0.25">
      <c r="K79" s="28"/>
    </row>
    <row r="80" spans="11:11" x14ac:dyDescent="0.25">
      <c r="K80" s="28"/>
    </row>
    <row r="81" spans="11:11" x14ac:dyDescent="0.25">
      <c r="K81" s="28"/>
    </row>
    <row r="82" spans="11:11" x14ac:dyDescent="0.25">
      <c r="K82" s="28"/>
    </row>
    <row r="83" spans="11:11" x14ac:dyDescent="0.25">
      <c r="K83" s="28"/>
    </row>
    <row r="84" spans="11:11" x14ac:dyDescent="0.25">
      <c r="K84" s="28"/>
    </row>
    <row r="85" spans="11:11" x14ac:dyDescent="0.25">
      <c r="K85" s="28"/>
    </row>
    <row r="86" spans="11:11" x14ac:dyDescent="0.25">
      <c r="K86" s="28"/>
    </row>
    <row r="87" spans="11:11" x14ac:dyDescent="0.25">
      <c r="K87" s="28"/>
    </row>
    <row r="88" spans="11:11" x14ac:dyDescent="0.25">
      <c r="K88" s="28"/>
    </row>
    <row r="89" spans="11:11" x14ac:dyDescent="0.25">
      <c r="K89" s="28"/>
    </row>
    <row r="90" spans="11:11" x14ac:dyDescent="0.25">
      <c r="K90" s="28"/>
    </row>
    <row r="91" spans="11:11" x14ac:dyDescent="0.25">
      <c r="K91" s="28"/>
    </row>
    <row r="92" spans="11:11" x14ac:dyDescent="0.25">
      <c r="K92" s="28"/>
    </row>
    <row r="93" spans="11:11" x14ac:dyDescent="0.25">
      <c r="K93" s="28"/>
    </row>
    <row r="94" spans="11:11" x14ac:dyDescent="0.25">
      <c r="K94" s="28"/>
    </row>
    <row r="95" spans="11:11" x14ac:dyDescent="0.25">
      <c r="K95" s="28"/>
    </row>
    <row r="96" spans="1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  <row r="102" spans="11:11" x14ac:dyDescent="0.25">
      <c r="K102" s="28"/>
    </row>
    <row r="103" spans="11:11" x14ac:dyDescent="0.25">
      <c r="K103" s="28"/>
    </row>
    <row r="104" spans="11:11" x14ac:dyDescent="0.25">
      <c r="K104" s="28"/>
    </row>
    <row r="105" spans="11:11" x14ac:dyDescent="0.25">
      <c r="K105" s="28"/>
    </row>
  </sheetData>
  <autoFilter ref="A6:K23" xr:uid="{00000000-0009-0000-0000-000008000000}"/>
  <mergeCells count="9">
    <mergeCell ref="A1:K1"/>
    <mergeCell ref="I3:J3"/>
    <mergeCell ref="K5:K6"/>
    <mergeCell ref="I5:J5"/>
    <mergeCell ref="E5:F5"/>
    <mergeCell ref="G5:H5"/>
    <mergeCell ref="A5:A6"/>
    <mergeCell ref="B5:B6"/>
    <mergeCell ref="C5:D5"/>
  </mergeCells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Januar</vt:lpstr>
      <vt:lpstr>Februar</vt:lpstr>
      <vt:lpstr>März</vt:lpstr>
      <vt:lpstr>April</vt:lpstr>
      <vt:lpstr>Mai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Broytman</cp:lastModifiedBy>
  <cp:lastPrinted>2017-12-01T02:12:42Z</cp:lastPrinted>
  <dcterms:created xsi:type="dcterms:W3CDTF">2008-02-03T20:21:20Z</dcterms:created>
  <dcterms:modified xsi:type="dcterms:W3CDTF">2018-01-02T10:04:35Z</dcterms:modified>
</cp:coreProperties>
</file>