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/Aalto/Kandidaatintyö/tutkimus/"/>
    </mc:Choice>
  </mc:AlternateContent>
  <xr:revisionPtr revIDLastSave="0" documentId="13_ncr:1_{D6A7B541-68F0-6B4D-9D79-8CC7F7F26945}" xr6:coauthVersionLast="47" xr6:coauthVersionMax="47" xr10:uidLastSave="{00000000-0000-0000-0000-000000000000}"/>
  <bookViews>
    <workbookView xWindow="52940" yWindow="1400" windowWidth="44280" windowHeight="26180" activeTab="1" xr2:uid="{00000000-000D-0000-FFFF-FFFF00000000}"/>
  </bookViews>
  <sheets>
    <sheet name="out.csv 14-10-00-399" sheetId="1" r:id="rId1"/>
    <sheet name="Sheet1" sheetId="2" r:id="rId2"/>
  </sheets>
  <definedNames>
    <definedName name="_xlchart.v1.0" hidden="1">Sheet1!$B$37</definedName>
    <definedName name="_xlchart.v1.1" hidden="1">Sheet1!$B$38</definedName>
    <definedName name="_xlchart.v1.10" hidden="1">Sheet1!$B$47</definedName>
    <definedName name="_xlchart.v1.11" hidden="1">Sheet1!$C$36:$K$36</definedName>
    <definedName name="_xlchart.v1.12" hidden="1">Sheet1!$C$37:$K$37</definedName>
    <definedName name="_xlchart.v1.13" hidden="1">Sheet1!$C$38:$K$38</definedName>
    <definedName name="_xlchart.v1.14" hidden="1">Sheet1!$C$39:$K$39</definedName>
    <definedName name="_xlchart.v1.15" hidden="1">Sheet1!$C$40:$K$40</definedName>
    <definedName name="_xlchart.v1.16" hidden="1">Sheet1!$C$41:$K$41</definedName>
    <definedName name="_xlchart.v1.17" hidden="1">Sheet1!$C$42:$K$42</definedName>
    <definedName name="_xlchart.v1.18" hidden="1">Sheet1!$C$43:$K$43</definedName>
    <definedName name="_xlchart.v1.19" hidden="1">Sheet1!$C$44:$K$44</definedName>
    <definedName name="_xlchart.v1.2" hidden="1">Sheet1!$B$39</definedName>
    <definedName name="_xlchart.v1.20" hidden="1">Sheet1!$C$45:$K$45</definedName>
    <definedName name="_xlchart.v1.21" hidden="1">Sheet1!$C$46:$K$46</definedName>
    <definedName name="_xlchart.v1.22" hidden="1">Sheet1!$C$47:$K$47</definedName>
    <definedName name="_xlchart.v1.23" hidden="1">Sheet1!$B$37:$B$47</definedName>
    <definedName name="_xlchart.v1.24" hidden="1">Sheet1!$C$36</definedName>
    <definedName name="_xlchart.v1.25" hidden="1">Sheet1!$C$37:$C$47</definedName>
    <definedName name="_xlchart.v1.26" hidden="1">Sheet1!$D$36</definedName>
    <definedName name="_xlchart.v1.27" hidden="1">Sheet1!$D$37:$D$47</definedName>
    <definedName name="_xlchart.v1.28" hidden="1">Sheet1!$E$36</definedName>
    <definedName name="_xlchart.v1.29" hidden="1">Sheet1!$E$37:$E$47</definedName>
    <definedName name="_xlchart.v1.3" hidden="1">Sheet1!$B$40</definedName>
    <definedName name="_xlchart.v1.30" hidden="1">Sheet1!$F$36</definedName>
    <definedName name="_xlchart.v1.31" hidden="1">Sheet1!$F$37:$F$47</definedName>
    <definedName name="_xlchart.v1.32" hidden="1">Sheet1!$G$36</definedName>
    <definedName name="_xlchart.v1.33" hidden="1">Sheet1!$G$37:$G$47</definedName>
    <definedName name="_xlchart.v1.34" hidden="1">Sheet1!$H$36</definedName>
    <definedName name="_xlchart.v1.35" hidden="1">Sheet1!$H$37:$H$47</definedName>
    <definedName name="_xlchart.v1.36" hidden="1">Sheet1!$I$36</definedName>
    <definedName name="_xlchart.v1.37" hidden="1">Sheet1!$I$37:$I$47</definedName>
    <definedName name="_xlchart.v1.38" hidden="1">Sheet1!$J$36</definedName>
    <definedName name="_xlchart.v1.39" hidden="1">Sheet1!$J$37:$J$47</definedName>
    <definedName name="_xlchart.v1.4" hidden="1">Sheet1!$B$41</definedName>
    <definedName name="_xlchart.v1.40" hidden="1">Sheet1!$K$36</definedName>
    <definedName name="_xlchart.v1.41" hidden="1">Sheet1!$K$37:$K$47</definedName>
    <definedName name="_xlchart.v1.5" hidden="1">Sheet1!$B$42</definedName>
    <definedName name="_xlchart.v1.6" hidden="1">Sheet1!$B$43</definedName>
    <definedName name="_xlchart.v1.61" hidden="1">Sheet1!$B$36</definedName>
    <definedName name="_xlchart.v1.62" hidden="1">Sheet1!$B$37</definedName>
    <definedName name="_xlchart.v1.63" hidden="1">Sheet1!$B$38</definedName>
    <definedName name="_xlchart.v1.64" hidden="1">Sheet1!$B$39</definedName>
    <definedName name="_xlchart.v1.65" hidden="1">Sheet1!$B$40</definedName>
    <definedName name="_xlchart.v1.66" hidden="1">Sheet1!$B$41</definedName>
    <definedName name="_xlchart.v1.67" hidden="1">Sheet1!$B$42</definedName>
    <definedName name="_xlchart.v1.68" hidden="1">Sheet1!$B$43</definedName>
    <definedName name="_xlchart.v1.69" hidden="1">Sheet1!$B$44</definedName>
    <definedName name="_xlchart.v1.7" hidden="1">Sheet1!$B$44</definedName>
    <definedName name="_xlchart.v1.70" hidden="1">Sheet1!$B$45</definedName>
    <definedName name="_xlchart.v1.71" hidden="1">Sheet1!$B$46</definedName>
    <definedName name="_xlchart.v1.72" hidden="1">Sheet1!$B$47</definedName>
    <definedName name="_xlchart.v1.73" hidden="1">Sheet1!$C$36:$K$36</definedName>
    <definedName name="_xlchart.v1.74" hidden="1">Sheet1!$C$37:$K$37</definedName>
    <definedName name="_xlchart.v1.75" hidden="1">Sheet1!$C$38:$K$38</definedName>
    <definedName name="_xlchart.v1.76" hidden="1">Sheet1!$C$39:$K$39</definedName>
    <definedName name="_xlchart.v1.77" hidden="1">Sheet1!$C$40:$K$40</definedName>
    <definedName name="_xlchart.v1.78" hidden="1">Sheet1!$C$41:$K$41</definedName>
    <definedName name="_xlchart.v1.79" hidden="1">Sheet1!$C$42:$K$42</definedName>
    <definedName name="_xlchart.v1.8" hidden="1">Sheet1!$B$45</definedName>
    <definedName name="_xlchart.v1.80" hidden="1">Sheet1!$C$43:$K$43</definedName>
    <definedName name="_xlchart.v1.81" hidden="1">Sheet1!$C$44:$K$44</definedName>
    <definedName name="_xlchart.v1.82" hidden="1">Sheet1!$C$45:$K$45</definedName>
    <definedName name="_xlchart.v1.83" hidden="1">Sheet1!$C$46:$K$46</definedName>
    <definedName name="_xlchart.v1.84" hidden="1">Sheet1!$C$47:$K$47</definedName>
    <definedName name="_xlchart.v1.9" hidden="1">Sheet1!$B$46</definedName>
    <definedName name="_xlchart.v2.42" hidden="1">Sheet1!$B$37:$B$47</definedName>
    <definedName name="_xlchart.v2.43" hidden="1">Sheet1!$C$36</definedName>
    <definedName name="_xlchart.v2.44" hidden="1">Sheet1!$C$37:$C$47</definedName>
    <definedName name="_xlchart.v2.45" hidden="1">Sheet1!$D$36</definedName>
    <definedName name="_xlchart.v2.46" hidden="1">Sheet1!$D$37:$D$47</definedName>
    <definedName name="_xlchart.v2.47" hidden="1">Sheet1!$E$36</definedName>
    <definedName name="_xlchart.v2.48" hidden="1">Sheet1!$E$37:$E$47</definedName>
    <definedName name="_xlchart.v2.49" hidden="1">Sheet1!$F$36</definedName>
    <definedName name="_xlchart.v2.50" hidden="1">Sheet1!$F$37:$F$47</definedName>
    <definedName name="_xlchart.v2.51" hidden="1">Sheet1!$G$36</definedName>
    <definedName name="_xlchart.v2.52" hidden="1">Sheet1!$G$37:$G$47</definedName>
    <definedName name="_xlchart.v2.53" hidden="1">Sheet1!$H$36</definedName>
    <definedName name="_xlchart.v2.54" hidden="1">Sheet1!$H$37:$H$47</definedName>
    <definedName name="_xlchart.v2.55" hidden="1">Sheet1!$I$36</definedName>
    <definedName name="_xlchart.v2.56" hidden="1">Sheet1!$I$37:$I$47</definedName>
    <definedName name="_xlchart.v2.57" hidden="1">Sheet1!$J$36</definedName>
    <definedName name="_xlchart.v2.58" hidden="1">Sheet1!$J$37:$J$47</definedName>
    <definedName name="_xlchart.v2.59" hidden="1">Sheet1!$K$36</definedName>
    <definedName name="_xlchart.v2.60" hidden="1">Sheet1!$K$37:$K$47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E45" i="2"/>
  <c r="F45" i="2"/>
  <c r="G45" i="2"/>
  <c r="H45" i="2"/>
  <c r="I45" i="2"/>
  <c r="J45" i="2"/>
  <c r="K45" i="2"/>
  <c r="F46" i="2"/>
  <c r="G46" i="2"/>
  <c r="H46" i="2"/>
  <c r="I46" i="2"/>
  <c r="J46" i="2"/>
  <c r="K46" i="2"/>
  <c r="H47" i="2"/>
  <c r="I47" i="2"/>
  <c r="J47" i="2"/>
  <c r="K47" i="2"/>
  <c r="D37" i="2"/>
  <c r="E37" i="2"/>
  <c r="F37" i="2"/>
  <c r="G37" i="2"/>
  <c r="H37" i="2"/>
  <c r="I37" i="2"/>
  <c r="J37" i="2"/>
  <c r="K37" i="2"/>
  <c r="C37" i="2"/>
  <c r="F21" i="2"/>
  <c r="F22" i="2"/>
  <c r="F23" i="2"/>
  <c r="F24" i="2"/>
  <c r="F25" i="2"/>
  <c r="F26" i="2"/>
  <c r="F27" i="2"/>
  <c r="F28" i="2"/>
  <c r="F29" i="2"/>
  <c r="F30" i="2"/>
  <c r="F20" i="2"/>
  <c r="D21" i="2"/>
  <c r="D22" i="2"/>
  <c r="D23" i="2"/>
  <c r="D24" i="2"/>
  <c r="D25" i="2"/>
  <c r="D26" i="2"/>
  <c r="D27" i="2"/>
  <c r="D28" i="2"/>
  <c r="D29" i="2"/>
  <c r="D30" i="2"/>
  <c r="D20" i="2"/>
  <c r="C21" i="2"/>
  <c r="C22" i="2"/>
  <c r="C23" i="2"/>
  <c r="C24" i="2"/>
  <c r="C25" i="2"/>
  <c r="C26" i="2"/>
  <c r="C27" i="2"/>
  <c r="C28" i="2"/>
  <c r="C29" i="2"/>
  <c r="C30" i="2"/>
  <c r="C20" i="2"/>
  <c r="E21" i="2"/>
  <c r="E22" i="2"/>
  <c r="E23" i="2"/>
  <c r="E24" i="2"/>
  <c r="E25" i="2"/>
  <c r="E26" i="2"/>
  <c r="E27" i="2"/>
  <c r="E28" i="2"/>
  <c r="E29" i="2"/>
  <c r="E30" i="2"/>
  <c r="E20" i="2"/>
</calcChain>
</file>

<file path=xl/sharedStrings.xml><?xml version="1.0" encoding="utf-8"?>
<sst xmlns="http://schemas.openxmlformats.org/spreadsheetml/2006/main" count="67" uniqueCount="32">
  <si>
    <t>year</t>
  </si>
  <si>
    <t>sd_eur</t>
  </si>
  <si>
    <t>sd_gbp</t>
  </si>
  <si>
    <t>sd_jpy</t>
  </si>
  <si>
    <t>sd_gold</t>
  </si>
  <si>
    <t>sd_silver</t>
  </si>
  <si>
    <t>sd_brent_oil</t>
  </si>
  <si>
    <t>sd_wti_oil</t>
  </si>
  <si>
    <t>sd_bitcoin</t>
  </si>
  <si>
    <t>sd_xrp</t>
  </si>
  <si>
    <t>sd_litecoin</t>
  </si>
  <si>
    <t>sd_tether</t>
  </si>
  <si>
    <t>sd_ethereum</t>
  </si>
  <si>
    <t>EUR</t>
  </si>
  <si>
    <t>GBP</t>
  </si>
  <si>
    <t>JPY</t>
  </si>
  <si>
    <t>Kulta</t>
  </si>
  <si>
    <t>Hopea</t>
  </si>
  <si>
    <t>Brent-öljy</t>
  </si>
  <si>
    <t>WTI-öljy</t>
  </si>
  <si>
    <t>BTC</t>
  </si>
  <si>
    <t>XRP</t>
  </si>
  <si>
    <t>LTC</t>
  </si>
  <si>
    <t>USDT</t>
  </si>
  <si>
    <t>ETC</t>
  </si>
  <si>
    <t>Rahoitusinstrumenttien vuosittaiset volatiliteetit</t>
  </si>
  <si>
    <t>Instrumentti</t>
  </si>
  <si>
    <t>Keskiarvo</t>
  </si>
  <si>
    <t>Maksimi</t>
  </si>
  <si>
    <t>Minimi</t>
  </si>
  <si>
    <t>Mediaani</t>
  </si>
  <si>
    <t>Rahoitusinstrumenttien vuosittaisen volatiliteetin muutos prosenttiyksikköinä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</si>
</sst>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%"/>
    <numFmt numFmtId="176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9" fontId="0" fillId="0" borderId="0" xfId="1" applyFont="1"/>
    <xf numFmtId="0" fontId="0" fillId="34" borderId="10" xfId="0" applyFont="1" applyFill="1" applyBorder="1"/>
    <xf numFmtId="0" fontId="0" fillId="33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33" borderId="12" xfId="0" applyFont="1" applyFill="1" applyBorder="1"/>
    <xf numFmtId="0" fontId="0" fillId="33" borderId="13" xfId="0" applyFont="1" applyFill="1" applyBorder="1"/>
    <xf numFmtId="0" fontId="0" fillId="34" borderId="14" xfId="0" applyFont="1" applyFill="1" applyBorder="1"/>
    <xf numFmtId="0" fontId="0" fillId="33" borderId="15" xfId="0" applyFont="1" applyFill="1" applyBorder="1"/>
    <xf numFmtId="164" fontId="0" fillId="0" borderId="0" xfId="1" applyNumberFormat="1" applyFont="1" applyBorder="1"/>
    <xf numFmtId="164" fontId="0" fillId="0" borderId="0" xfId="0" applyNumberFormat="1" applyBorder="1"/>
    <xf numFmtId="164" fontId="0" fillId="0" borderId="16" xfId="0" applyNumberFormat="1" applyBorder="1"/>
    <xf numFmtId="164" fontId="0" fillId="0" borderId="17" xfId="1" applyNumberFormat="1" applyFon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22" xfId="0" applyNumberFormat="1" applyBorder="1"/>
    <xf numFmtId="164" fontId="0" fillId="0" borderId="23" xfId="0" applyNumberFormat="1" applyBorder="1"/>
    <xf numFmtId="0" fontId="0" fillId="33" borderId="14" xfId="0" applyFont="1" applyFill="1" applyBorder="1"/>
    <xf numFmtId="0" fontId="0" fillId="33" borderId="11" xfId="0" applyFill="1" applyBorder="1"/>
    <xf numFmtId="0" fontId="0" fillId="34" borderId="13" xfId="0" applyFont="1" applyFill="1" applyBorder="1"/>
    <xf numFmtId="0" fontId="0" fillId="34" borderId="15" xfId="0" applyFont="1" applyFill="1" applyBorder="1"/>
    <xf numFmtId="164" fontId="0" fillId="0" borderId="16" xfId="1" applyNumberFormat="1" applyFont="1" applyBorder="1"/>
    <xf numFmtId="164" fontId="0" fillId="0" borderId="18" xfId="1" applyNumberFormat="1" applyFont="1" applyBorder="1"/>
    <xf numFmtId="0" fontId="0" fillId="0" borderId="0" xfId="0" applyBorder="1"/>
    <xf numFmtId="0" fontId="0" fillId="0" borderId="0" xfId="0" applyFont="1" applyFill="1" applyBorder="1"/>
    <xf numFmtId="0" fontId="0" fillId="35" borderId="11" xfId="0" applyFont="1" applyFill="1" applyBorder="1"/>
    <xf numFmtId="0" fontId="0" fillId="35" borderId="12" xfId="0" applyFont="1" applyFill="1" applyBorder="1"/>
    <xf numFmtId="0" fontId="0" fillId="35" borderId="13" xfId="0" applyFont="1" applyFill="1" applyBorder="1"/>
    <xf numFmtId="0" fontId="0" fillId="35" borderId="14" xfId="0" applyFont="1" applyFill="1" applyBorder="1"/>
    <xf numFmtId="0" fontId="0" fillId="35" borderId="10" xfId="0" applyFont="1" applyFill="1" applyBorder="1"/>
    <xf numFmtId="0" fontId="0" fillId="35" borderId="15" xfId="0" applyFont="1" applyFill="1" applyBorder="1"/>
    <xf numFmtId="176" fontId="0" fillId="0" borderId="0" xfId="1" applyNumberFormat="1" applyFont="1" applyBorder="1"/>
    <xf numFmtId="176" fontId="0" fillId="0" borderId="16" xfId="1" applyNumberFormat="1" applyFont="1" applyBorder="1"/>
    <xf numFmtId="176" fontId="0" fillId="0" borderId="17" xfId="1" applyNumberFormat="1" applyFont="1" applyBorder="1"/>
    <xf numFmtId="176" fontId="0" fillId="0" borderId="18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Eri rahoitusinstrumenttien</a:t>
            </a:r>
            <a:r>
              <a:rPr lang="en-GB" baseline="0"/>
              <a:t> vuosittaiset volatiliteetit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Sheet1!$B$4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Sheet1!$C$4:$L$4</c:f>
              <c:numCache>
                <c:formatCode>0.0\ %</c:formatCode>
                <c:ptCount val="10"/>
                <c:pt idx="0">
                  <c:v>8.3325738023477203E-2</c:v>
                </c:pt>
                <c:pt idx="1">
                  <c:v>7.3933611362124493E-2</c:v>
                </c:pt>
                <c:pt idx="2">
                  <c:v>6.2222168551497203E-2</c:v>
                </c:pt>
                <c:pt idx="3">
                  <c:v>0.123331693753643</c:v>
                </c:pt>
                <c:pt idx="4">
                  <c:v>8.2781438194965598E-2</c:v>
                </c:pt>
                <c:pt idx="5">
                  <c:v>7.3612339795174994E-2</c:v>
                </c:pt>
                <c:pt idx="6">
                  <c:v>7.2148204841692404E-2</c:v>
                </c:pt>
                <c:pt idx="7">
                  <c:v>5.0175670081248597E-2</c:v>
                </c:pt>
                <c:pt idx="8">
                  <c:v>7.5607923564556395E-2</c:v>
                </c:pt>
                <c:pt idx="9">
                  <c:v>4.5048229749856603E-2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2-9D49-A627-F6F03B5D5D22}"/>
            </c:ext>
          </c:extLst>
        </c:ser>
        <c:ser>
          <c:idx val="3"/>
          <c:order val="1"/>
          <c:tx>
            <c:strRef>
              <c:f>Sheet1!$B$5</c:f>
              <c:strCache>
                <c:ptCount val="1"/>
                <c:pt idx="0">
                  <c:v>GBP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Sheet1!$C$5:$L$5</c:f>
              <c:numCache>
                <c:formatCode>0.0\ %</c:formatCode>
                <c:ptCount val="10"/>
                <c:pt idx="0">
                  <c:v>6.3811954849387106E-2</c:v>
                </c:pt>
                <c:pt idx="1">
                  <c:v>7.5454644310572999E-2</c:v>
                </c:pt>
                <c:pt idx="2">
                  <c:v>5.72215802417015E-2</c:v>
                </c:pt>
                <c:pt idx="3">
                  <c:v>8.5473289899015301E-2</c:v>
                </c:pt>
                <c:pt idx="4">
                  <c:v>0.140899875197427</c:v>
                </c:pt>
                <c:pt idx="5">
                  <c:v>8.8154991825875995E-2</c:v>
                </c:pt>
                <c:pt idx="6">
                  <c:v>8.3059137947015499E-2</c:v>
                </c:pt>
                <c:pt idx="7">
                  <c:v>8.2617729492239403E-2</c:v>
                </c:pt>
                <c:pt idx="8">
                  <c:v>0.11089749902101199</c:v>
                </c:pt>
                <c:pt idx="9">
                  <c:v>5.0625036970963502E-2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2-9D49-A627-F6F03B5D5D22}"/>
            </c:ext>
          </c:extLst>
        </c:ser>
        <c:ser>
          <c:idx val="4"/>
          <c:order val="2"/>
          <c:tx>
            <c:strRef>
              <c:f>Sheet1!$B$6</c:f>
              <c:strCache>
                <c:ptCount val="1"/>
                <c:pt idx="0">
                  <c:v>JPY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Sheet1!$C$6:$L$6</c:f>
              <c:numCache>
                <c:formatCode>0.0\ %</c:formatCode>
                <c:ptCount val="10"/>
                <c:pt idx="0">
                  <c:v>7.7852650454874495E-2</c:v>
                </c:pt>
                <c:pt idx="1">
                  <c:v>0.12255440751881</c:v>
                </c:pt>
                <c:pt idx="2">
                  <c:v>7.9785703341143294E-2</c:v>
                </c:pt>
                <c:pt idx="3">
                  <c:v>8.2437688369014203E-2</c:v>
                </c:pt>
                <c:pt idx="4">
                  <c:v>0.12610295849560499</c:v>
                </c:pt>
                <c:pt idx="5">
                  <c:v>8.4491375458303999E-2</c:v>
                </c:pt>
                <c:pt idx="6">
                  <c:v>6.4511915332085196E-2</c:v>
                </c:pt>
                <c:pt idx="7">
                  <c:v>5.5795156685468403E-2</c:v>
                </c:pt>
                <c:pt idx="8">
                  <c:v>9.2414463679979506E-2</c:v>
                </c:pt>
                <c:pt idx="9">
                  <c:v>4.00474843444346E-2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2-9D49-A627-F6F03B5D5D22}"/>
            </c:ext>
          </c:extLst>
        </c:ser>
        <c:ser>
          <c:idx val="5"/>
          <c:order val="3"/>
          <c:tx>
            <c:strRef>
              <c:f>Sheet1!$B$7</c:f>
              <c:strCache>
                <c:ptCount val="1"/>
                <c:pt idx="0">
                  <c:v>Kulta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Sheet1!$C$7:$L$7</c:f>
              <c:numCache>
                <c:formatCode>0.0\ %</c:formatCode>
                <c:ptCount val="10"/>
                <c:pt idx="0">
                  <c:v>0.162531108648717</c:v>
                </c:pt>
                <c:pt idx="1">
                  <c:v>0.22483251873599999</c:v>
                </c:pt>
                <c:pt idx="2">
                  <c:v>0.36245005371740802</c:v>
                </c:pt>
                <c:pt idx="3">
                  <c:v>0.33357647455832801</c:v>
                </c:pt>
                <c:pt idx="4">
                  <c:v>0.24721975709014199</c:v>
                </c:pt>
                <c:pt idx="5">
                  <c:v>0.27869278638497103</c:v>
                </c:pt>
                <c:pt idx="6">
                  <c:v>0.26939869465000899</c:v>
                </c:pt>
                <c:pt idx="7">
                  <c:v>0.19316196664761401</c:v>
                </c:pt>
                <c:pt idx="8">
                  <c:v>0.22870936665907099</c:v>
                </c:pt>
                <c:pt idx="9">
                  <c:v>0.122007484350639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22-9D49-A627-F6F03B5D5D22}"/>
            </c:ext>
          </c:extLst>
        </c:ser>
        <c:ser>
          <c:idx val="6"/>
          <c:order val="4"/>
          <c:tx>
            <c:strRef>
              <c:f>Sheet1!$B$8</c:f>
              <c:strCache>
                <c:ptCount val="1"/>
                <c:pt idx="0">
                  <c:v>Hopea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Sheet1!$C$8:$L$8</c:f>
              <c:numCache>
                <c:formatCode>0.0\ %</c:formatCode>
                <c:ptCount val="10"/>
                <c:pt idx="0">
                  <c:v>0.30272324676201601</c:v>
                </c:pt>
                <c:pt idx="1">
                  <c:v>0.33864929262397703</c:v>
                </c:pt>
                <c:pt idx="2">
                  <c:v>0.265868144523349</c:v>
                </c:pt>
                <c:pt idx="3">
                  <c:v>0.57153473271408095</c:v>
                </c:pt>
                <c:pt idx="4">
                  <c:v>0.69610407453851797</c:v>
                </c:pt>
                <c:pt idx="5">
                  <c:v>0.85452709486158596</c:v>
                </c:pt>
                <c:pt idx="6">
                  <c:v>0.93030238362653095</c:v>
                </c:pt>
                <c:pt idx="7">
                  <c:v>0.57938735059158797</c:v>
                </c:pt>
                <c:pt idx="8">
                  <c:v>0.51866551800861804</c:v>
                </c:pt>
                <c:pt idx="9">
                  <c:v>0.254352261510359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22-9D49-A627-F6F03B5D5D22}"/>
            </c:ext>
          </c:extLst>
        </c:ser>
        <c:ser>
          <c:idx val="7"/>
          <c:order val="5"/>
          <c:tx>
            <c:strRef>
              <c:f>Sheet1!$B$9</c:f>
              <c:strCache>
                <c:ptCount val="1"/>
                <c:pt idx="0">
                  <c:v>Brent-öljy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Sheet1!$C$9:$L$9</c:f>
              <c:numCache>
                <c:formatCode>0.0\ %</c:formatCode>
                <c:ptCount val="10"/>
                <c:pt idx="0">
                  <c:v>0.231193071237842</c:v>
                </c:pt>
                <c:pt idx="1">
                  <c:v>0.171268049792969</c:v>
                </c:pt>
                <c:pt idx="2">
                  <c:v>0.202294683503393</c:v>
                </c:pt>
                <c:pt idx="3">
                  <c:v>0.44925698159670302</c:v>
                </c:pt>
                <c:pt idx="4">
                  <c:v>0.44595464649412803</c:v>
                </c:pt>
                <c:pt idx="5">
                  <c:v>0.243216985548877</c:v>
                </c:pt>
                <c:pt idx="6">
                  <c:v>0.30442130365891401</c:v>
                </c:pt>
                <c:pt idx="7">
                  <c:v>0.31346253929423101</c:v>
                </c:pt>
                <c:pt idx="8">
                  <c:v>0.71249406705029705</c:v>
                </c:pt>
                <c:pt idx="9">
                  <c:v>0.237852054987849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22-9D49-A627-F6F03B5D5D22}"/>
            </c:ext>
          </c:extLst>
        </c:ser>
        <c:ser>
          <c:idx val="8"/>
          <c:order val="6"/>
          <c:tx>
            <c:strRef>
              <c:f>Sheet1!$B$10</c:f>
              <c:strCache>
                <c:ptCount val="1"/>
                <c:pt idx="0">
                  <c:v>WTI-öljy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Sheet1!$C$10:$L$10</c:f>
              <c:numCache>
                <c:formatCode>0.0\ %</c:formatCode>
                <c:ptCount val="10"/>
                <c:pt idx="0">
                  <c:v>0.259157398633379</c:v>
                </c:pt>
                <c:pt idx="1">
                  <c:v>0.18555953442929199</c:v>
                </c:pt>
                <c:pt idx="2">
                  <c:v>0.235006898302033</c:v>
                </c:pt>
                <c:pt idx="3">
                  <c:v>0.43988223407985999</c:v>
                </c:pt>
                <c:pt idx="4">
                  <c:v>0.457554723569224</c:v>
                </c:pt>
                <c:pt idx="5">
                  <c:v>0.24390559186795999</c:v>
                </c:pt>
                <c:pt idx="6">
                  <c:v>0.311008628133839</c:v>
                </c:pt>
                <c:pt idx="7">
                  <c:v>0.31070925406975602</c:v>
                </c:pt>
                <c:pt idx="8">
                  <c:v>0.94772354705852602</c:v>
                </c:pt>
                <c:pt idx="9">
                  <c:v>0.26213943392702699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22-9D49-A627-F6F03B5D5D22}"/>
            </c:ext>
          </c:extLst>
        </c:ser>
        <c:ser>
          <c:idx val="9"/>
          <c:order val="7"/>
          <c:tx>
            <c:strRef>
              <c:f>Sheet1!$B$11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Sheet1!$C$11:$L$11</c:f>
              <c:numCache>
                <c:formatCode>0.0\ %</c:formatCode>
                <c:ptCount val="10"/>
                <c:pt idx="0">
                  <c:v>0.68746279477342798</c:v>
                </c:pt>
                <c:pt idx="1">
                  <c:v>1.3312182096081</c:v>
                </c:pt>
                <c:pt idx="2">
                  <c:v>0.74706468113878299</c:v>
                </c:pt>
                <c:pt idx="3">
                  <c:v>0.78137766912178297</c:v>
                </c:pt>
                <c:pt idx="4">
                  <c:v>0.488294191397384</c:v>
                </c:pt>
                <c:pt idx="5">
                  <c:v>0.96269473484794499</c:v>
                </c:pt>
                <c:pt idx="6">
                  <c:v>0.83881560026618796</c:v>
                </c:pt>
                <c:pt idx="7">
                  <c:v>0.68419182678124701</c:v>
                </c:pt>
                <c:pt idx="8">
                  <c:v>0.79208559371034504</c:v>
                </c:pt>
                <c:pt idx="9">
                  <c:v>0.680871451685505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22-9D49-A627-F6F03B5D5D22}"/>
            </c:ext>
          </c:extLst>
        </c:ser>
        <c:ser>
          <c:idx val="10"/>
          <c:order val="8"/>
          <c:tx>
            <c:strRef>
              <c:f>Sheet1!$B$12</c:f>
              <c:strCache>
                <c:ptCount val="1"/>
                <c:pt idx="0">
                  <c:v>XRP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Sheet1!$C$12:$L$12</c:f>
              <c:numCache>
                <c:formatCode>0.0\ %</c:formatCode>
                <c:ptCount val="10"/>
                <c:pt idx="3">
                  <c:v>3.1755626984499101</c:v>
                </c:pt>
                <c:pt idx="4">
                  <c:v>1.10157664680679</c:v>
                </c:pt>
                <c:pt idx="5">
                  <c:v>2.2014802808169902</c:v>
                </c:pt>
                <c:pt idx="6">
                  <c:v>1.2838716058841999</c:v>
                </c:pt>
                <c:pt idx="7">
                  <c:v>0.72479930903793899</c:v>
                </c:pt>
                <c:pt idx="8">
                  <c:v>1.20450466672382</c:v>
                </c:pt>
                <c:pt idx="9">
                  <c:v>1.3348728454104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22-9D49-A627-F6F03B5D5D22}"/>
            </c:ext>
          </c:extLst>
        </c:ser>
        <c:ser>
          <c:idx val="11"/>
          <c:order val="9"/>
          <c:tx>
            <c:strRef>
              <c:f>Sheet1!$B$13</c:f>
              <c:strCache>
                <c:ptCount val="1"/>
                <c:pt idx="0">
                  <c:v>LTC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Sheet1!$C$13:$L$13</c:f>
              <c:numCache>
                <c:formatCode>0.0\ %</c:formatCode>
                <c:ptCount val="10"/>
                <c:pt idx="4">
                  <c:v>0.305039134260498</c:v>
                </c:pt>
                <c:pt idx="5">
                  <c:v>1.6053732545845301</c:v>
                </c:pt>
                <c:pt idx="6">
                  <c:v>1.1055549502969</c:v>
                </c:pt>
                <c:pt idx="7">
                  <c:v>0.92391609685762</c:v>
                </c:pt>
                <c:pt idx="8">
                  <c:v>1.05706539565</c:v>
                </c:pt>
                <c:pt idx="9">
                  <c:v>1.0363730980238699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22-9D49-A627-F6F03B5D5D22}"/>
            </c:ext>
          </c:extLst>
        </c:ser>
        <c:ser>
          <c:idx val="13"/>
          <c:order val="10"/>
          <c:tx>
            <c:strRef>
              <c:f>Sheet1!$B$14</c:f>
              <c:strCache>
                <c:ptCount val="1"/>
                <c:pt idx="0">
                  <c:v>ETC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Sheet1!$C$14:$L$14</c:f>
              <c:numCache>
                <c:formatCode>0.0\ %</c:formatCode>
                <c:ptCount val="10"/>
                <c:pt idx="6">
                  <c:v>1.06346759549684</c:v>
                </c:pt>
                <c:pt idx="7">
                  <c:v>0.80117253470246796</c:v>
                </c:pt>
                <c:pt idx="8">
                  <c:v>1.05548911395837</c:v>
                </c:pt>
                <c:pt idx="9">
                  <c:v>0.96121832597154999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722-9D49-A627-F6F03B5D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23231"/>
        <c:axId val="515042399"/>
      </c:lineChart>
      <c:catAx>
        <c:axId val="51522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15042399"/>
        <c:crosses val="autoZero"/>
        <c:auto val="1"/>
        <c:lblAlgn val="ctr"/>
        <c:lblOffset val="100"/>
        <c:noMultiLvlLbl val="0"/>
      </c:catAx>
      <c:valAx>
        <c:axId val="5150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1522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Rahoitusinstrumenttien vuosittaisen volatiliteetin muutos prosenttiyksikköinä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Sheet1!$B$37:$B$47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Sheet1!$C$37:$C$47</c:f>
              <c:numCache>
                <c:formatCode>0.0</c:formatCode>
                <c:ptCount val="11"/>
                <c:pt idx="0">
                  <c:v>-0.93921266613527088</c:v>
                </c:pt>
                <c:pt idx="1">
                  <c:v>1.1642689461185893</c:v>
                </c:pt>
                <c:pt idx="2">
                  <c:v>4.4701757063935501</c:v>
                </c:pt>
                <c:pt idx="3">
                  <c:v>6.2301410087282987</c:v>
                </c:pt>
                <c:pt idx="4">
                  <c:v>3.592604586196102</c:v>
                </c:pt>
                <c:pt idx="5">
                  <c:v>-5.9925021444872995</c:v>
                </c:pt>
                <c:pt idx="6">
                  <c:v>-7.3597864204087013</c:v>
                </c:pt>
                <c:pt idx="7">
                  <c:v>64.375541483467202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E-A443-86F4-93D51805B845}"/>
            </c:ext>
          </c:extLst>
        </c:ser>
        <c:ser>
          <c:idx val="1"/>
          <c:order val="1"/>
          <c:tx>
            <c:strRef>
              <c:f>Sheet1!$D$36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Sheet1!$B$37:$B$47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Sheet1!$D$37:$D$47</c:f>
              <c:numCache>
                <c:formatCode>0.0</c:formatCode>
                <c:ptCount val="11"/>
                <c:pt idx="0">
                  <c:v>-1.1711442810627291</c:v>
                </c:pt>
                <c:pt idx="1">
                  <c:v>-1.8233064068871498</c:v>
                </c:pt>
                <c:pt idx="2">
                  <c:v>-4.2768704177666708</c:v>
                </c:pt>
                <c:pt idx="3">
                  <c:v>13.761753498140802</c:v>
                </c:pt>
                <c:pt idx="4">
                  <c:v>-7.2781148100628021</c:v>
                </c:pt>
                <c:pt idx="5">
                  <c:v>3.1026633710423996</c:v>
                </c:pt>
                <c:pt idx="6">
                  <c:v>4.9447363872741015</c:v>
                </c:pt>
                <c:pt idx="7">
                  <c:v>-58.415352846931704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E-A443-86F4-93D51805B845}"/>
            </c:ext>
          </c:extLst>
        </c:ser>
        <c:ser>
          <c:idx val="2"/>
          <c:order val="2"/>
          <c:tx>
            <c:strRef>
              <c:f>Sheet1!$E$36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Sheet1!$B$37:$B$47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Sheet1!$E$37:$E$47</c:f>
              <c:numCache>
                <c:formatCode>0.0</c:formatCode>
                <c:ptCount val="11"/>
                <c:pt idx="0">
                  <c:v>6.11095252021458</c:v>
                </c:pt>
                <c:pt idx="1">
                  <c:v>2.8251709657313802</c:v>
                </c:pt>
                <c:pt idx="2">
                  <c:v>0.26519850278709095</c:v>
                </c:pt>
                <c:pt idx="3">
                  <c:v>-2.8873579159080007</c:v>
                </c:pt>
                <c:pt idx="4">
                  <c:v>30.566658819073194</c:v>
                </c:pt>
                <c:pt idx="5">
                  <c:v>24.696229809331001</c:v>
                </c:pt>
                <c:pt idx="6">
                  <c:v>20.487533577782699</c:v>
                </c:pt>
                <c:pt idx="7">
                  <c:v>3.4312987982999976</c:v>
                </c:pt>
                <c:pt idx="8">
                  <c:v>317.55626984499099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E-A443-86F4-93D51805B845}"/>
            </c:ext>
          </c:extLst>
        </c:ser>
        <c:ser>
          <c:idx val="3"/>
          <c:order val="3"/>
          <c:tx>
            <c:strRef>
              <c:f>Sheet1!$F$36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Sheet1!$B$37:$B$47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Sheet1!$F$37:$F$47</c:f>
              <c:numCache>
                <c:formatCode>0.0</c:formatCode>
                <c:ptCount val="11"/>
                <c:pt idx="0">
                  <c:v>-4.0550255558677399</c:v>
                </c:pt>
                <c:pt idx="1">
                  <c:v>5.5426585298411695</c:v>
                </c:pt>
                <c:pt idx="2">
                  <c:v>4.3665270126590787</c:v>
                </c:pt>
                <c:pt idx="3">
                  <c:v>-8.6356717468186019</c:v>
                </c:pt>
                <c:pt idx="4">
                  <c:v>12.456934182443701</c:v>
                </c:pt>
                <c:pt idx="5">
                  <c:v>-0.33023351025749936</c:v>
                </c:pt>
                <c:pt idx="6">
                  <c:v>1.7672489489364007</c:v>
                </c:pt>
                <c:pt idx="7">
                  <c:v>-29.308347772439898</c:v>
                </c:pt>
                <c:pt idx="8">
                  <c:v>-207.39860516431202</c:v>
                </c:pt>
                <c:pt idx="9">
                  <c:v>30.503913426049799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9E-A443-86F4-93D51805B845}"/>
            </c:ext>
          </c:extLst>
        </c:ser>
        <c:ser>
          <c:idx val="4"/>
          <c:order val="4"/>
          <c:tx>
            <c:strRef>
              <c:f>Sheet1!$G$36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Sheet1!$B$37:$B$47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Sheet1!$G$37:$G$47</c:f>
              <c:numCache>
                <c:formatCode>0.0</c:formatCode>
                <c:ptCount val="11"/>
                <c:pt idx="0">
                  <c:v>-0.91690983997906039</c:v>
                </c:pt>
                <c:pt idx="1">
                  <c:v>-5.2744883371551001</c:v>
                </c:pt>
                <c:pt idx="2">
                  <c:v>-4.1611583037300992</c:v>
                </c:pt>
                <c:pt idx="3">
                  <c:v>3.1473029294829038</c:v>
                </c:pt>
                <c:pt idx="4">
                  <c:v>15.842302032306799</c:v>
                </c:pt>
                <c:pt idx="5">
                  <c:v>-20.273766094525104</c:v>
                </c:pt>
                <c:pt idx="6">
                  <c:v>-21.3649131701264</c:v>
                </c:pt>
                <c:pt idx="7">
                  <c:v>47.440054345056097</c:v>
                </c:pt>
                <c:pt idx="8">
                  <c:v>109.99036340102002</c:v>
                </c:pt>
                <c:pt idx="9">
                  <c:v>130.03341203240319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9E-A443-86F4-93D51805B845}"/>
            </c:ext>
          </c:extLst>
        </c:ser>
        <c:ser>
          <c:idx val="5"/>
          <c:order val="5"/>
          <c:tx>
            <c:strRef>
              <c:f>Sheet1!$H$36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Sheet1!$B$37:$B$47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Sheet1!$H$37:$H$47</c:f>
              <c:numCache>
                <c:formatCode>0.0</c:formatCode>
                <c:ptCount val="11"/>
                <c:pt idx="0">
                  <c:v>-0.14641349534825904</c:v>
                </c:pt>
                <c:pt idx="1">
                  <c:v>-0.50958538788604957</c:v>
                </c:pt>
                <c:pt idx="2">
                  <c:v>-1.9979460126218804</c:v>
                </c:pt>
                <c:pt idx="3">
                  <c:v>-0.929409173496204</c:v>
                </c:pt>
                <c:pt idx="4">
                  <c:v>7.5775288764944992</c:v>
                </c:pt>
                <c:pt idx="5">
                  <c:v>6.1204318110037015</c:v>
                </c:pt>
                <c:pt idx="6">
                  <c:v>6.7103036265879021</c:v>
                </c:pt>
                <c:pt idx="7">
                  <c:v>-12.387913458175703</c:v>
                </c:pt>
                <c:pt idx="8">
                  <c:v>-91.760867493279036</c:v>
                </c:pt>
                <c:pt idx="9">
                  <c:v>-49.981830428763004</c:v>
                </c:pt>
                <c:pt idx="10">
                  <c:v>106.34675954968399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9E-A443-86F4-93D51805B845}"/>
            </c:ext>
          </c:extLst>
        </c:ser>
        <c:ser>
          <c:idx val="6"/>
          <c:order val="6"/>
          <c:tx>
            <c:strRef>
              <c:f>Sheet1!$I$36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Sheet1!$B$37:$B$47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Sheet1!$I$37:$I$47</c:f>
              <c:numCache>
                <c:formatCode>0.0</c:formatCode>
                <c:ptCount val="11"/>
                <c:pt idx="0">
                  <c:v>-2.1972534760443807</c:v>
                </c:pt>
                <c:pt idx="1">
                  <c:v>-4.4140845477609603E-2</c:v>
                </c:pt>
                <c:pt idx="2">
                  <c:v>-0.87167586466167934</c:v>
                </c:pt>
                <c:pt idx="3">
                  <c:v>-7.6236728002394978</c:v>
                </c:pt>
                <c:pt idx="4">
                  <c:v>-35.091503303494299</c:v>
                </c:pt>
                <c:pt idx="5">
                  <c:v>0.9041235635317002</c:v>
                </c:pt>
                <c:pt idx="6">
                  <c:v>-2.9937406408298006E-2</c:v>
                </c:pt>
                <c:pt idx="7">
                  <c:v>-15.462377348494094</c:v>
                </c:pt>
                <c:pt idx="8">
                  <c:v>-55.907229684626088</c:v>
                </c:pt>
                <c:pt idx="9">
                  <c:v>-18.163885343927998</c:v>
                </c:pt>
                <c:pt idx="10">
                  <c:v>-26.229506079437204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9E-A443-86F4-93D51805B845}"/>
            </c:ext>
          </c:extLst>
        </c:ser>
        <c:ser>
          <c:idx val="7"/>
          <c:order val="7"/>
          <c:tx>
            <c:strRef>
              <c:f>Sheet1!$J$36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Sheet1!$B$37:$B$47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Sheet1!$J$37:$J$47</c:f>
              <c:numCache>
                <c:formatCode>0.0</c:formatCode>
                <c:ptCount val="11"/>
                <c:pt idx="0">
                  <c:v>2.5432253483307798</c:v>
                </c:pt>
                <c:pt idx="1">
                  <c:v>2.8279769528772594</c:v>
                </c:pt>
                <c:pt idx="2">
                  <c:v>3.6619306994511103</c:v>
                </c:pt>
                <c:pt idx="3">
                  <c:v>3.554740001145698</c:v>
                </c:pt>
                <c:pt idx="4">
                  <c:v>-6.0721832582969926</c:v>
                </c:pt>
                <c:pt idx="5">
                  <c:v>39.903152775606607</c:v>
                </c:pt>
                <c:pt idx="6">
                  <c:v>63.701429298877002</c:v>
                </c:pt>
                <c:pt idx="7">
                  <c:v>10.789376692909801</c:v>
                </c:pt>
                <c:pt idx="8">
                  <c:v>47.970535768588093</c:v>
                </c:pt>
                <c:pt idx="9">
                  <c:v>13.314929879238003</c:v>
                </c:pt>
                <c:pt idx="10">
                  <c:v>25.431657925590201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9E-A443-86F4-93D51805B845}"/>
            </c:ext>
          </c:extLst>
        </c:ser>
        <c:ser>
          <c:idx val="8"/>
          <c:order val="8"/>
          <c:tx>
            <c:strRef>
              <c:f>Sheet1!$K$36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Sheet1!$B$37:$B$47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Sheet1!$K$37:$K$47</c:f>
              <c:numCache>
                <c:formatCode>0.0</c:formatCode>
                <c:ptCount val="11"/>
                <c:pt idx="0">
                  <c:v>-3.0559693814699793</c:v>
                </c:pt>
                <c:pt idx="1">
                  <c:v>-6.0272462050048494</c:v>
                </c:pt>
                <c:pt idx="2">
                  <c:v>-5.2366979335544901</c:v>
                </c:pt>
                <c:pt idx="3">
                  <c:v>-10.670188230843198</c:v>
                </c:pt>
                <c:pt idx="4">
                  <c:v>-26.431325649825904</c:v>
                </c:pt>
                <c:pt idx="5">
                  <c:v>-47.464201206244802</c:v>
                </c:pt>
                <c:pt idx="6">
                  <c:v>-68.558411313149904</c:v>
                </c:pt>
                <c:pt idx="7">
                  <c:v>-11.121414202484004</c:v>
                </c:pt>
                <c:pt idx="8">
                  <c:v>13.036817868658002</c:v>
                </c:pt>
                <c:pt idx="9">
                  <c:v>-2.0692297626130118</c:v>
                </c:pt>
                <c:pt idx="10">
                  <c:v>-9.4270787986819986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9E-A443-86F4-93D51805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36799"/>
        <c:axId val="134726783"/>
      </c:barChart>
      <c:catAx>
        <c:axId val="1347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4726783"/>
        <c:crosses val="autoZero"/>
        <c:auto val="1"/>
        <c:lblAlgn val="ctr"/>
        <c:lblOffset val="100"/>
        <c:noMultiLvlLbl val="0"/>
      </c:catAx>
      <c:valAx>
        <c:axId val="1347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47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107950</xdr:colOff>
      <xdr:row>3</xdr:row>
      <xdr:rowOff>0</xdr:rowOff>
    </xdr:from>
    <xdr:to>
      <xdr:col>28</xdr:col>
      <xdr:colOff>76200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D6E88-EE7F-5D47-AEAB-B76AC5ED3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84667</xdr:colOff>
      <xdr:row>30</xdr:row>
      <xdr:rowOff>162983</xdr:rowOff>
    </xdr:from>
    <xdr:to>
      <xdr:col>28</xdr:col>
      <xdr:colOff>63500</xdr:colOff>
      <xdr:row>57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3EF94-CCA6-4A46-9358-208DC1382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workbookViewId="0">
      <selection activeCell="C2" sqref="C2:Y12"/>
    </sheetView>
  </sheetViews>
  <sheetFormatPr baseColWidth="10" defaultRowHeight="16" x14ac:dyDescent="0.2"/>
  <cols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</cols>
  <sheetData>
    <row r="1" spans="1:25" x14ac:dyDescent="0.2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17</v>
      </c>
      <c r="L1" t="s">
        <v>6</v>
      </c>
      <c r="M1" t="s">
        <v>18</v>
      </c>
      <c r="N1" t="s">
        <v>7</v>
      </c>
      <c r="O1" t="s">
        <v>19</v>
      </c>
      <c r="P1" t="s">
        <v>8</v>
      </c>
      <c r="Q1" t="s">
        <v>20</v>
      </c>
      <c r="R1" t="s">
        <v>9</v>
      </c>
      <c r="S1" t="s">
        <v>21</v>
      </c>
      <c r="T1" t="s">
        <v>10</v>
      </c>
      <c r="U1" t="s">
        <v>22</v>
      </c>
      <c r="V1" t="s">
        <v>11</v>
      </c>
      <c r="W1" t="s">
        <v>23</v>
      </c>
      <c r="X1" t="s">
        <v>12</v>
      </c>
      <c r="Y1" t="s">
        <v>24</v>
      </c>
    </row>
    <row r="2" spans="1:25" x14ac:dyDescent="0.2">
      <c r="A2">
        <v>2011</v>
      </c>
      <c r="B2">
        <v>7.3860243595154796E-3</v>
      </c>
      <c r="C2" s="1">
        <v>0.11886681270393799</v>
      </c>
      <c r="D2" s="1">
        <v>5.2339419886763402E-3</v>
      </c>
      <c r="E2" s="1">
        <v>8.4232324697082694E-2</v>
      </c>
      <c r="F2" s="1">
        <v>5.7268923650006399E-3</v>
      </c>
      <c r="G2" s="1">
        <v>9.2165610210741697E-2</v>
      </c>
      <c r="H2" s="1">
        <v>1.3365579809433301E-2</v>
      </c>
      <c r="I2" s="1">
        <v>0.21175060716377</v>
      </c>
      <c r="J2" s="1">
        <v>2.8132133016040801E-2</v>
      </c>
      <c r="K2" s="1">
        <v>0.49611556959847403</v>
      </c>
      <c r="L2" s="1">
        <v>1.879801450011E-2</v>
      </c>
      <c r="M2" s="1">
        <v>0.29781655869970097</v>
      </c>
      <c r="N2" s="1">
        <v>2.1837936923218199E-2</v>
      </c>
      <c r="O2" s="1">
        <v>0.34597798738456897</v>
      </c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>
        <v>2012</v>
      </c>
      <c r="B3">
        <v>5.1577337003740099E-3</v>
      </c>
      <c r="C3" s="1">
        <v>8.3325738023477203E-2</v>
      </c>
      <c r="D3" s="1">
        <v>3.9498608451652298E-3</v>
      </c>
      <c r="E3" s="1">
        <v>6.3811954849387106E-2</v>
      </c>
      <c r="F3" s="1">
        <v>4.8189580847325698E-3</v>
      </c>
      <c r="G3" s="1">
        <v>7.7852650454874495E-2</v>
      </c>
      <c r="H3" s="1">
        <v>1.0238497471336301E-2</v>
      </c>
      <c r="I3" s="1">
        <v>0.162531108648717</v>
      </c>
      <c r="J3" s="1">
        <v>1.7138329000515901E-2</v>
      </c>
      <c r="K3" s="1">
        <v>0.30272324676201601</v>
      </c>
      <c r="L3" s="1">
        <v>1.4393451917261499E-2</v>
      </c>
      <c r="M3" s="1">
        <v>0.231193071237842</v>
      </c>
      <c r="N3" s="1">
        <v>1.6325381600151199E-2</v>
      </c>
      <c r="O3" s="1">
        <v>0.259157398633379</v>
      </c>
      <c r="P3" s="1">
        <v>3.7672729090287398E-2</v>
      </c>
      <c r="Q3" s="1">
        <v>0.68746279477342798</v>
      </c>
      <c r="R3" s="1"/>
      <c r="S3" s="1"/>
      <c r="T3" s="1"/>
      <c r="U3" s="1"/>
      <c r="V3" s="1"/>
      <c r="W3" s="1"/>
      <c r="X3" s="1"/>
      <c r="Y3" s="1"/>
    </row>
    <row r="4" spans="1:25" x14ac:dyDescent="0.2">
      <c r="A4">
        <v>2013</v>
      </c>
      <c r="B4">
        <v>4.5763756548468102E-3</v>
      </c>
      <c r="C4" s="1">
        <v>7.3933611362124493E-2</v>
      </c>
      <c r="D4" s="1">
        <v>4.6705252307603397E-3</v>
      </c>
      <c r="E4" s="1">
        <v>7.5454644310572999E-2</v>
      </c>
      <c r="F4" s="1">
        <v>7.5859273830979103E-3</v>
      </c>
      <c r="G4" s="1">
        <v>0.12255440751881</v>
      </c>
      <c r="H4" s="1">
        <v>1.4052032421E-2</v>
      </c>
      <c r="I4" s="1">
        <v>0.22483251873599999</v>
      </c>
      <c r="J4" s="1">
        <v>1.92030396336813E-2</v>
      </c>
      <c r="K4" s="1">
        <v>0.33864929262397703</v>
      </c>
      <c r="L4" s="1">
        <v>1.06626830400216E-2</v>
      </c>
      <c r="M4" s="1">
        <v>0.171268049792969</v>
      </c>
      <c r="N4" s="1">
        <v>1.1689151940400801E-2</v>
      </c>
      <c r="O4" s="1">
        <v>0.18555953442929199</v>
      </c>
      <c r="P4" s="1">
        <v>6.9774793175014005E-2</v>
      </c>
      <c r="Q4" s="1">
        <v>1.3312182096081</v>
      </c>
      <c r="R4" s="1"/>
      <c r="S4" s="1"/>
      <c r="T4" s="1"/>
      <c r="U4" s="1"/>
      <c r="V4" s="1"/>
      <c r="W4" s="1"/>
      <c r="X4" s="1"/>
      <c r="Y4" s="1"/>
    </row>
    <row r="5" spans="1:25" x14ac:dyDescent="0.2">
      <c r="A5">
        <v>2014</v>
      </c>
      <c r="B5">
        <v>3.85145554375993E-3</v>
      </c>
      <c r="C5" s="1">
        <v>6.2222168551497203E-2</v>
      </c>
      <c r="D5" s="1">
        <v>3.5419268980026899E-3</v>
      </c>
      <c r="E5" s="1">
        <v>5.72215802417015E-2</v>
      </c>
      <c r="F5" s="1">
        <v>4.9386110545425101E-3</v>
      </c>
      <c r="G5" s="1">
        <v>7.9785703341143294E-2</v>
      </c>
      <c r="H5" s="1">
        <v>2.2392239099908E-2</v>
      </c>
      <c r="I5" s="1">
        <v>0.36245005371740802</v>
      </c>
      <c r="J5" s="1">
        <v>1.50759993533608E-2</v>
      </c>
      <c r="K5" s="1">
        <v>0.265868144523349</v>
      </c>
      <c r="L5" s="1">
        <v>1.2569980015179E-2</v>
      </c>
      <c r="M5" s="1">
        <v>0.202294683503393</v>
      </c>
      <c r="N5" s="1">
        <v>1.4804043078376799E-2</v>
      </c>
      <c r="O5" s="1">
        <v>0.235006898302033</v>
      </c>
      <c r="P5" s="1">
        <v>3.9156828864414003E-2</v>
      </c>
      <c r="Q5" s="1">
        <v>0.74706468113878299</v>
      </c>
      <c r="R5" s="1"/>
      <c r="S5" s="1"/>
      <c r="T5" s="1"/>
      <c r="U5" s="1"/>
      <c r="V5" s="1"/>
      <c r="W5" s="1"/>
      <c r="X5" s="1"/>
      <c r="Y5" s="1"/>
    </row>
    <row r="6" spans="1:25" x14ac:dyDescent="0.2">
      <c r="A6">
        <v>2015</v>
      </c>
      <c r="B6">
        <v>7.6340401931771201E-3</v>
      </c>
      <c r="C6" s="1">
        <v>0.123331693753643</v>
      </c>
      <c r="D6" s="1">
        <v>5.2906638243009401E-3</v>
      </c>
      <c r="E6" s="1">
        <v>8.5473289899015301E-2</v>
      </c>
      <c r="F6" s="1">
        <v>5.1027648067394999E-3</v>
      </c>
      <c r="G6" s="1">
        <v>8.2437688369014203E-2</v>
      </c>
      <c r="H6" s="1">
        <v>2.0530212804506998E-2</v>
      </c>
      <c r="I6" s="1">
        <v>0.33357647455832801</v>
      </c>
      <c r="J6" s="1">
        <v>3.2356782603406201E-2</v>
      </c>
      <c r="K6" s="1">
        <v>0.57153473271408095</v>
      </c>
      <c r="L6" s="1">
        <v>2.79695179811589E-2</v>
      </c>
      <c r="M6" s="1">
        <v>0.44925698159670302</v>
      </c>
      <c r="N6" s="1">
        <v>2.7709976131686E-2</v>
      </c>
      <c r="O6" s="1">
        <v>0.43988223407985999</v>
      </c>
      <c r="P6" s="1">
        <v>4.0955318114673997E-2</v>
      </c>
      <c r="Q6" s="1">
        <v>0.78137766912178297</v>
      </c>
      <c r="R6" s="1">
        <v>0.171464268832483</v>
      </c>
      <c r="S6" s="1">
        <v>3.1755626984499101</v>
      </c>
      <c r="T6" s="1"/>
      <c r="U6" s="1"/>
      <c r="V6" s="1"/>
      <c r="W6" s="1"/>
      <c r="X6" s="1"/>
      <c r="Y6" s="1"/>
    </row>
    <row r="7" spans="1:25" x14ac:dyDescent="0.2">
      <c r="A7">
        <v>2016</v>
      </c>
      <c r="B7">
        <v>5.1240423867989502E-3</v>
      </c>
      <c r="C7" s="1">
        <v>8.2781438194965598E-2</v>
      </c>
      <c r="D7" s="1">
        <v>8.7214833246302293E-3</v>
      </c>
      <c r="E7" s="1">
        <v>0.140899875197427</v>
      </c>
      <c r="F7" s="1">
        <v>7.8055771743227604E-3</v>
      </c>
      <c r="G7" s="1">
        <v>0.12610295849560499</v>
      </c>
      <c r="H7" s="1">
        <v>1.5186588956535E-2</v>
      </c>
      <c r="I7" s="1">
        <v>0.24721975709014199</v>
      </c>
      <c r="J7" s="1">
        <v>3.9599977223242398E-2</v>
      </c>
      <c r="K7" s="1">
        <v>0.69610407453851797</v>
      </c>
      <c r="L7" s="1">
        <v>2.77639235779223E-2</v>
      </c>
      <c r="M7" s="1">
        <v>0.44595464649412803</v>
      </c>
      <c r="N7" s="1">
        <v>2.8823238327787399E-2</v>
      </c>
      <c r="O7" s="1">
        <v>0.457554723569224</v>
      </c>
      <c r="P7" s="1">
        <v>2.55584861039235E-2</v>
      </c>
      <c r="Q7" s="1">
        <v>0.488294191397384</v>
      </c>
      <c r="R7" s="1">
        <v>5.75803337326194E-2</v>
      </c>
      <c r="S7" s="1">
        <v>1.10157664680679</v>
      </c>
      <c r="T7" s="1">
        <v>2.6857198222443899E-2</v>
      </c>
      <c r="U7" s="1">
        <v>0.305039134260498</v>
      </c>
      <c r="V7" s="1"/>
      <c r="W7" s="1"/>
      <c r="X7" s="1"/>
      <c r="Y7" s="1"/>
    </row>
    <row r="8" spans="1:25" x14ac:dyDescent="0.2">
      <c r="A8">
        <v>2017</v>
      </c>
      <c r="B8">
        <v>4.5652435144925797E-3</v>
      </c>
      <c r="C8" s="1">
        <v>7.3612339795174994E-2</v>
      </c>
      <c r="D8" s="1">
        <v>5.4671405069181903E-3</v>
      </c>
      <c r="E8" s="1">
        <v>8.8154991825875995E-2</v>
      </c>
      <c r="F8" s="1">
        <v>5.2399326650239501E-3</v>
      </c>
      <c r="G8" s="1">
        <v>8.4491375458303999E-2</v>
      </c>
      <c r="H8" s="1">
        <v>1.7152355300655401E-2</v>
      </c>
      <c r="I8" s="1">
        <v>0.27869278638497103</v>
      </c>
      <c r="J8" s="1">
        <v>4.8533877621140198E-2</v>
      </c>
      <c r="K8" s="1">
        <v>0.85452709486158596</v>
      </c>
      <c r="L8" s="1">
        <v>1.5142028124872401E-2</v>
      </c>
      <c r="M8" s="1">
        <v>0.243216985548877</v>
      </c>
      <c r="N8" s="1">
        <v>1.4898905316952199E-2</v>
      </c>
      <c r="O8" s="1">
        <v>0.24390559186795999</v>
      </c>
      <c r="P8" s="1">
        <v>5.0389745437105699E-2</v>
      </c>
      <c r="Q8" s="1">
        <v>0.96269473484794499</v>
      </c>
      <c r="R8" s="1">
        <v>0.11523074440902301</v>
      </c>
      <c r="S8" s="1">
        <v>2.2014802808169902</v>
      </c>
      <c r="T8" s="1">
        <v>8.4029076613605702E-2</v>
      </c>
      <c r="U8" s="1">
        <v>1.6053732545845301</v>
      </c>
      <c r="V8" s="1">
        <v>1.0611174012403E-2</v>
      </c>
      <c r="W8" s="1">
        <v>0.171428762561918</v>
      </c>
      <c r="X8" s="1"/>
      <c r="Y8" s="1"/>
    </row>
    <row r="9" spans="1:25" x14ac:dyDescent="0.2">
      <c r="A9">
        <v>2018</v>
      </c>
      <c r="B9">
        <v>4.4658617656484299E-3</v>
      </c>
      <c r="C9" s="1">
        <v>7.2148204841692404E-2</v>
      </c>
      <c r="D9" s="1">
        <v>5.1412315699218098E-3</v>
      </c>
      <c r="E9" s="1">
        <v>8.3059137947015499E-2</v>
      </c>
      <c r="F9" s="1">
        <v>3.9931873113469704E-3</v>
      </c>
      <c r="G9" s="1">
        <v>6.4511915332085196E-2</v>
      </c>
      <c r="H9" s="1">
        <v>1.6580343496177801E-2</v>
      </c>
      <c r="I9" s="1">
        <v>0.26939869465000899</v>
      </c>
      <c r="J9" s="1">
        <v>5.2668001189514799E-2</v>
      </c>
      <c r="K9" s="1">
        <v>0.93030238362653095</v>
      </c>
      <c r="L9" s="1">
        <v>1.89524425336128E-2</v>
      </c>
      <c r="M9" s="1">
        <v>0.30442130365891401</v>
      </c>
      <c r="N9" s="1">
        <v>1.76641030901558E-2</v>
      </c>
      <c r="O9" s="1">
        <v>0.311008628133839</v>
      </c>
      <c r="P9" s="1">
        <v>4.3905615182119301E-2</v>
      </c>
      <c r="Q9" s="1">
        <v>0.83881560026618796</v>
      </c>
      <c r="R9" s="1">
        <v>6.7200911205410496E-2</v>
      </c>
      <c r="S9" s="1">
        <v>1.2838716058841999</v>
      </c>
      <c r="T9" s="1">
        <v>5.7867390872343501E-2</v>
      </c>
      <c r="U9" s="1">
        <v>1.1055549502969</v>
      </c>
      <c r="V9" s="1">
        <v>4.6910852766682502E-3</v>
      </c>
      <c r="W9" s="1">
        <v>8.9500202852074107E-2</v>
      </c>
      <c r="X9" s="1">
        <v>5.7089931751681602E-2</v>
      </c>
      <c r="Y9" s="1">
        <v>1.06346759549684</v>
      </c>
    </row>
    <row r="10" spans="1:25" x14ac:dyDescent="0.2">
      <c r="A10">
        <v>2019</v>
      </c>
      <c r="B10">
        <v>3.1057960079992099E-3</v>
      </c>
      <c r="C10" s="1">
        <v>5.0175670081248597E-2</v>
      </c>
      <c r="D10" s="1">
        <v>5.1139090724938597E-3</v>
      </c>
      <c r="E10" s="1">
        <v>8.2617729492239403E-2</v>
      </c>
      <c r="F10" s="1">
        <v>3.4536334964498801E-3</v>
      </c>
      <c r="G10" s="1">
        <v>5.5795156685468403E-2</v>
      </c>
      <c r="H10" s="1">
        <v>1.18658452869672E-2</v>
      </c>
      <c r="I10" s="1">
        <v>0.19316196664761401</v>
      </c>
      <c r="J10" s="1">
        <v>3.2748909306791703E-2</v>
      </c>
      <c r="K10" s="1">
        <v>0.57938735059158797</v>
      </c>
      <c r="L10" s="1">
        <v>1.9515325277861099E-2</v>
      </c>
      <c r="M10" s="1">
        <v>0.31346253929423101</v>
      </c>
      <c r="N10" s="1">
        <v>1.7647099785899598E-2</v>
      </c>
      <c r="O10" s="1">
        <v>0.31070925406975602</v>
      </c>
      <c r="P10" s="1">
        <v>3.58122369778004E-2</v>
      </c>
      <c r="Q10" s="1">
        <v>0.68419182678124701</v>
      </c>
      <c r="R10" s="1">
        <v>3.7937729742731401E-2</v>
      </c>
      <c r="S10" s="1">
        <v>0.72479930903793899</v>
      </c>
      <c r="T10" s="1">
        <v>4.8359978756145498E-2</v>
      </c>
      <c r="U10" s="1">
        <v>0.92391609685762</v>
      </c>
      <c r="V10" s="1">
        <v>2.7252075477701798E-3</v>
      </c>
      <c r="W10" s="1">
        <v>5.2065017095210803E-2</v>
      </c>
      <c r="X10" s="1">
        <v>4.1935287078550897E-2</v>
      </c>
      <c r="Y10" s="1">
        <v>0.80117253470246796</v>
      </c>
    </row>
    <row r="11" spans="1:25" x14ac:dyDescent="0.2">
      <c r="A11">
        <v>2020</v>
      </c>
      <c r="B11">
        <v>4.6710731173601203E-3</v>
      </c>
      <c r="C11" s="1">
        <v>7.5607923564556395E-2</v>
      </c>
      <c r="D11" s="1">
        <v>6.8512703700588503E-3</v>
      </c>
      <c r="E11" s="1">
        <v>0.11089749902101199</v>
      </c>
      <c r="F11" s="1">
        <v>5.70938463324189E-3</v>
      </c>
      <c r="G11" s="1">
        <v>9.2414463679979506E-2</v>
      </c>
      <c r="H11" s="1">
        <v>1.4049504711285301E-2</v>
      </c>
      <c r="I11" s="1">
        <v>0.22870936665907099</v>
      </c>
      <c r="J11" s="1">
        <v>2.9316708403248699E-2</v>
      </c>
      <c r="K11" s="1">
        <v>0.51866551800861804</v>
      </c>
      <c r="L11" s="1">
        <v>4.4272227172028597E-2</v>
      </c>
      <c r="M11" s="1">
        <v>0.71249406705029705</v>
      </c>
      <c r="N11" s="1">
        <v>5.3740472023207503E-2</v>
      </c>
      <c r="O11" s="1">
        <v>0.94772354705852602</v>
      </c>
      <c r="P11" s="1">
        <v>4.1402977235265398E-2</v>
      </c>
      <c r="Q11" s="1">
        <v>0.79208559371034504</v>
      </c>
      <c r="R11" s="1">
        <v>6.2960467520350005E-2</v>
      </c>
      <c r="S11" s="1">
        <v>1.20450466672382</v>
      </c>
      <c r="T11" s="1">
        <v>5.5253693363205597E-2</v>
      </c>
      <c r="U11" s="1">
        <v>1.05706539565</v>
      </c>
      <c r="V11" s="1">
        <v>1.2288618731064801E-3</v>
      </c>
      <c r="W11" s="1">
        <v>2.3509511908203599E-2</v>
      </c>
      <c r="X11" s="1">
        <v>5.5322661674380998E-2</v>
      </c>
      <c r="Y11" s="1">
        <v>1.05548911395837</v>
      </c>
    </row>
    <row r="12" spans="1:25" x14ac:dyDescent="0.2">
      <c r="A12">
        <v>2021</v>
      </c>
      <c r="B12">
        <v>3.6659729458504899E-3</v>
      </c>
      <c r="C12" s="1">
        <v>4.5048229749856603E-2</v>
      </c>
      <c r="D12" s="1">
        <v>4.1198070811833401E-3</v>
      </c>
      <c r="E12" s="1">
        <v>5.0625036970963502E-2</v>
      </c>
      <c r="F12" s="1">
        <v>3.2590180562319599E-3</v>
      </c>
      <c r="G12" s="1">
        <v>4.00474843444346E-2</v>
      </c>
      <c r="H12" s="1">
        <v>9.8316432672712704E-3</v>
      </c>
      <c r="I12" s="1">
        <v>0.122007484350639</v>
      </c>
      <c r="J12" s="1">
        <v>1.9011180617366001E-2</v>
      </c>
      <c r="K12" s="1">
        <v>0.254352261510359</v>
      </c>
      <c r="L12" s="1">
        <v>1.9485599580709601E-2</v>
      </c>
      <c r="M12" s="1">
        <v>0.237852054987849</v>
      </c>
      <c r="N12" s="1">
        <v>1.9648181266374298E-2</v>
      </c>
      <c r="O12" s="1">
        <v>0.26213943392702699</v>
      </c>
      <c r="P12" s="1">
        <v>4.67624432900417E-2</v>
      </c>
      <c r="Q12" s="1">
        <v>0.680871451685505</v>
      </c>
      <c r="R12" s="1">
        <v>9.1679443422682499E-2</v>
      </c>
      <c r="S12" s="1">
        <v>1.3348728454104</v>
      </c>
      <c r="T12" s="1">
        <v>7.1178396602904398E-2</v>
      </c>
      <c r="U12" s="1">
        <v>1.0363730980238699</v>
      </c>
      <c r="V12" s="1">
        <v>6.32285008385495E-4</v>
      </c>
      <c r="W12" s="1">
        <v>9.2062086847821203E-3</v>
      </c>
      <c r="X12" s="1">
        <v>6.6488861900765694E-2</v>
      </c>
      <c r="Y12" s="1">
        <v>0.96121832597154999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L47"/>
  <sheetViews>
    <sheetView tabSelected="1" zoomScale="120" zoomScaleNormal="120" workbookViewId="0">
      <selection activeCell="K15" sqref="K15"/>
    </sheetView>
  </sheetViews>
  <sheetFormatPr baseColWidth="10" defaultRowHeight="16" x14ac:dyDescent="0.2"/>
  <cols>
    <col min="3" max="11" width="10.83203125" customWidth="1"/>
  </cols>
  <sheetData>
    <row r="1" spans="2:38" ht="17" thickBot="1" x14ac:dyDescent="0.25"/>
    <row r="2" spans="2:38" x14ac:dyDescent="0.2">
      <c r="B2" s="4" t="s">
        <v>25</v>
      </c>
      <c r="C2" s="5"/>
      <c r="D2" s="5"/>
      <c r="E2" s="5"/>
      <c r="F2" s="5"/>
      <c r="G2" s="5"/>
      <c r="H2" s="5"/>
      <c r="I2" s="5"/>
      <c r="J2" s="5"/>
      <c r="K2" s="5"/>
      <c r="L2" s="23"/>
    </row>
    <row r="3" spans="2:38" x14ac:dyDescent="0.2">
      <c r="B3" s="8" t="s">
        <v>26</v>
      </c>
      <c r="C3" s="2">
        <v>2012</v>
      </c>
      <c r="D3" s="2">
        <v>2013</v>
      </c>
      <c r="E3" s="2">
        <v>2014</v>
      </c>
      <c r="F3" s="2">
        <v>2015</v>
      </c>
      <c r="G3" s="2">
        <v>2016</v>
      </c>
      <c r="H3" s="2">
        <v>2017</v>
      </c>
      <c r="I3" s="2">
        <v>2018</v>
      </c>
      <c r="J3" s="2">
        <v>2019</v>
      </c>
      <c r="K3" s="2">
        <v>2020</v>
      </c>
      <c r="L3" s="24">
        <v>2021</v>
      </c>
    </row>
    <row r="4" spans="2:38" x14ac:dyDescent="0.2">
      <c r="B4" s="16" t="s">
        <v>13</v>
      </c>
      <c r="C4" s="10">
        <v>8.3325738023477203E-2</v>
      </c>
      <c r="D4" s="10">
        <v>7.3933611362124493E-2</v>
      </c>
      <c r="E4" s="10">
        <v>6.2222168551497203E-2</v>
      </c>
      <c r="F4" s="10">
        <v>0.123331693753643</v>
      </c>
      <c r="G4" s="10">
        <v>8.2781438194965598E-2</v>
      </c>
      <c r="H4" s="10">
        <v>7.3612339795174994E-2</v>
      </c>
      <c r="I4" s="10">
        <v>7.2148204841692404E-2</v>
      </c>
      <c r="J4" s="10">
        <v>5.0175670081248597E-2</v>
      </c>
      <c r="K4" s="10">
        <v>7.5607923564556395E-2</v>
      </c>
      <c r="L4" s="25">
        <v>4.5048229749856603E-2</v>
      </c>
    </row>
    <row r="5" spans="2:38" x14ac:dyDescent="0.2">
      <c r="B5" s="17" t="s">
        <v>14</v>
      </c>
      <c r="C5" s="10">
        <v>6.3811954849387106E-2</v>
      </c>
      <c r="D5" s="10">
        <v>7.5454644310572999E-2</v>
      </c>
      <c r="E5" s="10">
        <v>5.72215802417015E-2</v>
      </c>
      <c r="F5" s="10">
        <v>8.5473289899015301E-2</v>
      </c>
      <c r="G5" s="10">
        <v>0.140899875197427</v>
      </c>
      <c r="H5" s="10">
        <v>8.8154991825875995E-2</v>
      </c>
      <c r="I5" s="10">
        <v>8.3059137947015499E-2</v>
      </c>
      <c r="J5" s="10">
        <v>8.2617729492239403E-2</v>
      </c>
      <c r="K5" s="10">
        <v>0.11089749902101199</v>
      </c>
      <c r="L5" s="25">
        <v>5.0625036970963502E-2</v>
      </c>
    </row>
    <row r="6" spans="2:38" x14ac:dyDescent="0.2">
      <c r="B6" s="17" t="s">
        <v>15</v>
      </c>
      <c r="C6" s="10">
        <v>7.7852650454874495E-2</v>
      </c>
      <c r="D6" s="10">
        <v>0.12255440751881</v>
      </c>
      <c r="E6" s="10">
        <v>7.9785703341143294E-2</v>
      </c>
      <c r="F6" s="10">
        <v>8.2437688369014203E-2</v>
      </c>
      <c r="G6" s="10">
        <v>0.12610295849560499</v>
      </c>
      <c r="H6" s="10">
        <v>8.4491375458303999E-2</v>
      </c>
      <c r="I6" s="10">
        <v>6.4511915332085196E-2</v>
      </c>
      <c r="J6" s="10">
        <v>5.5795156685468403E-2</v>
      </c>
      <c r="K6" s="10">
        <v>9.2414463679979506E-2</v>
      </c>
      <c r="L6" s="25">
        <v>4.00474843444346E-2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2:38" x14ac:dyDescent="0.2">
      <c r="B7" s="17" t="s">
        <v>16</v>
      </c>
      <c r="C7" s="10">
        <v>0.162531108648717</v>
      </c>
      <c r="D7" s="10">
        <v>0.22483251873599999</v>
      </c>
      <c r="E7" s="10">
        <v>0.36245005371740802</v>
      </c>
      <c r="F7" s="10">
        <v>0.33357647455832801</v>
      </c>
      <c r="G7" s="10">
        <v>0.24721975709014199</v>
      </c>
      <c r="H7" s="10">
        <v>0.27869278638497103</v>
      </c>
      <c r="I7" s="10">
        <v>0.26939869465000899</v>
      </c>
      <c r="J7" s="10">
        <v>0.19316196664761401</v>
      </c>
      <c r="K7" s="10">
        <v>0.22870936665907099</v>
      </c>
      <c r="L7" s="25">
        <v>0.122007484350639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2:38" x14ac:dyDescent="0.2">
      <c r="B8" s="17" t="s">
        <v>17</v>
      </c>
      <c r="C8" s="10">
        <v>0.30272324676201601</v>
      </c>
      <c r="D8" s="10">
        <v>0.33864929262397703</v>
      </c>
      <c r="E8" s="10">
        <v>0.265868144523349</v>
      </c>
      <c r="F8" s="10">
        <v>0.57153473271408095</v>
      </c>
      <c r="G8" s="10">
        <v>0.69610407453851797</v>
      </c>
      <c r="H8" s="10">
        <v>0.85452709486158596</v>
      </c>
      <c r="I8" s="10">
        <v>0.93030238362653095</v>
      </c>
      <c r="J8" s="10">
        <v>0.57938735059158797</v>
      </c>
      <c r="K8" s="10">
        <v>0.51866551800861804</v>
      </c>
      <c r="L8" s="25">
        <v>0.254352261510359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2:38" x14ac:dyDescent="0.2">
      <c r="B9" s="17" t="s">
        <v>18</v>
      </c>
      <c r="C9" s="10">
        <v>0.231193071237842</v>
      </c>
      <c r="D9" s="10">
        <v>0.171268049792969</v>
      </c>
      <c r="E9" s="10">
        <v>0.202294683503393</v>
      </c>
      <c r="F9" s="10">
        <v>0.44925698159670302</v>
      </c>
      <c r="G9" s="10">
        <v>0.44595464649412803</v>
      </c>
      <c r="H9" s="10">
        <v>0.243216985548877</v>
      </c>
      <c r="I9" s="10">
        <v>0.30442130365891401</v>
      </c>
      <c r="J9" s="10">
        <v>0.31346253929423101</v>
      </c>
      <c r="K9" s="10">
        <v>0.71249406705029705</v>
      </c>
      <c r="L9" s="25">
        <v>0.237852054987849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2:38" x14ac:dyDescent="0.2">
      <c r="B10" s="17" t="s">
        <v>19</v>
      </c>
      <c r="C10" s="10">
        <v>0.259157398633379</v>
      </c>
      <c r="D10" s="10">
        <v>0.18555953442929199</v>
      </c>
      <c r="E10" s="10">
        <v>0.235006898302033</v>
      </c>
      <c r="F10" s="10">
        <v>0.43988223407985999</v>
      </c>
      <c r="G10" s="10">
        <v>0.457554723569224</v>
      </c>
      <c r="H10" s="10">
        <v>0.24390559186795999</v>
      </c>
      <c r="I10" s="10">
        <v>0.311008628133839</v>
      </c>
      <c r="J10" s="10">
        <v>0.31070925406975602</v>
      </c>
      <c r="K10" s="10">
        <v>0.94772354705852602</v>
      </c>
      <c r="L10" s="25">
        <v>0.26213943392702699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2:38" x14ac:dyDescent="0.2">
      <c r="B11" s="17" t="s">
        <v>20</v>
      </c>
      <c r="C11" s="10">
        <v>0.68746279477342798</v>
      </c>
      <c r="D11" s="10">
        <v>1.3312182096081</v>
      </c>
      <c r="E11" s="10">
        <v>0.74706468113878299</v>
      </c>
      <c r="F11" s="10">
        <v>0.78137766912178297</v>
      </c>
      <c r="G11" s="10">
        <v>0.488294191397384</v>
      </c>
      <c r="H11" s="10">
        <v>0.96269473484794499</v>
      </c>
      <c r="I11" s="10">
        <v>0.83881560026618796</v>
      </c>
      <c r="J11" s="10">
        <v>0.68419182678124701</v>
      </c>
      <c r="K11" s="10">
        <v>0.79208559371034504</v>
      </c>
      <c r="L11" s="25">
        <v>0.680871451685505</v>
      </c>
    </row>
    <row r="12" spans="2:38" x14ac:dyDescent="0.2">
      <c r="B12" s="17" t="s">
        <v>21</v>
      </c>
      <c r="C12" s="10"/>
      <c r="D12" s="10"/>
      <c r="E12" s="10"/>
      <c r="F12" s="10">
        <v>3.1755626984499101</v>
      </c>
      <c r="G12" s="10">
        <v>1.10157664680679</v>
      </c>
      <c r="H12" s="10">
        <v>2.2014802808169902</v>
      </c>
      <c r="I12" s="10">
        <v>1.2838716058841999</v>
      </c>
      <c r="J12" s="10">
        <v>0.72479930903793899</v>
      </c>
      <c r="K12" s="10">
        <v>1.20450466672382</v>
      </c>
      <c r="L12" s="25">
        <v>1.3348728454104</v>
      </c>
    </row>
    <row r="13" spans="2:38" x14ac:dyDescent="0.2">
      <c r="B13" s="17" t="s">
        <v>22</v>
      </c>
      <c r="C13" s="10"/>
      <c r="D13" s="10"/>
      <c r="E13" s="10"/>
      <c r="F13" s="10"/>
      <c r="G13" s="10">
        <v>0.305039134260498</v>
      </c>
      <c r="H13" s="10">
        <v>1.6053732545845301</v>
      </c>
      <c r="I13" s="10">
        <v>1.1055549502969</v>
      </c>
      <c r="J13" s="10">
        <v>0.92391609685762</v>
      </c>
      <c r="K13" s="10">
        <v>1.05706539565</v>
      </c>
      <c r="L13" s="25">
        <v>1.0363730980238699</v>
      </c>
    </row>
    <row r="14" spans="2:38" ht="17" thickBot="1" x14ac:dyDescent="0.25">
      <c r="B14" s="18" t="s">
        <v>24</v>
      </c>
      <c r="C14" s="13"/>
      <c r="D14" s="13"/>
      <c r="E14" s="13"/>
      <c r="F14" s="13"/>
      <c r="G14" s="13"/>
      <c r="H14" s="13"/>
      <c r="I14" s="13">
        <v>1.06346759549684</v>
      </c>
      <c r="J14" s="13">
        <v>0.80117253470246796</v>
      </c>
      <c r="K14" s="13">
        <v>1.05548911395837</v>
      </c>
      <c r="L14" s="26">
        <v>0.96121832597154999</v>
      </c>
    </row>
    <row r="17" spans="2:7" ht="17" thickBot="1" x14ac:dyDescent="0.25"/>
    <row r="18" spans="2:7" x14ac:dyDescent="0.2">
      <c r="B18" s="22"/>
      <c r="C18" s="6"/>
      <c r="D18" s="6"/>
      <c r="E18" s="6"/>
      <c r="F18" s="7"/>
      <c r="G18" s="27"/>
    </row>
    <row r="19" spans="2:7" x14ac:dyDescent="0.2">
      <c r="B19" s="21" t="s">
        <v>26</v>
      </c>
      <c r="C19" s="3" t="s">
        <v>28</v>
      </c>
      <c r="D19" s="3" t="s">
        <v>29</v>
      </c>
      <c r="E19" s="3" t="s">
        <v>27</v>
      </c>
      <c r="F19" s="9" t="s">
        <v>30</v>
      </c>
      <c r="G19" s="28"/>
    </row>
    <row r="20" spans="2:7" x14ac:dyDescent="0.2">
      <c r="B20" s="17" t="s">
        <v>13</v>
      </c>
      <c r="C20" s="19">
        <f>MAX($C4:$L4)</f>
        <v>0.123331693753643</v>
      </c>
      <c r="D20" s="11">
        <f>MIN($C4:$L4)</f>
        <v>4.5048229749856603E-2</v>
      </c>
      <c r="E20" s="11">
        <f>AVERAGE($C4:$L4)</f>
        <v>7.4218701791823632E-2</v>
      </c>
      <c r="F20" s="12">
        <f>MEDIAN($C4:$L4)</f>
        <v>7.3772975578649744E-2</v>
      </c>
      <c r="G20" s="27"/>
    </row>
    <row r="21" spans="2:7" x14ac:dyDescent="0.2">
      <c r="B21" s="17" t="s">
        <v>14</v>
      </c>
      <c r="C21" s="19">
        <f>MAX($C5:$L5)</f>
        <v>0.140899875197427</v>
      </c>
      <c r="D21" s="11">
        <f>MIN($C5:$L5)</f>
        <v>5.0625036970963502E-2</v>
      </c>
      <c r="E21" s="11">
        <f>AVERAGE($C5:$L5)</f>
        <v>8.3821573975521035E-2</v>
      </c>
      <c r="F21" s="12">
        <f>MEDIAN($C5:$L5)</f>
        <v>8.2838433719627458E-2</v>
      </c>
      <c r="G21" s="27"/>
    </row>
    <row r="22" spans="2:7" x14ac:dyDescent="0.2">
      <c r="B22" s="17" t="s">
        <v>15</v>
      </c>
      <c r="C22" s="19">
        <f>MAX($C6:$L6)</f>
        <v>0.12610295849560499</v>
      </c>
      <c r="D22" s="11">
        <f>MIN($C6:$L6)</f>
        <v>4.00474843444346E-2</v>
      </c>
      <c r="E22" s="11">
        <f>AVERAGE($C6:$L6)</f>
        <v>8.2599380367971875E-2</v>
      </c>
      <c r="F22" s="12">
        <f>MEDIAN($C6:$L6)</f>
        <v>8.1111695855078741E-2</v>
      </c>
      <c r="G22" s="27"/>
    </row>
    <row r="23" spans="2:7" x14ac:dyDescent="0.2">
      <c r="B23" s="17" t="s">
        <v>16</v>
      </c>
      <c r="C23" s="19">
        <f>MAX($C7:$L7)</f>
        <v>0.36245005371740802</v>
      </c>
      <c r="D23" s="11">
        <f>MIN($C7:$L7)</f>
        <v>0.122007484350639</v>
      </c>
      <c r="E23" s="11">
        <f>AVERAGE($C7:$L7)</f>
        <v>0.2422580211442899</v>
      </c>
      <c r="F23" s="12">
        <f>MEDIAN($C7:$L7)</f>
        <v>0.23796456187460649</v>
      </c>
      <c r="G23" s="27"/>
    </row>
    <row r="24" spans="2:7" x14ac:dyDescent="0.2">
      <c r="B24" s="17" t="s">
        <v>17</v>
      </c>
      <c r="C24" s="19">
        <f>MAX($C8:$L8)</f>
        <v>0.93030238362653095</v>
      </c>
      <c r="D24" s="11">
        <f>MIN($C8:$L8)</f>
        <v>0.254352261510359</v>
      </c>
      <c r="E24" s="11">
        <f>AVERAGE($C8:$L8)</f>
        <v>0.53121140997606231</v>
      </c>
      <c r="F24" s="12">
        <f>MEDIAN($C8:$L8)</f>
        <v>0.54510012536134944</v>
      </c>
      <c r="G24" s="27"/>
    </row>
    <row r="25" spans="2:7" x14ac:dyDescent="0.2">
      <c r="B25" s="17" t="s">
        <v>18</v>
      </c>
      <c r="C25" s="19">
        <f>MAX($C9:$L9)</f>
        <v>0.71249406705029705</v>
      </c>
      <c r="D25" s="11">
        <f>MIN($C9:$L9)</f>
        <v>0.171268049792969</v>
      </c>
      <c r="E25" s="11">
        <f>AVERAGE($C9:$L9)</f>
        <v>0.33114143831652026</v>
      </c>
      <c r="F25" s="12">
        <f>MEDIAN($C9:$L9)</f>
        <v>0.2738191446038955</v>
      </c>
      <c r="G25" s="27"/>
    </row>
    <row r="26" spans="2:7" x14ac:dyDescent="0.2">
      <c r="B26" s="17" t="s">
        <v>19</v>
      </c>
      <c r="C26" s="19">
        <f>MAX($C10:$L10)</f>
        <v>0.94772354705852602</v>
      </c>
      <c r="D26" s="11">
        <f>MIN($C10:$L10)</f>
        <v>0.18555953442929199</v>
      </c>
      <c r="E26" s="11">
        <f>AVERAGE($C10:$L10)</f>
        <v>0.36526472440708962</v>
      </c>
      <c r="F26" s="12">
        <f>MEDIAN($C10:$L10)</f>
        <v>0.28642434399839151</v>
      </c>
      <c r="G26" s="27"/>
    </row>
    <row r="27" spans="2:7" x14ac:dyDescent="0.2">
      <c r="B27" s="17" t="s">
        <v>20</v>
      </c>
      <c r="C27" s="19">
        <f>MAX($C11:$L11)</f>
        <v>1.3312182096081</v>
      </c>
      <c r="D27" s="11">
        <f>MIN($C11:$L11)</f>
        <v>0.488294191397384</v>
      </c>
      <c r="E27" s="11">
        <f>AVERAGE($C11:$L11)</f>
        <v>0.79940767533307089</v>
      </c>
      <c r="F27" s="12">
        <f>MEDIAN($C11:$L11)</f>
        <v>0.76422117513028298</v>
      </c>
      <c r="G27" s="27"/>
    </row>
    <row r="28" spans="2:7" x14ac:dyDescent="0.2">
      <c r="B28" s="17" t="s">
        <v>21</v>
      </c>
      <c r="C28" s="19">
        <f>MAX($C12:$L12)</f>
        <v>3.1755626984499101</v>
      </c>
      <c r="D28" s="11">
        <f>MIN($C12:$L12)</f>
        <v>0.72479930903793899</v>
      </c>
      <c r="E28" s="11">
        <f>AVERAGE($C12:$L12)</f>
        <v>1.5752382933042928</v>
      </c>
      <c r="F28" s="12">
        <f>MEDIAN($C12:$L12)</f>
        <v>1.2838716058841999</v>
      </c>
      <c r="G28" s="27"/>
    </row>
    <row r="29" spans="2:7" x14ac:dyDescent="0.2">
      <c r="B29" s="17" t="s">
        <v>22</v>
      </c>
      <c r="C29" s="19">
        <f>MAX($C13:$L13)</f>
        <v>1.6053732545845301</v>
      </c>
      <c r="D29" s="11">
        <f>MIN($C13:$L13)</f>
        <v>0.305039134260498</v>
      </c>
      <c r="E29" s="11">
        <f>AVERAGE($C13:$L13)</f>
        <v>1.0055536549455697</v>
      </c>
      <c r="F29" s="12">
        <f>MEDIAN($C13:$L13)</f>
        <v>1.0467192468369348</v>
      </c>
      <c r="G29" s="27"/>
    </row>
    <row r="30" spans="2:7" ht="17" thickBot="1" x14ac:dyDescent="0.25">
      <c r="B30" s="18" t="s">
        <v>24</v>
      </c>
      <c r="C30" s="20">
        <f>MAX($C14:$L14)</f>
        <v>1.06346759549684</v>
      </c>
      <c r="D30" s="14">
        <f>MIN($C14:$L14)</f>
        <v>0.80117253470246796</v>
      </c>
      <c r="E30" s="14">
        <f>AVERAGE($C14:$L14)</f>
        <v>0.97033689253230693</v>
      </c>
      <c r="F30" s="15">
        <f>MEDIAN($C14:$L14)</f>
        <v>1.0083537199649599</v>
      </c>
      <c r="G30" s="27"/>
    </row>
    <row r="34" spans="2:12" ht="17" thickBot="1" x14ac:dyDescent="0.25">
      <c r="L34" s="27"/>
    </row>
    <row r="35" spans="2:12" x14ac:dyDescent="0.2">
      <c r="B35" s="29" t="s">
        <v>31</v>
      </c>
      <c r="C35" s="30"/>
      <c r="D35" s="30"/>
      <c r="E35" s="30"/>
      <c r="F35" s="30"/>
      <c r="G35" s="30"/>
      <c r="H35" s="30"/>
      <c r="I35" s="30"/>
      <c r="J35" s="30"/>
      <c r="K35" s="31"/>
      <c r="L35" s="28"/>
    </row>
    <row r="36" spans="2:12" x14ac:dyDescent="0.2">
      <c r="B36" s="32" t="s">
        <v>26</v>
      </c>
      <c r="C36" s="33">
        <v>2013</v>
      </c>
      <c r="D36" s="33">
        <v>2014</v>
      </c>
      <c r="E36" s="33">
        <v>2015</v>
      </c>
      <c r="F36" s="33">
        <v>2016</v>
      </c>
      <c r="G36" s="33">
        <v>2017</v>
      </c>
      <c r="H36" s="33">
        <v>2018</v>
      </c>
      <c r="I36" s="33">
        <v>2019</v>
      </c>
      <c r="J36" s="33">
        <v>2020</v>
      </c>
      <c r="K36" s="34">
        <v>2021</v>
      </c>
      <c r="L36" s="27"/>
    </row>
    <row r="37" spans="2:12" x14ac:dyDescent="0.2">
      <c r="B37" s="16" t="s">
        <v>13</v>
      </c>
      <c r="C37" s="35">
        <f>(D4-C4)*100</f>
        <v>-0.93921266613527088</v>
      </c>
      <c r="D37" s="35">
        <f t="shared" ref="D37:K37" si="0">(E4-D4)*100</f>
        <v>-1.1711442810627291</v>
      </c>
      <c r="E37" s="35">
        <f t="shared" si="0"/>
        <v>6.11095252021458</v>
      </c>
      <c r="F37" s="35">
        <f t="shared" si="0"/>
        <v>-4.0550255558677399</v>
      </c>
      <c r="G37" s="35">
        <f t="shared" si="0"/>
        <v>-0.91690983997906039</v>
      </c>
      <c r="H37" s="35">
        <f t="shared" si="0"/>
        <v>-0.14641349534825904</v>
      </c>
      <c r="I37" s="35">
        <f t="shared" si="0"/>
        <v>-2.1972534760443807</v>
      </c>
      <c r="J37" s="35">
        <f t="shared" si="0"/>
        <v>2.5432253483307798</v>
      </c>
      <c r="K37" s="36">
        <f t="shared" si="0"/>
        <v>-3.0559693814699793</v>
      </c>
      <c r="L37" s="27"/>
    </row>
    <row r="38" spans="2:12" x14ac:dyDescent="0.2">
      <c r="B38" s="17" t="s">
        <v>14</v>
      </c>
      <c r="C38" s="35">
        <f t="shared" ref="C38:K38" si="1">(D5-C5)*100</f>
        <v>1.1642689461185893</v>
      </c>
      <c r="D38" s="35">
        <f t="shared" si="1"/>
        <v>-1.8233064068871498</v>
      </c>
      <c r="E38" s="35">
        <f t="shared" si="1"/>
        <v>2.8251709657313802</v>
      </c>
      <c r="F38" s="35">
        <f t="shared" si="1"/>
        <v>5.5426585298411695</v>
      </c>
      <c r="G38" s="35">
        <f t="shared" si="1"/>
        <v>-5.2744883371551001</v>
      </c>
      <c r="H38" s="35">
        <f t="shared" si="1"/>
        <v>-0.50958538788604957</v>
      </c>
      <c r="I38" s="35">
        <f t="shared" si="1"/>
        <v>-4.4140845477609603E-2</v>
      </c>
      <c r="J38" s="35">
        <f t="shared" si="1"/>
        <v>2.8279769528772594</v>
      </c>
      <c r="K38" s="36">
        <f t="shared" si="1"/>
        <v>-6.0272462050048494</v>
      </c>
      <c r="L38" s="27"/>
    </row>
    <row r="39" spans="2:12" x14ac:dyDescent="0.2">
      <c r="B39" s="17" t="s">
        <v>15</v>
      </c>
      <c r="C39" s="35">
        <f t="shared" ref="C39:K39" si="2">(D6-C6)*100</f>
        <v>4.4701757063935501</v>
      </c>
      <c r="D39" s="35">
        <f t="shared" si="2"/>
        <v>-4.2768704177666708</v>
      </c>
      <c r="E39" s="35">
        <f t="shared" si="2"/>
        <v>0.26519850278709095</v>
      </c>
      <c r="F39" s="35">
        <f t="shared" si="2"/>
        <v>4.3665270126590787</v>
      </c>
      <c r="G39" s="35">
        <f t="shared" si="2"/>
        <v>-4.1611583037300992</v>
      </c>
      <c r="H39" s="35">
        <f t="shared" si="2"/>
        <v>-1.9979460126218804</v>
      </c>
      <c r="I39" s="35">
        <f t="shared" si="2"/>
        <v>-0.87167586466167934</v>
      </c>
      <c r="J39" s="35">
        <f t="shared" si="2"/>
        <v>3.6619306994511103</v>
      </c>
      <c r="K39" s="36">
        <f t="shared" si="2"/>
        <v>-5.2366979335544901</v>
      </c>
    </row>
    <row r="40" spans="2:12" x14ac:dyDescent="0.2">
      <c r="B40" s="17" t="s">
        <v>16</v>
      </c>
      <c r="C40" s="35">
        <f t="shared" ref="C40:K40" si="3">(D7-C7)*100</f>
        <v>6.2301410087282987</v>
      </c>
      <c r="D40" s="35">
        <f t="shared" si="3"/>
        <v>13.761753498140802</v>
      </c>
      <c r="E40" s="35">
        <f t="shared" si="3"/>
        <v>-2.8873579159080007</v>
      </c>
      <c r="F40" s="35">
        <f t="shared" si="3"/>
        <v>-8.6356717468186019</v>
      </c>
      <c r="G40" s="35">
        <f t="shared" si="3"/>
        <v>3.1473029294829038</v>
      </c>
      <c r="H40" s="35">
        <f t="shared" si="3"/>
        <v>-0.929409173496204</v>
      </c>
      <c r="I40" s="35">
        <f t="shared" si="3"/>
        <v>-7.6236728002394978</v>
      </c>
      <c r="J40" s="35">
        <f t="shared" si="3"/>
        <v>3.554740001145698</v>
      </c>
      <c r="K40" s="36">
        <f t="shared" si="3"/>
        <v>-10.670188230843198</v>
      </c>
    </row>
    <row r="41" spans="2:12" x14ac:dyDescent="0.2">
      <c r="B41" s="17" t="s">
        <v>17</v>
      </c>
      <c r="C41" s="35">
        <f t="shared" ref="C41:K41" si="4">(D8-C8)*100</f>
        <v>3.592604586196102</v>
      </c>
      <c r="D41" s="35">
        <f t="shared" si="4"/>
        <v>-7.2781148100628021</v>
      </c>
      <c r="E41" s="35">
        <f t="shared" si="4"/>
        <v>30.566658819073194</v>
      </c>
      <c r="F41" s="35">
        <f t="shared" si="4"/>
        <v>12.456934182443701</v>
      </c>
      <c r="G41" s="35">
        <f t="shared" si="4"/>
        <v>15.842302032306799</v>
      </c>
      <c r="H41" s="35">
        <f t="shared" si="4"/>
        <v>7.5775288764944992</v>
      </c>
      <c r="I41" s="35">
        <f t="shared" si="4"/>
        <v>-35.091503303494299</v>
      </c>
      <c r="J41" s="35">
        <f t="shared" si="4"/>
        <v>-6.0721832582969926</v>
      </c>
      <c r="K41" s="36">
        <f t="shared" si="4"/>
        <v>-26.431325649825904</v>
      </c>
    </row>
    <row r="42" spans="2:12" x14ac:dyDescent="0.2">
      <c r="B42" s="17" t="s">
        <v>18</v>
      </c>
      <c r="C42" s="35">
        <f t="shared" ref="C42:K42" si="5">(D9-C9)*100</f>
        <v>-5.9925021444872995</v>
      </c>
      <c r="D42" s="35">
        <f t="shared" si="5"/>
        <v>3.1026633710423996</v>
      </c>
      <c r="E42" s="35">
        <f t="shared" si="5"/>
        <v>24.696229809331001</v>
      </c>
      <c r="F42" s="35">
        <f t="shared" si="5"/>
        <v>-0.33023351025749936</v>
      </c>
      <c r="G42" s="35">
        <f t="shared" si="5"/>
        <v>-20.273766094525104</v>
      </c>
      <c r="H42" s="35">
        <f t="shared" si="5"/>
        <v>6.1204318110037015</v>
      </c>
      <c r="I42" s="35">
        <f t="shared" si="5"/>
        <v>0.9041235635317002</v>
      </c>
      <c r="J42" s="35">
        <f t="shared" si="5"/>
        <v>39.903152775606607</v>
      </c>
      <c r="K42" s="36">
        <f t="shared" si="5"/>
        <v>-47.464201206244802</v>
      </c>
    </row>
    <row r="43" spans="2:12" x14ac:dyDescent="0.2">
      <c r="B43" s="17" t="s">
        <v>19</v>
      </c>
      <c r="C43" s="35">
        <f t="shared" ref="C43:K43" si="6">(D10-C10)*100</f>
        <v>-7.3597864204087013</v>
      </c>
      <c r="D43" s="35">
        <f t="shared" si="6"/>
        <v>4.9447363872741015</v>
      </c>
      <c r="E43" s="35">
        <f t="shared" si="6"/>
        <v>20.487533577782699</v>
      </c>
      <c r="F43" s="35">
        <f t="shared" si="6"/>
        <v>1.7672489489364007</v>
      </c>
      <c r="G43" s="35">
        <f t="shared" si="6"/>
        <v>-21.3649131701264</v>
      </c>
      <c r="H43" s="35">
        <f t="shared" si="6"/>
        <v>6.7103036265879021</v>
      </c>
      <c r="I43" s="35">
        <f t="shared" si="6"/>
        <v>-2.9937406408298006E-2</v>
      </c>
      <c r="J43" s="35">
        <f t="shared" si="6"/>
        <v>63.701429298877002</v>
      </c>
      <c r="K43" s="36">
        <f t="shared" si="6"/>
        <v>-68.558411313149904</v>
      </c>
    </row>
    <row r="44" spans="2:12" x14ac:dyDescent="0.2">
      <c r="B44" s="17" t="s">
        <v>20</v>
      </c>
      <c r="C44" s="35">
        <f t="shared" ref="C44:K44" si="7">(D11-C11)*100</f>
        <v>64.375541483467202</v>
      </c>
      <c r="D44" s="35">
        <f t="shared" si="7"/>
        <v>-58.415352846931704</v>
      </c>
      <c r="E44" s="35">
        <f t="shared" si="7"/>
        <v>3.4312987982999976</v>
      </c>
      <c r="F44" s="35">
        <f t="shared" si="7"/>
        <v>-29.308347772439898</v>
      </c>
      <c r="G44" s="35">
        <f t="shared" si="7"/>
        <v>47.440054345056097</v>
      </c>
      <c r="H44" s="35">
        <f t="shared" si="7"/>
        <v>-12.387913458175703</v>
      </c>
      <c r="I44" s="35">
        <f t="shared" si="7"/>
        <v>-15.462377348494094</v>
      </c>
      <c r="J44" s="35">
        <f t="shared" si="7"/>
        <v>10.789376692909801</v>
      </c>
      <c r="K44" s="36">
        <f t="shared" si="7"/>
        <v>-11.121414202484004</v>
      </c>
    </row>
    <row r="45" spans="2:12" x14ac:dyDescent="0.2">
      <c r="B45" s="17" t="s">
        <v>21</v>
      </c>
      <c r="C45" s="35"/>
      <c r="D45" s="35"/>
      <c r="E45" s="35">
        <f t="shared" ref="C45:K45" si="8">(F12-E12)*100</f>
        <v>317.55626984499099</v>
      </c>
      <c r="F45" s="35">
        <f t="shared" si="8"/>
        <v>-207.39860516431202</v>
      </c>
      <c r="G45" s="35">
        <f t="shared" si="8"/>
        <v>109.99036340102002</v>
      </c>
      <c r="H45" s="35">
        <f t="shared" si="8"/>
        <v>-91.760867493279036</v>
      </c>
      <c r="I45" s="35">
        <f t="shared" si="8"/>
        <v>-55.907229684626088</v>
      </c>
      <c r="J45" s="35">
        <f t="shared" si="8"/>
        <v>47.970535768588093</v>
      </c>
      <c r="K45" s="36">
        <f t="shared" si="8"/>
        <v>13.036817868658002</v>
      </c>
    </row>
    <row r="46" spans="2:12" x14ac:dyDescent="0.2">
      <c r="B46" s="17" t="s">
        <v>22</v>
      </c>
      <c r="C46" s="35"/>
      <c r="D46" s="35"/>
      <c r="E46" s="35"/>
      <c r="F46" s="35">
        <f t="shared" ref="C46:K46" si="9">(G13-F13)*100</f>
        <v>30.503913426049799</v>
      </c>
      <c r="G46" s="35">
        <f t="shared" si="9"/>
        <v>130.03341203240319</v>
      </c>
      <c r="H46" s="35">
        <f t="shared" si="9"/>
        <v>-49.981830428763004</v>
      </c>
      <c r="I46" s="35">
        <f t="shared" si="9"/>
        <v>-18.163885343927998</v>
      </c>
      <c r="J46" s="35">
        <f t="shared" si="9"/>
        <v>13.314929879238003</v>
      </c>
      <c r="K46" s="36">
        <f t="shared" si="9"/>
        <v>-2.0692297626130118</v>
      </c>
    </row>
    <row r="47" spans="2:12" ht="17" thickBot="1" x14ac:dyDescent="0.25">
      <c r="B47" s="18" t="s">
        <v>24</v>
      </c>
      <c r="C47" s="37"/>
      <c r="D47" s="37"/>
      <c r="E47" s="37"/>
      <c r="F47" s="37"/>
      <c r="G47" s="37"/>
      <c r="H47" s="37">
        <f t="shared" ref="C47:K47" si="10">(I14-H14)*100</f>
        <v>106.34675954968399</v>
      </c>
      <c r="I47" s="37">
        <f t="shared" si="10"/>
        <v>-26.229506079437204</v>
      </c>
      <c r="J47" s="37">
        <f t="shared" si="10"/>
        <v>25.431657925590201</v>
      </c>
      <c r="K47" s="38">
        <f t="shared" si="10"/>
        <v>-9.4270787986819986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out.csv 14-10-00-399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2021-08-17T11:12:47Z</dcterms:created>
  <dcterms:modified xsi:type="dcterms:W3CDTF">2021-08-18T08:40:25Z</dcterms:modified>
</cp:coreProperties>
</file>