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F826172-B09C-42AE-A18E-577D594E828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学生成绩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3" i="1"/>
  <c r="K3" i="1" s="1"/>
  <c r="I4" i="1"/>
  <c r="J4" i="1"/>
  <c r="K4" i="1" s="1"/>
  <c r="I5" i="1"/>
  <c r="J5" i="1"/>
  <c r="K5" i="1" s="1"/>
  <c r="G18" i="1"/>
  <c r="H18" i="1"/>
  <c r="F18" i="1"/>
  <c r="G17" i="1"/>
  <c r="H17" i="1"/>
  <c r="F17" i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I6" i="1"/>
  <c r="I7" i="1"/>
  <c r="I8" i="1"/>
  <c r="I9" i="1"/>
  <c r="I10" i="1"/>
  <c r="I11" i="1"/>
  <c r="I12" i="1"/>
  <c r="I13" i="1"/>
  <c r="I14" i="1"/>
  <c r="I15" i="1"/>
  <c r="L15" i="1" s="1"/>
  <c r="I16" i="1"/>
  <c r="L11" i="1" l="1"/>
  <c r="L7" i="1"/>
  <c r="L3" i="1"/>
  <c r="L6" i="1"/>
  <c r="L14" i="1"/>
  <c r="L4" i="1"/>
  <c r="L5" i="1"/>
  <c r="L10" i="1"/>
  <c r="L13" i="1"/>
  <c r="L9" i="1"/>
  <c r="L16" i="1"/>
  <c r="L12" i="1"/>
  <c r="L8" i="1"/>
  <c r="I17" i="1"/>
  <c r="J18" i="1"/>
  <c r="J17" i="1"/>
  <c r="K17" i="1" s="1"/>
</calcChain>
</file>

<file path=xl/sharedStrings.xml><?xml version="1.0" encoding="utf-8"?>
<sst xmlns="http://schemas.openxmlformats.org/spreadsheetml/2006/main" count="70" uniqueCount="41">
  <si>
    <t>学号</t>
  </si>
  <si>
    <t>姓名</t>
  </si>
  <si>
    <t>性别</t>
  </si>
  <si>
    <t>专业</t>
  </si>
  <si>
    <t>国籍</t>
  </si>
  <si>
    <t>高等数学</t>
  </si>
  <si>
    <t>计算机</t>
  </si>
  <si>
    <t>总成绩</t>
  </si>
  <si>
    <t>3及评分</t>
  </si>
  <si>
    <t>排名</t>
  </si>
  <si>
    <t>基础科技汉语</t>
  </si>
  <si>
    <t>王琦</t>
  </si>
  <si>
    <t>刘婷</t>
  </si>
  <si>
    <t>白杰</t>
  </si>
  <si>
    <t>莎萌</t>
  </si>
  <si>
    <t>哈森杜</t>
  </si>
  <si>
    <t>刘良凤</t>
  </si>
  <si>
    <t>林恩</t>
  </si>
  <si>
    <t>林希</t>
  </si>
  <si>
    <t>周凯</t>
  </si>
  <si>
    <t>男</t>
  </si>
  <si>
    <t>女</t>
  </si>
  <si>
    <t>李娜</t>
  </si>
  <si>
    <t>鲁本</t>
  </si>
  <si>
    <t>刘明</t>
  </si>
  <si>
    <t>安东尼</t>
  </si>
  <si>
    <t>李德</t>
  </si>
  <si>
    <t>巴基斯坦</t>
  </si>
  <si>
    <t>莫桑比克</t>
  </si>
  <si>
    <t>古巴</t>
  </si>
  <si>
    <t>秘鲁</t>
  </si>
  <si>
    <t>墨西哥</t>
  </si>
  <si>
    <t>孟加拉</t>
  </si>
  <si>
    <t>韩国</t>
  </si>
  <si>
    <t>土木工程</t>
  </si>
  <si>
    <t>石油工程</t>
  </si>
  <si>
    <t>交通工程</t>
  </si>
  <si>
    <t>塞拉利昂</t>
  </si>
  <si>
    <t>平均分</t>
  </si>
  <si>
    <t>最高分</t>
  </si>
  <si>
    <t>不及格人数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</si>
</sst>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2" fontId="0" fillId="2" borderId="5" xfId="0" applyNumberForma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学生成绩图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1577113475438906E-2"/>
          <c:y val="0.24974423018776348"/>
          <c:w val="0.89654995479907695"/>
          <c:h val="0.72446538900941493"/>
        </c:manualLayout>
      </c:layout>
      <c:bar3DChart>
        <c:barDir val="col"/>
        <c:grouping val="standard"/>
        <c:varyColors val="0"/>
        <c:ser>
          <c:idx val="1"/>
          <c:order val="0"/>
          <c:tx>
            <c:strRef>
              <c:f>学生成绩表!$F$2</c:f>
              <c:strCache>
                <c:ptCount val="1"/>
                <c:pt idx="0">
                  <c:v>高等数学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学生成绩表!$A$3:$A$16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27106001</c:v>
                      </c:pt>
                      <c:pt idx="1">
                        <c:v>27106002</c:v>
                      </c:pt>
                      <c:pt idx="2">
                        <c:v>27106003</c:v>
                      </c:pt>
                      <c:pt idx="3">
                        <c:v>27106004</c:v>
                      </c:pt>
                      <c:pt idx="4">
                        <c:v>27106005</c:v>
                      </c:pt>
                      <c:pt idx="5">
                        <c:v>27106006</c:v>
                      </c:pt>
                      <c:pt idx="6">
                        <c:v>27106007</c:v>
                      </c:pt>
                      <c:pt idx="7">
                        <c:v>27106008</c:v>
                      </c:pt>
                      <c:pt idx="8">
                        <c:v>27106009</c:v>
                      </c:pt>
                      <c:pt idx="9">
                        <c:v>27106010</c:v>
                      </c:pt>
                      <c:pt idx="10">
                        <c:v>27106011</c:v>
                      </c:pt>
                      <c:pt idx="11">
                        <c:v>27106012</c:v>
                      </c:pt>
                      <c:pt idx="12">
                        <c:v>27106013</c:v>
                      </c:pt>
                      <c:pt idx="13">
                        <c:v>27106014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4-D101-437F-8E6D-47C606ADFC8B}"/>
            </c:ext>
          </c:extLst>
        </c:ser>
        <c:ser>
          <c:idx val="0"/>
          <c:order val="1"/>
          <c:tx>
            <c:strRef>
              <c:f>学生成绩表!$G$2</c:f>
              <c:strCache>
                <c:ptCount val="1"/>
                <c:pt idx="0">
                  <c:v>计算机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学生成绩表!$A$3:$A$16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27106001</c:v>
                      </c:pt>
                      <c:pt idx="1">
                        <c:v>27106002</c:v>
                      </c:pt>
                      <c:pt idx="2">
                        <c:v>27106003</c:v>
                      </c:pt>
                      <c:pt idx="3">
                        <c:v>27106004</c:v>
                      </c:pt>
                      <c:pt idx="4">
                        <c:v>27106005</c:v>
                      </c:pt>
                      <c:pt idx="5">
                        <c:v>27106006</c:v>
                      </c:pt>
                      <c:pt idx="6">
                        <c:v>27106007</c:v>
                      </c:pt>
                      <c:pt idx="7">
                        <c:v>27106008</c:v>
                      </c:pt>
                      <c:pt idx="8">
                        <c:v>27106009</c:v>
                      </c:pt>
                      <c:pt idx="9">
                        <c:v>27106010</c:v>
                      </c:pt>
                      <c:pt idx="10">
                        <c:v>27106011</c:v>
                      </c:pt>
                      <c:pt idx="11">
                        <c:v>27106012</c:v>
                      </c:pt>
                      <c:pt idx="12">
                        <c:v>27106013</c:v>
                      </c:pt>
                      <c:pt idx="13">
                        <c:v>27106014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5-D101-437F-8E6D-47C606ADFC8B}"/>
            </c:ext>
          </c:extLst>
        </c:ser>
        <c:ser>
          <c:idx val="2"/>
          <c:order val="2"/>
          <c:tx>
            <c:strRef>
              <c:f>学生成绩表!$H$2</c:f>
              <c:strCache>
                <c:ptCount val="1"/>
                <c:pt idx="0">
                  <c:v>基础科技汉语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学生成绩表!$A$3:$A$16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27106001</c:v>
                      </c:pt>
                      <c:pt idx="1">
                        <c:v>27106002</c:v>
                      </c:pt>
                      <c:pt idx="2">
                        <c:v>27106003</c:v>
                      </c:pt>
                      <c:pt idx="3">
                        <c:v>27106004</c:v>
                      </c:pt>
                      <c:pt idx="4">
                        <c:v>27106005</c:v>
                      </c:pt>
                      <c:pt idx="5">
                        <c:v>27106006</c:v>
                      </c:pt>
                      <c:pt idx="6">
                        <c:v>27106007</c:v>
                      </c:pt>
                      <c:pt idx="7">
                        <c:v>27106008</c:v>
                      </c:pt>
                      <c:pt idx="8">
                        <c:v>27106009</c:v>
                      </c:pt>
                      <c:pt idx="9">
                        <c:v>27106010</c:v>
                      </c:pt>
                      <c:pt idx="10">
                        <c:v>27106011</c:v>
                      </c:pt>
                      <c:pt idx="11">
                        <c:v>27106012</c:v>
                      </c:pt>
                      <c:pt idx="12">
                        <c:v>27106013</c:v>
                      </c:pt>
                      <c:pt idx="13">
                        <c:v>27106014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6-D101-437F-8E6D-47C606ADFC8B}"/>
            </c:ext>
          </c:extLst>
        </c:ser>
        <c:ser>
          <c:idx val="3"/>
          <c:order val="3"/>
          <c:tx>
            <c:strRef>
              <c:f>学生成绩表!$J$2</c:f>
              <c:strCache>
                <c:ptCount val="1"/>
                <c:pt idx="0">
                  <c:v>平均分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学生成绩表!$A$3:$A$16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27106001</c:v>
                      </c:pt>
                      <c:pt idx="1">
                        <c:v>27106002</c:v>
                      </c:pt>
                      <c:pt idx="2">
                        <c:v>27106003</c:v>
                      </c:pt>
                      <c:pt idx="3">
                        <c:v>27106004</c:v>
                      </c:pt>
                      <c:pt idx="4">
                        <c:v>27106005</c:v>
                      </c:pt>
                      <c:pt idx="5">
                        <c:v>27106006</c:v>
                      </c:pt>
                      <c:pt idx="6">
                        <c:v>27106007</c:v>
                      </c:pt>
                      <c:pt idx="7">
                        <c:v>27106008</c:v>
                      </c:pt>
                      <c:pt idx="8">
                        <c:v>27106009</c:v>
                      </c:pt>
                      <c:pt idx="9">
                        <c:v>27106010</c:v>
                      </c:pt>
                      <c:pt idx="10">
                        <c:v>27106011</c:v>
                      </c:pt>
                      <c:pt idx="11">
                        <c:v>27106012</c:v>
                      </c:pt>
                      <c:pt idx="12">
                        <c:v>27106013</c:v>
                      </c:pt>
                      <c:pt idx="13">
                        <c:v>27106014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17-D101-437F-8E6D-47C606ADFC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117120640"/>
        <c:axId val="1117136864"/>
        <c:axId val="930510944"/>
      </c:bar3DChart>
      <c:catAx>
        <c:axId val="11171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36864"/>
        <c:crosses val="autoZero"/>
        <c:auto val="1"/>
        <c:lblAlgn val="ctr"/>
        <c:lblOffset val="100"/>
        <c:noMultiLvlLbl val="0"/>
      </c:catAx>
      <c:valAx>
        <c:axId val="11171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20640"/>
        <c:crosses val="autoZero"/>
        <c:crossBetween val="between"/>
      </c:valAx>
      <c:serAx>
        <c:axId val="9305109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13686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12700</xdr:colOff>
      <xdr:row>0</xdr:row>
      <xdr:rowOff>12700</xdr:rowOff>
    </xdr:from>
    <xdr:ext cx="7677150" cy="1079500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5C3140D-7F51-44C2-8E7E-63C772FC6F04}"/>
            </a:ext>
          </a:extLst>
        </xdr:cNvPr>
        <xdr:cNvSpPr/>
      </xdr:nvSpPr>
      <xdr:spPr>
        <a:xfrm>
          <a:off x="12700" y="12700"/>
          <a:ext cx="7677150" cy="1079500"/>
        </a:xfrm>
        <a:prstGeom prst="rect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zh-CN" altLang="en-US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学生成绩表</a:t>
          </a:r>
          <a:endParaRPr lang="en-US" sz="54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oneCellAnchor>
  <xdr:twoCellAnchor>
    <xdr:from>
      <xdr:col>3</xdr:col>
      <xdr:colOff>540897</xdr:colOff>
      <xdr:row>21</xdr:row>
      <xdr:rowOff>13158</xdr:rowOff>
    </xdr:from>
    <xdr:to>
      <xdr:col>13</xdr:col>
      <xdr:colOff>137711</xdr:colOff>
      <xdr:row>50</xdr:row>
      <xdr:rowOff>84157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EB88EF-B198-40EF-B814-8219584A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zoomScale="83" zoomScaleNormal="83" workbookViewId="0">
      <selection activeCell="P27" sqref="P27"/>
    </sheetView>
  </sheetViews>
  <sheetFormatPr defaultRowHeight="14.5" x14ac:dyDescent="0.35"/>
  <cols>
    <col min="1" max="1" width="10.26953125" customWidth="1"/>
    <col min="8" max="8" width="12.90625" customWidth="1"/>
  </cols>
  <sheetData>
    <row r="1" spans="1:12" ht="86" customHeight="1" thickTop="1" thickBo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" thickTop="1" x14ac:dyDescent="0.35">
      <c r="A2" s="4" t="s">
        <v>0</v>
      </c>
      <c r="B2" s="5" t="s">
        <v>1</v>
      </c>
      <c r="C2" s="5" t="s">
        <v>2</v>
      </c>
      <c r="D2" s="5" t="s">
        <v>4</v>
      </c>
      <c r="E2" s="5" t="s">
        <v>3</v>
      </c>
      <c r="F2" s="5" t="s">
        <v>5</v>
      </c>
      <c r="G2" s="5" t="s">
        <v>6</v>
      </c>
      <c r="H2" s="5" t="s">
        <v>10</v>
      </c>
      <c r="I2" s="5" t="s">
        <v>7</v>
      </c>
      <c r="J2" s="5" t="s">
        <v>38</v>
      </c>
      <c r="K2" s="5" t="s">
        <v>8</v>
      </c>
      <c r="L2" s="6" t="s">
        <v>9</v>
      </c>
    </row>
    <row r="3" spans="1:12" x14ac:dyDescent="0.35">
      <c r="A3" s="7">
        <v>27106001</v>
      </c>
      <c r="B3" s="8" t="s">
        <v>11</v>
      </c>
      <c r="C3" s="8" t="s">
        <v>20</v>
      </c>
      <c r="D3" s="8" t="s">
        <v>27</v>
      </c>
      <c r="E3" s="8" t="s">
        <v>6</v>
      </c>
      <c r="F3" s="8">
        <v>95</v>
      </c>
      <c r="G3" s="8">
        <v>79</v>
      </c>
      <c r="H3" s="8">
        <v>85</v>
      </c>
      <c r="I3" s="8">
        <f>F3+G3+H3</f>
        <v>259</v>
      </c>
      <c r="J3" s="9">
        <f>AVERAGE(F3:H3)</f>
        <v>86.333333333333329</v>
      </c>
      <c r="K3" s="8" t="str">
        <f>IF(J3&gt;90,"厉害",IF(J3&gt;60,"很好","不及格"))</f>
        <v>很好</v>
      </c>
      <c r="L3" s="10" t="str">
        <f>"第"&amp;RANK(I3,$I$3:$I$16)&amp;"名"</f>
        <v>第5名</v>
      </c>
    </row>
    <row r="4" spans="1:12" x14ac:dyDescent="0.35">
      <c r="A4" s="7">
        <v>27106002</v>
      </c>
      <c r="B4" s="8" t="s">
        <v>12</v>
      </c>
      <c r="C4" s="8" t="s">
        <v>21</v>
      </c>
      <c r="D4" s="8" t="s">
        <v>28</v>
      </c>
      <c r="E4" s="8" t="s">
        <v>34</v>
      </c>
      <c r="F4" s="8">
        <v>90</v>
      </c>
      <c r="G4" s="8">
        <v>81</v>
      </c>
      <c r="H4" s="8">
        <v>95</v>
      </c>
      <c r="I4" s="8">
        <f t="shared" ref="I4:I16" si="0">F4+G4+H4</f>
        <v>266</v>
      </c>
      <c r="J4" s="9">
        <f t="shared" ref="J4:J16" si="1">AVERAGE(F4:H4)</f>
        <v>88.666666666666671</v>
      </c>
      <c r="K4" s="8" t="str">
        <f t="shared" ref="K4:K17" si="2">IF(J4&gt;90,"厉害",IF(J4&gt;60,"很好","不及格"))</f>
        <v>很好</v>
      </c>
      <c r="L4" s="10" t="str">
        <f t="shared" ref="L4:L16" si="3">"第"&amp;RANK(I4,$I$3:$I$16)&amp;"名"</f>
        <v>第4名</v>
      </c>
    </row>
    <row r="5" spans="1:12" x14ac:dyDescent="0.35">
      <c r="A5" s="7">
        <v>27106003</v>
      </c>
      <c r="B5" s="8" t="s">
        <v>13</v>
      </c>
      <c r="C5" s="8" t="s">
        <v>20</v>
      </c>
      <c r="D5" s="8" t="s">
        <v>30</v>
      </c>
      <c r="E5" s="8" t="s">
        <v>34</v>
      </c>
      <c r="F5" s="8">
        <v>70</v>
      </c>
      <c r="G5" s="8">
        <v>86</v>
      </c>
      <c r="H5" s="8">
        <v>75</v>
      </c>
      <c r="I5" s="8">
        <f t="shared" si="0"/>
        <v>231</v>
      </c>
      <c r="J5" s="9">
        <f t="shared" si="1"/>
        <v>77</v>
      </c>
      <c r="K5" s="8" t="str">
        <f t="shared" si="2"/>
        <v>很好</v>
      </c>
      <c r="L5" s="10" t="str">
        <f t="shared" si="3"/>
        <v>第10名</v>
      </c>
    </row>
    <row r="6" spans="1:12" x14ac:dyDescent="0.35">
      <c r="A6" s="7">
        <v>27106004</v>
      </c>
      <c r="B6" s="8" t="s">
        <v>14</v>
      </c>
      <c r="C6" s="8" t="s">
        <v>20</v>
      </c>
      <c r="D6" s="8" t="s">
        <v>27</v>
      </c>
      <c r="E6" s="8" t="s">
        <v>34</v>
      </c>
      <c r="F6" s="8">
        <v>85</v>
      </c>
      <c r="G6" s="8">
        <v>96</v>
      </c>
      <c r="H6" s="8">
        <v>100</v>
      </c>
      <c r="I6" s="8">
        <f t="shared" si="0"/>
        <v>281</v>
      </c>
      <c r="J6" s="9">
        <f t="shared" si="1"/>
        <v>93.666666666666671</v>
      </c>
      <c r="K6" s="8" t="str">
        <f t="shared" si="2"/>
        <v>厉害</v>
      </c>
      <c r="L6" s="10" t="str">
        <f t="shared" si="3"/>
        <v>第2名</v>
      </c>
    </row>
    <row r="7" spans="1:12" x14ac:dyDescent="0.35">
      <c r="A7" s="7">
        <v>27106005</v>
      </c>
      <c r="B7" s="8" t="s">
        <v>15</v>
      </c>
      <c r="C7" s="8" t="s">
        <v>20</v>
      </c>
      <c r="D7" s="8" t="s">
        <v>37</v>
      </c>
      <c r="E7" s="8" t="s">
        <v>35</v>
      </c>
      <c r="F7" s="8">
        <v>90</v>
      </c>
      <c r="G7" s="8">
        <v>95</v>
      </c>
      <c r="H7" s="8">
        <v>100</v>
      </c>
      <c r="I7" s="8">
        <f t="shared" si="0"/>
        <v>285</v>
      </c>
      <c r="J7" s="9">
        <f t="shared" si="1"/>
        <v>95</v>
      </c>
      <c r="K7" s="8" t="str">
        <f t="shared" si="2"/>
        <v>厉害</v>
      </c>
      <c r="L7" s="10" t="str">
        <f t="shared" si="3"/>
        <v>第1名</v>
      </c>
    </row>
    <row r="8" spans="1:12" x14ac:dyDescent="0.35">
      <c r="A8" s="7">
        <v>27106006</v>
      </c>
      <c r="B8" s="8" t="s">
        <v>16</v>
      </c>
      <c r="C8" s="8" t="s">
        <v>20</v>
      </c>
      <c r="D8" s="8" t="s">
        <v>33</v>
      </c>
      <c r="E8" s="8" t="s">
        <v>35</v>
      </c>
      <c r="F8" s="8">
        <v>80</v>
      </c>
      <c r="G8" s="8">
        <v>83</v>
      </c>
      <c r="H8" s="8">
        <v>79</v>
      </c>
      <c r="I8" s="8">
        <f t="shared" si="0"/>
        <v>242</v>
      </c>
      <c r="J8" s="9">
        <f t="shared" si="1"/>
        <v>80.666666666666671</v>
      </c>
      <c r="K8" s="8" t="str">
        <f t="shared" si="2"/>
        <v>很好</v>
      </c>
      <c r="L8" s="10" t="str">
        <f t="shared" si="3"/>
        <v>第6名</v>
      </c>
    </row>
    <row r="9" spans="1:12" x14ac:dyDescent="0.35">
      <c r="A9" s="7">
        <v>27106007</v>
      </c>
      <c r="B9" s="8" t="s">
        <v>17</v>
      </c>
      <c r="C9" s="8" t="s">
        <v>21</v>
      </c>
      <c r="D9" s="8" t="s">
        <v>27</v>
      </c>
      <c r="E9" s="8" t="s">
        <v>35</v>
      </c>
      <c r="F9" s="8">
        <v>60</v>
      </c>
      <c r="G9" s="8">
        <v>71</v>
      </c>
      <c r="H9" s="8">
        <v>75</v>
      </c>
      <c r="I9" s="8">
        <f t="shared" si="0"/>
        <v>206</v>
      </c>
      <c r="J9" s="9">
        <f t="shared" si="1"/>
        <v>68.666666666666671</v>
      </c>
      <c r="K9" s="8" t="str">
        <f t="shared" si="2"/>
        <v>很好</v>
      </c>
      <c r="L9" s="10" t="str">
        <f t="shared" si="3"/>
        <v>第12名</v>
      </c>
    </row>
    <row r="10" spans="1:12" x14ac:dyDescent="0.35">
      <c r="A10" s="7">
        <v>27106008</v>
      </c>
      <c r="B10" s="8" t="s">
        <v>18</v>
      </c>
      <c r="C10" s="8" t="s">
        <v>21</v>
      </c>
      <c r="D10" s="8" t="s">
        <v>32</v>
      </c>
      <c r="E10" s="8" t="s">
        <v>6</v>
      </c>
      <c r="F10" s="8">
        <v>75</v>
      </c>
      <c r="G10" s="8">
        <v>77</v>
      </c>
      <c r="H10" s="8">
        <v>80</v>
      </c>
      <c r="I10" s="8">
        <f t="shared" si="0"/>
        <v>232</v>
      </c>
      <c r="J10" s="9">
        <f t="shared" si="1"/>
        <v>77.333333333333329</v>
      </c>
      <c r="K10" s="8" t="str">
        <f t="shared" si="2"/>
        <v>很好</v>
      </c>
      <c r="L10" s="10" t="str">
        <f t="shared" si="3"/>
        <v>第9名</v>
      </c>
    </row>
    <row r="11" spans="1:12" x14ac:dyDescent="0.35">
      <c r="A11" s="7">
        <v>27106009</v>
      </c>
      <c r="B11" s="8" t="s">
        <v>19</v>
      </c>
      <c r="C11" s="8" t="s">
        <v>20</v>
      </c>
      <c r="D11" s="8" t="s">
        <v>27</v>
      </c>
      <c r="E11" s="8" t="s">
        <v>35</v>
      </c>
      <c r="F11" s="8">
        <v>78</v>
      </c>
      <c r="G11" s="8">
        <v>83</v>
      </c>
      <c r="H11" s="8">
        <v>77</v>
      </c>
      <c r="I11" s="8">
        <f t="shared" si="0"/>
        <v>238</v>
      </c>
      <c r="J11" s="9">
        <f t="shared" si="1"/>
        <v>79.333333333333329</v>
      </c>
      <c r="K11" s="8" t="str">
        <f t="shared" si="2"/>
        <v>很好</v>
      </c>
      <c r="L11" s="10" t="str">
        <f t="shared" si="3"/>
        <v>第7名</v>
      </c>
    </row>
    <row r="12" spans="1:12" x14ac:dyDescent="0.35">
      <c r="A12" s="7">
        <v>27106010</v>
      </c>
      <c r="B12" s="8" t="s">
        <v>22</v>
      </c>
      <c r="C12" s="8" t="s">
        <v>21</v>
      </c>
      <c r="D12" s="8" t="s">
        <v>32</v>
      </c>
      <c r="E12" s="8" t="s">
        <v>6</v>
      </c>
      <c r="F12" s="8">
        <v>76</v>
      </c>
      <c r="G12" s="8">
        <v>79</v>
      </c>
      <c r="H12" s="8">
        <v>80</v>
      </c>
      <c r="I12" s="8">
        <f t="shared" si="0"/>
        <v>235</v>
      </c>
      <c r="J12" s="9">
        <f t="shared" si="1"/>
        <v>78.333333333333329</v>
      </c>
      <c r="K12" s="8" t="str">
        <f t="shared" si="2"/>
        <v>很好</v>
      </c>
      <c r="L12" s="10" t="str">
        <f t="shared" si="3"/>
        <v>第8名</v>
      </c>
    </row>
    <row r="13" spans="1:12" x14ac:dyDescent="0.35">
      <c r="A13" s="7">
        <v>27106011</v>
      </c>
      <c r="B13" s="8" t="s">
        <v>23</v>
      </c>
      <c r="C13" s="8" t="s">
        <v>20</v>
      </c>
      <c r="D13" s="8" t="s">
        <v>31</v>
      </c>
      <c r="E13" s="8" t="s">
        <v>34</v>
      </c>
      <c r="F13" s="8">
        <v>55</v>
      </c>
      <c r="G13" s="8">
        <v>59</v>
      </c>
      <c r="H13" s="8">
        <v>62</v>
      </c>
      <c r="I13" s="8">
        <f t="shared" si="0"/>
        <v>176</v>
      </c>
      <c r="J13" s="9">
        <f t="shared" si="1"/>
        <v>58.666666666666664</v>
      </c>
      <c r="K13" s="8" t="str">
        <f t="shared" si="2"/>
        <v>不及格</v>
      </c>
      <c r="L13" s="10" t="str">
        <f t="shared" si="3"/>
        <v>第14名</v>
      </c>
    </row>
    <row r="14" spans="1:12" x14ac:dyDescent="0.35">
      <c r="A14" s="7">
        <v>27106012</v>
      </c>
      <c r="B14" s="8" t="s">
        <v>24</v>
      </c>
      <c r="C14" s="8" t="s">
        <v>20</v>
      </c>
      <c r="D14" s="8" t="s">
        <v>37</v>
      </c>
      <c r="E14" s="8" t="s">
        <v>35</v>
      </c>
      <c r="F14" s="8">
        <v>90</v>
      </c>
      <c r="G14" s="8">
        <v>89</v>
      </c>
      <c r="H14" s="8">
        <v>91</v>
      </c>
      <c r="I14" s="8">
        <f t="shared" si="0"/>
        <v>270</v>
      </c>
      <c r="J14" s="9">
        <f t="shared" si="1"/>
        <v>90</v>
      </c>
      <c r="K14" s="8" t="str">
        <f t="shared" si="2"/>
        <v>很好</v>
      </c>
      <c r="L14" s="10" t="str">
        <f t="shared" si="3"/>
        <v>第3名</v>
      </c>
    </row>
    <row r="15" spans="1:12" x14ac:dyDescent="0.35">
      <c r="A15" s="7">
        <v>27106013</v>
      </c>
      <c r="B15" s="8" t="s">
        <v>25</v>
      </c>
      <c r="C15" s="8" t="s">
        <v>20</v>
      </c>
      <c r="D15" s="8" t="s">
        <v>29</v>
      </c>
      <c r="E15" s="8" t="s">
        <v>36</v>
      </c>
      <c r="F15" s="8">
        <v>59</v>
      </c>
      <c r="G15" s="8">
        <v>58</v>
      </c>
      <c r="H15" s="8">
        <v>60</v>
      </c>
      <c r="I15" s="8">
        <f t="shared" si="0"/>
        <v>177</v>
      </c>
      <c r="J15" s="9">
        <f t="shared" si="1"/>
        <v>59</v>
      </c>
      <c r="K15" s="8" t="str">
        <f t="shared" si="2"/>
        <v>不及格</v>
      </c>
      <c r="L15" s="10" t="str">
        <f t="shared" si="3"/>
        <v>第13名</v>
      </c>
    </row>
    <row r="16" spans="1:12" x14ac:dyDescent="0.35">
      <c r="A16" s="7">
        <v>27106014</v>
      </c>
      <c r="B16" s="8" t="s">
        <v>26</v>
      </c>
      <c r="C16" s="8" t="s">
        <v>20</v>
      </c>
      <c r="D16" s="8" t="s">
        <v>29</v>
      </c>
      <c r="E16" s="8" t="s">
        <v>36</v>
      </c>
      <c r="F16" s="8">
        <v>60</v>
      </c>
      <c r="G16" s="8">
        <v>75</v>
      </c>
      <c r="H16" s="8">
        <v>74</v>
      </c>
      <c r="I16" s="8">
        <f t="shared" si="0"/>
        <v>209</v>
      </c>
      <c r="J16" s="9">
        <f t="shared" si="1"/>
        <v>69.666666666666671</v>
      </c>
      <c r="K16" s="8" t="str">
        <f t="shared" si="2"/>
        <v>很好</v>
      </c>
      <c r="L16" s="10" t="str">
        <f t="shared" si="3"/>
        <v>第11名</v>
      </c>
    </row>
    <row r="17" spans="1:12" x14ac:dyDescent="0.35">
      <c r="A17" s="7" t="s">
        <v>39</v>
      </c>
      <c r="B17" s="8"/>
      <c r="C17" s="8"/>
      <c r="D17" s="8"/>
      <c r="E17" s="8"/>
      <c r="F17" s="8">
        <f>MAX(F3:F16)</f>
        <v>95</v>
      </c>
      <c r="G17" s="8">
        <f t="shared" ref="G17:J17" si="4">MAX(G3:G16)</f>
        <v>96</v>
      </c>
      <c r="H17" s="8">
        <f t="shared" si="4"/>
        <v>100</v>
      </c>
      <c r="I17" s="8">
        <f t="shared" si="4"/>
        <v>285</v>
      </c>
      <c r="J17" s="8">
        <f t="shared" si="4"/>
        <v>95</v>
      </c>
      <c r="K17" s="8" t="str">
        <f t="shared" si="2"/>
        <v>厉害</v>
      </c>
      <c r="L17" s="10"/>
    </row>
    <row r="18" spans="1:12" ht="15" thickBot="1" x14ac:dyDescent="0.4">
      <c r="A18" s="11" t="s">
        <v>40</v>
      </c>
      <c r="B18" s="12"/>
      <c r="C18" s="12"/>
      <c r="D18" s="12"/>
      <c r="E18" s="12"/>
      <c r="F18" s="12">
        <f>COUNTIF(F3:F16,"&lt;60")</f>
        <v>2</v>
      </c>
      <c r="G18" s="12">
        <f t="shared" ref="G18:J18" si="5">COUNTIF(G3:G16,"&lt;60")</f>
        <v>2</v>
      </c>
      <c r="H18" s="12">
        <f t="shared" si="5"/>
        <v>0</v>
      </c>
      <c r="I18" s="12"/>
      <c r="J18" s="12">
        <f t="shared" si="5"/>
        <v>2</v>
      </c>
      <c r="K18" s="12"/>
      <c r="L18" s="13"/>
    </row>
    <row r="19" spans="1:12" ht="15" thickTop="1" x14ac:dyDescent="0.35"/>
  </sheetData>
  <conditionalFormatting sqref="F3:F16">
    <cfRule type="iconSet" priority="7">
      <iconSet iconSet="3Arrows">
        <cfvo type="percent" val="0"/>
        <cfvo type="percent" val="33"/>
        <cfvo type="percent" val="67"/>
      </iconSet>
    </cfRule>
    <cfRule type="cellIs" dxfId="2" priority="10" operator="greaterThan">
      <formula>90</formula>
    </cfRule>
  </conditionalFormatting>
  <conditionalFormatting sqref="C3:C16">
    <cfRule type="cellIs" dxfId="1" priority="8" operator="equal">
      <formula>"女"</formula>
    </cfRule>
    <cfRule type="cellIs" dxfId="0" priority="9" operator="equal">
      <formula>"男"</formula>
    </cfRule>
  </conditionalFormatting>
  <conditionalFormatting sqref="G3:G1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{3C6BB20B-9E0D-45AC-8A57-D8BC04271486}</x14:id>
        </ext>
      </extLst>
    </cfRule>
  </conditionalFormatting>
  <conditionalFormatting sqref="H3:H16">
    <cfRule type="iconSet" priority="5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L3:L16">
    <cfRule type="iconSet" priority="2">
      <iconSet>
        <cfvo type="percent" val="0"/>
        <cfvo type="percent" val="33"/>
        <cfvo type="percent" val="67"/>
      </iconSet>
    </cfRule>
  </conditionalFormatting>
  <conditionalFormatting sqref="J3:J16">
    <cfRule type="colorScale" priority="1">
      <colorScale>
        <cfvo type="min"/>
        <cfvo type="max"/>
        <color rgb="FFFFEF9C"/>
        <color rgb="FF63BE7B"/>
      </colorScale>
    </cfRule>
  </conditionalFormatting>
  <dataValidations count="1">
    <dataValidation type="decimal" allowBlank="1" showInputMessage="1" showErrorMessage="1" sqref="F3:H16" xr:uid="{C4F72ADD-3DF1-4A6B-8B63-36FC7A9D10E5}">
      <formula1>0</formula1>
      <formula2>100</formula2>
    </dataValidation>
  </dataValidations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BB20B-9E0D-45AC-8A57-D8BC04271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G3:G16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学生成绩表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易畅~个战士</dc:creator>
  <cp:lastModifiedBy>USER</cp:lastModifiedBy>
  <cp:lastPrinted>2021-12-21T09:16:09Z</cp:lastPrinted>
  <dcterms:created xsi:type="dcterms:W3CDTF">2015-06-05T18:17:20Z</dcterms:created>
  <dcterms:modified xsi:type="dcterms:W3CDTF">2021-12-21T09:50:18Z</dcterms:modified>
</cp:coreProperties>
</file>