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 UTKARSH\OneDrive\Desktop\CODES\Python\"/>
    </mc:Choice>
  </mc:AlternateContent>
  <xr:revisionPtr revIDLastSave="0" documentId="8_{A8185372-9F5B-4ED9-A562-0B255923DAD4}" xr6:coauthVersionLast="47" xr6:coauthVersionMax="47" xr10:uidLastSave="{00000000-0000-0000-0000-000000000000}"/>
  <bookViews>
    <workbookView xWindow="-98" yWindow="-98" windowWidth="21795" windowHeight="13695" xr2:uid="{14DD2939-ACF8-43C9-925E-93E335E06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1" l="1"/>
  <c r="AC17" i="1"/>
  <c r="AC18" i="1"/>
  <c r="AC19" i="1"/>
  <c r="AC5" i="1"/>
  <c r="AC6" i="1"/>
  <c r="AC7" i="1"/>
  <c r="AC8" i="1"/>
  <c r="AC9" i="1"/>
  <c r="AC10" i="1"/>
  <c r="AC11" i="1"/>
  <c r="AC12" i="1"/>
  <c r="AC13" i="1"/>
  <c r="AC14" i="1"/>
  <c r="AC4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AB4" i="1"/>
  <c r="Z4" i="1"/>
  <c r="AA4" i="1"/>
  <c r="Y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X4" i="1"/>
  <c r="Z3" i="1"/>
  <c r="AA3" i="1"/>
  <c r="AB3" i="1"/>
  <c r="Y3" i="1"/>
  <c r="W5" i="1"/>
  <c r="W6" i="1"/>
  <c r="W7" i="1"/>
  <c r="W8" i="1"/>
  <c r="W9" i="1"/>
  <c r="W10" i="1"/>
  <c r="W11" i="1"/>
  <c r="W12" i="1"/>
  <c r="W13" i="1"/>
  <c r="W14" i="1"/>
  <c r="V5" i="1"/>
  <c r="V6" i="1"/>
  <c r="V7" i="1"/>
  <c r="V8" i="1"/>
  <c r="V9" i="1"/>
  <c r="V10" i="1"/>
  <c r="V11" i="1"/>
  <c r="V12" i="1"/>
  <c r="V13" i="1"/>
  <c r="V14" i="1"/>
  <c r="U5" i="1"/>
  <c r="U6" i="1"/>
  <c r="U7" i="1"/>
  <c r="U8" i="1"/>
  <c r="U9" i="1"/>
  <c r="U10" i="1"/>
  <c r="U11" i="1"/>
  <c r="U12" i="1"/>
  <c r="U13" i="1"/>
  <c r="U14" i="1"/>
  <c r="T5" i="1"/>
  <c r="T6" i="1"/>
  <c r="T7" i="1"/>
  <c r="T8" i="1"/>
  <c r="T9" i="1"/>
  <c r="T10" i="1"/>
  <c r="T11" i="1"/>
  <c r="T12" i="1"/>
  <c r="T13" i="1"/>
  <c r="T14" i="1"/>
  <c r="T4" i="1"/>
  <c r="U4" i="1"/>
  <c r="V4" i="1"/>
  <c r="W4" i="1"/>
  <c r="S4" i="1"/>
  <c r="S5" i="1"/>
  <c r="S6" i="1"/>
  <c r="S7" i="1"/>
  <c r="S8" i="1"/>
  <c r="S9" i="1"/>
  <c r="S10" i="1"/>
  <c r="S11" i="1"/>
  <c r="S12" i="1"/>
  <c r="S13" i="1"/>
  <c r="S14" i="1"/>
  <c r="T3" i="1"/>
  <c r="U3" i="1" s="1"/>
  <c r="V3" i="1" s="1"/>
  <c r="W3" i="1" s="1"/>
  <c r="Q4" i="1"/>
  <c r="O4" i="1"/>
  <c r="P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N5" i="1"/>
  <c r="N6" i="1"/>
  <c r="N7" i="1"/>
  <c r="N8" i="1"/>
  <c r="N9" i="1"/>
  <c r="N10" i="1"/>
  <c r="N11" i="1"/>
  <c r="N12" i="1"/>
  <c r="N13" i="1"/>
  <c r="N14" i="1"/>
  <c r="N4" i="1"/>
  <c r="O3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I5" i="1"/>
  <c r="I6" i="1"/>
  <c r="I7" i="1"/>
  <c r="I8" i="1"/>
  <c r="I9" i="1"/>
  <c r="I10" i="1"/>
  <c r="I11" i="1"/>
  <c r="I12" i="1"/>
  <c r="I13" i="1"/>
  <c r="I14" i="1"/>
  <c r="D19" i="1"/>
  <c r="D18" i="1"/>
  <c r="D17" i="1"/>
  <c r="D16" i="1"/>
  <c r="C19" i="1"/>
  <c r="C18" i="1"/>
  <c r="C17" i="1"/>
  <c r="C16" i="1"/>
  <c r="X13" i="1" l="1"/>
  <c r="N16" i="1"/>
  <c r="N19" i="1"/>
  <c r="N17" i="1"/>
  <c r="N18" i="1"/>
  <c r="X9" i="1" l="1"/>
  <c r="X12" i="1"/>
  <c r="X11" i="1"/>
  <c r="X10" i="1"/>
  <c r="X8" i="1"/>
  <c r="X7" i="1"/>
  <c r="X6" i="1"/>
  <c r="X5" i="1"/>
  <c r="X14" i="1"/>
  <c r="S16" i="1"/>
  <c r="S17" i="1"/>
  <c r="P3" i="1"/>
  <c r="Q3" i="1" s="1"/>
  <c r="X19" i="1" l="1"/>
  <c r="X17" i="1"/>
  <c r="X18" i="1"/>
  <c r="X16" i="1"/>
  <c r="S19" i="1"/>
  <c r="S18" i="1"/>
  <c r="R3" i="1"/>
</calcChain>
</file>

<file path=xl/sharedStrings.xml><?xml version="1.0" encoding="utf-8"?>
<sst xmlns="http://schemas.openxmlformats.org/spreadsheetml/2006/main" count="36" uniqueCount="36">
  <si>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</si>
  <si>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</si>
  <si>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</si>
  <si>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</si>
  <si>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</si>
  <si>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</si>
  <si>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</si>
  <si>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</si>
  <si>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</si>
  <si>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</si>
  <si>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</si>
  <si>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</si>
  <si>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</si>
  <si>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</si>
  <si>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</si>
  <si>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</si>
  <si>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Young</t>
  </si>
  <si>
    <t>John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</si>
  <si>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</si>
  <si>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</si>
  <si>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</si>
  <si>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</si>
  <si>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</si>
  <si>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</si>
  <si>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</si>
  <si>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</si>
  <si>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</si>
  <si>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Olivia</t>
  </si>
  <si>
    <t>Max</t>
  </si>
  <si>
    <t>Min</t>
  </si>
  <si>
    <t>Average</t>
  </si>
  <si>
    <t>Total</t>
  </si>
  <si>
    <t>Overttime Hours</t>
  </si>
  <si>
    <t>OverTime_Bouns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</si>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</sst>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" fontId="0" fillId="2" borderId="0" xfId="0" applyNumberFormat="1" applyFill="1" applyAlignment="1">
      <alignment horizontal="right"/>
    </xf>
    <xf numFmtId="0" fontId="0" fillId="3" borderId="0" xfId="0" applyFill="1"/>
    <xf numFmtId="16" fontId="0" fillId="3" borderId="0" xfId="0" applyNumberFormat="1" applyFill="1" applyAlignment="1">
      <alignment horizontal="right"/>
    </xf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6B7C-E735-48FB-BEE6-027F4E4FEE81}">
  <sheetPr>
    <pageSetUpPr fitToPage="1"/>
  </sheetPr>
  <dimension ref="A1:AC24"/>
  <sheetViews>
    <sheetView tabSelected="1" zoomScale="67" zoomScaleNormal="84" workbookViewId="0">
      <selection activeCell="AC19" sqref="AC19"/>
    </sheetView>
  </sheetViews>
  <sheetFormatPr defaultRowHeight="14.25" x14ac:dyDescent="0.45"/>
  <cols>
    <col min="1" max="1" width="11.06640625" customWidth="1"/>
    <col min="2" max="2" width="10.59765625" customWidth="1"/>
    <col min="3" max="3" width="12.796875" customWidth="1"/>
    <col min="4" max="4" width="11.59765625" customWidth="1"/>
    <col min="5" max="5" width="13.59765625" customWidth="1"/>
    <col min="6" max="8" width="11.59765625" customWidth="1"/>
    <col min="9" max="13" width="14.9296875" customWidth="1"/>
    <col min="19" max="23" width="17.9296875" customWidth="1"/>
    <col min="29" max="29" width="10.46484375" customWidth="1"/>
  </cols>
  <sheetData>
    <row r="1" spans="1:29" x14ac:dyDescent="0.45">
      <c r="A1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29" x14ac:dyDescent="0.45">
      <c r="D2" s="7" t="s">
        <v>4</v>
      </c>
      <c r="E2" s="7"/>
      <c r="F2" s="7"/>
      <c r="G2" s="7"/>
      <c r="H2" s="7"/>
      <c r="I2" s="7" t="s">
        <v>32</v>
      </c>
      <c r="J2" s="7"/>
      <c r="K2" s="7"/>
      <c r="L2" s="7"/>
      <c r="M2" s="7"/>
      <c r="N2" t="s">
        <v>5</v>
      </c>
      <c r="S2" t="s">
        <v>33</v>
      </c>
      <c r="X2" t="s">
        <v>34</v>
      </c>
      <c r="AC2" t="s">
        <v>35</v>
      </c>
    </row>
    <row r="3" spans="1:29" x14ac:dyDescent="0.45">
      <c r="A3" t="s">
        <v>1</v>
      </c>
      <c r="B3" t="s">
        <v>2</v>
      </c>
      <c r="C3" t="s">
        <v>3</v>
      </c>
      <c r="D3" s="4">
        <v>44927</v>
      </c>
      <c r="E3" s="4">
        <v>44934</v>
      </c>
      <c r="F3" s="4">
        <v>44941</v>
      </c>
      <c r="G3" s="4">
        <v>44948</v>
      </c>
      <c r="H3" s="4">
        <v>44955</v>
      </c>
      <c r="I3" s="6">
        <v>44927</v>
      </c>
      <c r="J3" s="6">
        <f>I3+7</f>
        <v>44934</v>
      </c>
      <c r="K3" s="6">
        <f t="shared" ref="K3:M3" si="0">J3+7</f>
        <v>44941</v>
      </c>
      <c r="L3" s="6">
        <f t="shared" si="0"/>
        <v>44948</v>
      </c>
      <c r="M3" s="6">
        <f t="shared" si="0"/>
        <v>44955</v>
      </c>
      <c r="N3" s="8">
        <v>44927</v>
      </c>
      <c r="O3" s="8">
        <f>N3+7</f>
        <v>44934</v>
      </c>
      <c r="P3" s="8">
        <f t="shared" ref="P3:R3" si="1">O3+7</f>
        <v>44941</v>
      </c>
      <c r="Q3" s="8">
        <f t="shared" si="1"/>
        <v>44948</v>
      </c>
      <c r="R3" s="8">
        <f t="shared" si="1"/>
        <v>44955</v>
      </c>
      <c r="S3" s="12">
        <v>44927</v>
      </c>
      <c r="T3" s="12">
        <f>S3+7</f>
        <v>44934</v>
      </c>
      <c r="U3" s="12">
        <f t="shared" ref="U3:W3" si="2">T3+7</f>
        <v>44941</v>
      </c>
      <c r="V3" s="12">
        <f t="shared" si="2"/>
        <v>44948</v>
      </c>
      <c r="W3" s="12">
        <f t="shared" si="2"/>
        <v>44955</v>
      </c>
      <c r="X3" s="14">
        <v>44927</v>
      </c>
      <c r="Y3" s="14">
        <f>X3+7</f>
        <v>44934</v>
      </c>
      <c r="Z3" s="14">
        <f t="shared" ref="Z3:AB3" si="3">Y3+7</f>
        <v>44941</v>
      </c>
      <c r="AA3" s="14">
        <f t="shared" si="3"/>
        <v>44948</v>
      </c>
      <c r="AB3" s="14">
        <f t="shared" si="3"/>
        <v>44955</v>
      </c>
      <c r="AC3" s="11"/>
    </row>
    <row r="4" spans="1:29" x14ac:dyDescent="0.45">
      <c r="A4" t="s">
        <v>6</v>
      </c>
      <c r="B4" t="s">
        <v>17</v>
      </c>
      <c r="C4" s="1">
        <v>15.9</v>
      </c>
      <c r="D4" s="3">
        <v>40</v>
      </c>
      <c r="E4" s="3">
        <v>40</v>
      </c>
      <c r="F4" s="3">
        <v>42</v>
      </c>
      <c r="G4" s="3">
        <v>39</v>
      </c>
      <c r="H4" s="3">
        <v>41</v>
      </c>
      <c r="I4" s="5">
        <f>IF(D4&gt;35,D4-35,0)</f>
        <v>5</v>
      </c>
      <c r="J4" s="5">
        <f>IF(E4&gt;35,E4-35,0)</f>
        <v>5</v>
      </c>
      <c r="K4" s="5">
        <f t="shared" ref="K4:M14" si="4">IF(F4&gt;35,F4-35,0)</f>
        <v>7</v>
      </c>
      <c r="L4" s="5">
        <f t="shared" si="4"/>
        <v>4</v>
      </c>
      <c r="M4" s="5">
        <f t="shared" si="4"/>
        <v>6</v>
      </c>
      <c r="N4" s="9">
        <f>$C4*D4</f>
        <v>636</v>
      </c>
      <c r="O4" s="9">
        <f>$C4*E4</f>
        <v>636</v>
      </c>
      <c r="P4" s="9">
        <f t="shared" ref="O4:R14" si="5">$C4*F4</f>
        <v>667.80000000000007</v>
      </c>
      <c r="Q4" s="9">
        <f>$C4*G4</f>
        <v>620.1</v>
      </c>
      <c r="R4" s="9">
        <f t="shared" si="5"/>
        <v>651.9</v>
      </c>
      <c r="S4" s="13">
        <f>$C4*I4</f>
        <v>79.5</v>
      </c>
      <c r="T4" s="13">
        <f t="shared" ref="T4:W14" si="6">$C4*J4</f>
        <v>79.5</v>
      </c>
      <c r="U4" s="13">
        <f t="shared" si="6"/>
        <v>111.3</v>
      </c>
      <c r="V4" s="13">
        <f t="shared" si="6"/>
        <v>63.6</v>
      </c>
      <c r="W4" s="13">
        <f t="shared" si="6"/>
        <v>95.4</v>
      </c>
      <c r="X4" s="15">
        <f>SUM(N4,S4)</f>
        <v>715.5</v>
      </c>
      <c r="Y4" s="15">
        <f>SUM(O4,T4)</f>
        <v>715.5</v>
      </c>
      <c r="Z4" s="15">
        <f>SUM(P4,U4)</f>
        <v>779.1</v>
      </c>
      <c r="AA4" s="15">
        <f>SUM(Q4,V4)</f>
        <v>683.7</v>
      </c>
      <c r="AB4" s="15">
        <f>SUM(R4,W4)</f>
        <v>747.3</v>
      </c>
      <c r="AC4" s="11">
        <f>SUM(X4:AB4)</f>
        <v>3641.1000000000004</v>
      </c>
    </row>
    <row r="5" spans="1:29" x14ac:dyDescent="0.45">
      <c r="A5" t="s">
        <v>7</v>
      </c>
      <c r="B5" t="s">
        <v>18</v>
      </c>
      <c r="C5" s="1">
        <v>10</v>
      </c>
      <c r="D5" s="3">
        <v>38</v>
      </c>
      <c r="E5" s="3">
        <v>46</v>
      </c>
      <c r="F5" s="3">
        <v>42</v>
      </c>
      <c r="G5" s="3">
        <v>30</v>
      </c>
      <c r="H5" s="3">
        <v>44</v>
      </c>
      <c r="I5" s="5">
        <f>IF(D5&gt;35,D5-35,0)</f>
        <v>3</v>
      </c>
      <c r="J5" s="5">
        <f>IF(E5&gt;35,E5-35,0)</f>
        <v>11</v>
      </c>
      <c r="K5" s="5">
        <f t="shared" si="4"/>
        <v>7</v>
      </c>
      <c r="L5" s="5">
        <f t="shared" si="4"/>
        <v>0</v>
      </c>
      <c r="M5" s="5">
        <f t="shared" si="4"/>
        <v>9</v>
      </c>
      <c r="N5" s="9">
        <f t="shared" ref="N5:N14" si="7">$C5*D5</f>
        <v>380</v>
      </c>
      <c r="O5" s="9">
        <f t="shared" si="5"/>
        <v>460</v>
      </c>
      <c r="P5" s="9">
        <f t="shared" si="5"/>
        <v>420</v>
      </c>
      <c r="Q5" s="9">
        <f t="shared" si="5"/>
        <v>300</v>
      </c>
      <c r="R5" s="9">
        <f t="shared" si="5"/>
        <v>440</v>
      </c>
      <c r="S5" s="13">
        <f t="shared" ref="S5:S14" si="8">C5*I5</f>
        <v>30</v>
      </c>
      <c r="T5" s="13">
        <f t="shared" si="6"/>
        <v>110</v>
      </c>
      <c r="U5" s="13">
        <f t="shared" si="6"/>
        <v>70</v>
      </c>
      <c r="V5" s="13">
        <f t="shared" si="6"/>
        <v>0</v>
      </c>
      <c r="W5" s="13">
        <f t="shared" si="6"/>
        <v>90</v>
      </c>
      <c r="X5" s="15">
        <f>SUM(N5,S5)</f>
        <v>410</v>
      </c>
      <c r="Y5" s="15">
        <f t="shared" ref="Y4:AB14" si="9">SUM(O5,T5)</f>
        <v>570</v>
      </c>
      <c r="Z5" s="15">
        <f t="shared" si="9"/>
        <v>490</v>
      </c>
      <c r="AA5" s="15">
        <f t="shared" si="9"/>
        <v>300</v>
      </c>
      <c r="AB5" s="15">
        <f t="shared" si="9"/>
        <v>530</v>
      </c>
      <c r="AC5" s="11">
        <f t="shared" ref="AC5:AC14" si="10">SUM(X5:AB5)</f>
        <v>2300</v>
      </c>
    </row>
    <row r="6" spans="1:29" x14ac:dyDescent="0.45">
      <c r="A6" t="s">
        <v>8</v>
      </c>
      <c r="B6" t="s">
        <v>19</v>
      </c>
      <c r="C6" s="1">
        <v>22.1</v>
      </c>
      <c r="D6" s="3">
        <v>35</v>
      </c>
      <c r="E6" s="3">
        <v>38</v>
      </c>
      <c r="F6" s="3">
        <v>36</v>
      </c>
      <c r="G6" s="3">
        <v>36</v>
      </c>
      <c r="H6" s="3">
        <v>36</v>
      </c>
      <c r="I6" s="5">
        <f>IF(D6&gt;35,D6-35,0)</f>
        <v>0</v>
      </c>
      <c r="J6" s="5">
        <f>IF(E6&gt;35,E6-35,0)</f>
        <v>3</v>
      </c>
      <c r="K6" s="5">
        <f t="shared" si="4"/>
        <v>1</v>
      </c>
      <c r="L6" s="5">
        <f t="shared" si="4"/>
        <v>1</v>
      </c>
      <c r="M6" s="5">
        <f t="shared" si="4"/>
        <v>1</v>
      </c>
      <c r="N6" s="9">
        <f t="shared" si="7"/>
        <v>773.5</v>
      </c>
      <c r="O6" s="9">
        <f t="shared" si="5"/>
        <v>839.80000000000007</v>
      </c>
      <c r="P6" s="9">
        <f t="shared" si="5"/>
        <v>795.6</v>
      </c>
      <c r="Q6" s="9">
        <f t="shared" si="5"/>
        <v>795.6</v>
      </c>
      <c r="R6" s="9">
        <f t="shared" si="5"/>
        <v>795.6</v>
      </c>
      <c r="S6" s="13">
        <f t="shared" si="8"/>
        <v>0</v>
      </c>
      <c r="T6" s="13">
        <f t="shared" si="6"/>
        <v>66.300000000000011</v>
      </c>
      <c r="U6" s="13">
        <f t="shared" si="6"/>
        <v>22.1</v>
      </c>
      <c r="V6" s="13">
        <f t="shared" si="6"/>
        <v>22.1</v>
      </c>
      <c r="W6" s="13">
        <f t="shared" si="6"/>
        <v>22.1</v>
      </c>
      <c r="X6" s="15">
        <f>SUM(N6,S6)</f>
        <v>773.5</v>
      </c>
      <c r="Y6" s="15">
        <f t="shared" si="9"/>
        <v>906.10000000000014</v>
      </c>
      <c r="Z6" s="15">
        <f t="shared" si="9"/>
        <v>817.7</v>
      </c>
      <c r="AA6" s="15">
        <f t="shared" si="9"/>
        <v>817.7</v>
      </c>
      <c r="AB6" s="15">
        <f t="shared" si="9"/>
        <v>817.7</v>
      </c>
      <c r="AC6" s="11">
        <f t="shared" si="10"/>
        <v>4132.7</v>
      </c>
    </row>
    <row r="7" spans="1:29" x14ac:dyDescent="0.45">
      <c r="A7" t="s">
        <v>9</v>
      </c>
      <c r="B7" t="s">
        <v>20</v>
      </c>
      <c r="C7" s="1">
        <v>19.100000000000001</v>
      </c>
      <c r="D7" s="3">
        <v>44</v>
      </c>
      <c r="E7" s="3">
        <v>33</v>
      </c>
      <c r="F7" s="3">
        <v>33</v>
      </c>
      <c r="G7" s="3">
        <v>41</v>
      </c>
      <c r="H7" s="3">
        <v>40</v>
      </c>
      <c r="I7" s="5">
        <f>IF(D7&gt;35,D7-35,0)</f>
        <v>9</v>
      </c>
      <c r="J7" s="5">
        <f>IF(E7&gt;35,E7-35,0)</f>
        <v>0</v>
      </c>
      <c r="K7" s="5">
        <f t="shared" si="4"/>
        <v>0</v>
      </c>
      <c r="L7" s="5">
        <f t="shared" si="4"/>
        <v>6</v>
      </c>
      <c r="M7" s="5">
        <f t="shared" si="4"/>
        <v>5</v>
      </c>
      <c r="N7" s="9">
        <f t="shared" si="7"/>
        <v>840.40000000000009</v>
      </c>
      <c r="O7" s="9">
        <f t="shared" si="5"/>
        <v>630.30000000000007</v>
      </c>
      <c r="P7" s="9">
        <f t="shared" si="5"/>
        <v>630.30000000000007</v>
      </c>
      <c r="Q7" s="9">
        <f t="shared" si="5"/>
        <v>783.1</v>
      </c>
      <c r="R7" s="9">
        <f t="shared" si="5"/>
        <v>764</v>
      </c>
      <c r="S7" s="13">
        <f t="shared" si="8"/>
        <v>171.9</v>
      </c>
      <c r="T7" s="13">
        <f t="shared" si="6"/>
        <v>0</v>
      </c>
      <c r="U7" s="13">
        <f t="shared" si="6"/>
        <v>0</v>
      </c>
      <c r="V7" s="13">
        <f t="shared" si="6"/>
        <v>114.60000000000001</v>
      </c>
      <c r="W7" s="13">
        <f t="shared" si="6"/>
        <v>95.5</v>
      </c>
      <c r="X7" s="15">
        <f>SUM(N7,S7)</f>
        <v>1012.3000000000001</v>
      </c>
      <c r="Y7" s="15">
        <f t="shared" si="9"/>
        <v>630.30000000000007</v>
      </c>
      <c r="Z7" s="15">
        <f t="shared" si="9"/>
        <v>630.30000000000007</v>
      </c>
      <c r="AA7" s="15">
        <f t="shared" si="9"/>
        <v>897.7</v>
      </c>
      <c r="AB7" s="15">
        <f t="shared" si="9"/>
        <v>859.5</v>
      </c>
      <c r="AC7" s="11">
        <f t="shared" si="10"/>
        <v>4030.1000000000004</v>
      </c>
    </row>
    <row r="8" spans="1:29" x14ac:dyDescent="0.45">
      <c r="A8" t="s">
        <v>10</v>
      </c>
      <c r="B8" t="s">
        <v>21</v>
      </c>
      <c r="C8" s="1">
        <v>6.9</v>
      </c>
      <c r="D8" s="3">
        <v>35</v>
      </c>
      <c r="E8" s="3">
        <v>35</v>
      </c>
      <c r="F8" s="3">
        <v>36</v>
      </c>
      <c r="G8" s="3">
        <v>37</v>
      </c>
      <c r="H8" s="3">
        <v>37</v>
      </c>
      <c r="I8" s="5">
        <f>IF(D8&gt;35,D8-35,0)</f>
        <v>0</v>
      </c>
      <c r="J8" s="5">
        <f>IF(E8&gt;35,E8-35,0)</f>
        <v>0</v>
      </c>
      <c r="K8" s="5">
        <f t="shared" si="4"/>
        <v>1</v>
      </c>
      <c r="L8" s="5">
        <f t="shared" si="4"/>
        <v>2</v>
      </c>
      <c r="M8" s="5">
        <f t="shared" si="4"/>
        <v>2</v>
      </c>
      <c r="N8" s="9">
        <f t="shared" si="7"/>
        <v>241.5</v>
      </c>
      <c r="O8" s="9">
        <f t="shared" si="5"/>
        <v>241.5</v>
      </c>
      <c r="P8" s="9">
        <f t="shared" si="5"/>
        <v>248.4</v>
      </c>
      <c r="Q8" s="9">
        <f t="shared" si="5"/>
        <v>255.3</v>
      </c>
      <c r="R8" s="9">
        <f t="shared" si="5"/>
        <v>255.3</v>
      </c>
      <c r="S8" s="13">
        <f t="shared" si="8"/>
        <v>0</v>
      </c>
      <c r="T8" s="13">
        <f t="shared" si="6"/>
        <v>0</v>
      </c>
      <c r="U8" s="13">
        <f t="shared" si="6"/>
        <v>6.9</v>
      </c>
      <c r="V8" s="13">
        <f t="shared" si="6"/>
        <v>13.8</v>
      </c>
      <c r="W8" s="13">
        <f t="shared" si="6"/>
        <v>13.8</v>
      </c>
      <c r="X8" s="15">
        <f>SUM(N8,S8)</f>
        <v>241.5</v>
      </c>
      <c r="Y8" s="15">
        <f t="shared" si="9"/>
        <v>241.5</v>
      </c>
      <c r="Z8" s="15">
        <f t="shared" si="9"/>
        <v>255.3</v>
      </c>
      <c r="AA8" s="15">
        <f t="shared" si="9"/>
        <v>269.10000000000002</v>
      </c>
      <c r="AB8" s="15">
        <f t="shared" si="9"/>
        <v>269.10000000000002</v>
      </c>
      <c r="AC8" s="11">
        <f t="shared" si="10"/>
        <v>1276.5</v>
      </c>
    </row>
    <row r="9" spans="1:29" x14ac:dyDescent="0.45">
      <c r="A9" t="s">
        <v>11</v>
      </c>
      <c r="B9" t="s">
        <v>22</v>
      </c>
      <c r="C9" s="1">
        <v>12.3</v>
      </c>
      <c r="D9" s="3">
        <v>36</v>
      </c>
      <c r="E9" s="3">
        <v>40</v>
      </c>
      <c r="F9" s="3">
        <v>38</v>
      </c>
      <c r="G9" s="3">
        <v>38</v>
      </c>
      <c r="H9" s="3">
        <v>36</v>
      </c>
      <c r="I9" s="5">
        <f>IF(D9&gt;35,D9-35,0)</f>
        <v>1</v>
      </c>
      <c r="J9" s="5">
        <f>IF(E9&gt;35,E9-35,0)</f>
        <v>5</v>
      </c>
      <c r="K9" s="5">
        <f t="shared" si="4"/>
        <v>3</v>
      </c>
      <c r="L9" s="5">
        <f t="shared" si="4"/>
        <v>3</v>
      </c>
      <c r="M9" s="5">
        <f t="shared" si="4"/>
        <v>1</v>
      </c>
      <c r="N9" s="9">
        <f t="shared" si="7"/>
        <v>442.8</v>
      </c>
      <c r="O9" s="9">
        <f t="shared" si="5"/>
        <v>492</v>
      </c>
      <c r="P9" s="9">
        <f t="shared" si="5"/>
        <v>467.40000000000003</v>
      </c>
      <c r="Q9" s="9">
        <f t="shared" si="5"/>
        <v>467.40000000000003</v>
      </c>
      <c r="R9" s="9">
        <f t="shared" si="5"/>
        <v>442.8</v>
      </c>
      <c r="S9" s="13">
        <f t="shared" si="8"/>
        <v>12.3</v>
      </c>
      <c r="T9" s="13">
        <f t="shared" si="6"/>
        <v>61.5</v>
      </c>
      <c r="U9" s="13">
        <f t="shared" si="6"/>
        <v>36.900000000000006</v>
      </c>
      <c r="V9" s="13">
        <f t="shared" si="6"/>
        <v>36.900000000000006</v>
      </c>
      <c r="W9" s="13">
        <f t="shared" si="6"/>
        <v>12.3</v>
      </c>
      <c r="X9" s="15">
        <f>SUM(N9,S9)</f>
        <v>455.1</v>
      </c>
      <c r="Y9" s="15">
        <f t="shared" si="9"/>
        <v>553.5</v>
      </c>
      <c r="Z9" s="15">
        <f t="shared" si="9"/>
        <v>504.30000000000007</v>
      </c>
      <c r="AA9" s="15">
        <f t="shared" si="9"/>
        <v>504.30000000000007</v>
      </c>
      <c r="AB9" s="15">
        <f t="shared" si="9"/>
        <v>455.1</v>
      </c>
      <c r="AC9" s="11">
        <f t="shared" si="10"/>
        <v>2472.3000000000002</v>
      </c>
    </row>
    <row r="10" spans="1:29" x14ac:dyDescent="0.45">
      <c r="A10" t="s">
        <v>12</v>
      </c>
      <c r="B10" t="s">
        <v>23</v>
      </c>
      <c r="C10" s="1">
        <v>7.8</v>
      </c>
      <c r="D10" s="3">
        <v>35</v>
      </c>
      <c r="E10" s="3">
        <v>36</v>
      </c>
      <c r="F10" s="3">
        <v>35</v>
      </c>
      <c r="G10" s="3">
        <v>35</v>
      </c>
      <c r="H10" s="3">
        <v>36</v>
      </c>
      <c r="I10" s="5">
        <f>IF(D10&gt;35,D10-35,0)</f>
        <v>0</v>
      </c>
      <c r="J10" s="5">
        <f>IF(E10&gt;35,E10-35,0)</f>
        <v>1</v>
      </c>
      <c r="K10" s="5">
        <f t="shared" si="4"/>
        <v>0</v>
      </c>
      <c r="L10" s="5">
        <f t="shared" si="4"/>
        <v>0</v>
      </c>
      <c r="M10" s="5">
        <f t="shared" si="4"/>
        <v>1</v>
      </c>
      <c r="N10" s="9">
        <f t="shared" si="7"/>
        <v>273</v>
      </c>
      <c r="O10" s="9">
        <f t="shared" si="5"/>
        <v>280.8</v>
      </c>
      <c r="P10" s="9">
        <f t="shared" si="5"/>
        <v>273</v>
      </c>
      <c r="Q10" s="9">
        <f t="shared" si="5"/>
        <v>273</v>
      </c>
      <c r="R10" s="9">
        <f t="shared" si="5"/>
        <v>280.8</v>
      </c>
      <c r="S10" s="13">
        <f t="shared" si="8"/>
        <v>0</v>
      </c>
      <c r="T10" s="13">
        <f t="shared" si="6"/>
        <v>7.8</v>
      </c>
      <c r="U10" s="13">
        <f t="shared" si="6"/>
        <v>0</v>
      </c>
      <c r="V10" s="13">
        <f t="shared" si="6"/>
        <v>0</v>
      </c>
      <c r="W10" s="13">
        <f t="shared" si="6"/>
        <v>7.8</v>
      </c>
      <c r="X10" s="15">
        <f>SUM(N10,S10)</f>
        <v>273</v>
      </c>
      <c r="Y10" s="15">
        <f t="shared" si="9"/>
        <v>288.60000000000002</v>
      </c>
      <c r="Z10" s="15">
        <f t="shared" si="9"/>
        <v>273</v>
      </c>
      <c r="AA10" s="15">
        <f t="shared" si="9"/>
        <v>273</v>
      </c>
      <c r="AB10" s="15">
        <f t="shared" si="9"/>
        <v>288.60000000000002</v>
      </c>
      <c r="AC10" s="11">
        <f t="shared" si="10"/>
        <v>1396.1999999999998</v>
      </c>
    </row>
    <row r="11" spans="1:29" x14ac:dyDescent="0.45">
      <c r="A11" t="s">
        <v>13</v>
      </c>
      <c r="B11" t="s">
        <v>24</v>
      </c>
      <c r="C11" s="1">
        <v>7</v>
      </c>
      <c r="D11" s="3">
        <v>37</v>
      </c>
      <c r="E11" s="3">
        <v>35</v>
      </c>
      <c r="F11" s="3">
        <v>35</v>
      </c>
      <c r="G11" s="3">
        <v>36</v>
      </c>
      <c r="H11" s="3">
        <v>37</v>
      </c>
      <c r="I11" s="5">
        <f>IF(D11&gt;35,D11-35,0)</f>
        <v>2</v>
      </c>
      <c r="J11" s="5">
        <f>IF(E11&gt;35,E11-35,0)</f>
        <v>0</v>
      </c>
      <c r="K11" s="5">
        <f t="shared" si="4"/>
        <v>0</v>
      </c>
      <c r="L11" s="5">
        <f t="shared" si="4"/>
        <v>1</v>
      </c>
      <c r="M11" s="5">
        <f t="shared" si="4"/>
        <v>2</v>
      </c>
      <c r="N11" s="9">
        <f t="shared" si="7"/>
        <v>259</v>
      </c>
      <c r="O11" s="9">
        <f t="shared" si="5"/>
        <v>245</v>
      </c>
      <c r="P11" s="9">
        <f t="shared" si="5"/>
        <v>245</v>
      </c>
      <c r="Q11" s="9">
        <f t="shared" si="5"/>
        <v>252</v>
      </c>
      <c r="R11" s="9">
        <f t="shared" si="5"/>
        <v>259</v>
      </c>
      <c r="S11" s="13">
        <f t="shared" si="8"/>
        <v>14</v>
      </c>
      <c r="T11" s="13">
        <f t="shared" si="6"/>
        <v>0</v>
      </c>
      <c r="U11" s="13">
        <f t="shared" si="6"/>
        <v>0</v>
      </c>
      <c r="V11" s="13">
        <f t="shared" si="6"/>
        <v>7</v>
      </c>
      <c r="W11" s="13">
        <f t="shared" si="6"/>
        <v>14</v>
      </c>
      <c r="X11" s="15">
        <f>SUM(N11,S11)</f>
        <v>273</v>
      </c>
      <c r="Y11" s="15">
        <f t="shared" si="9"/>
        <v>245</v>
      </c>
      <c r="Z11" s="15">
        <f t="shared" si="9"/>
        <v>245</v>
      </c>
      <c r="AA11" s="15">
        <f t="shared" si="9"/>
        <v>259</v>
      </c>
      <c r="AB11" s="15">
        <f t="shared" si="9"/>
        <v>273</v>
      </c>
      <c r="AC11" s="11">
        <f t="shared" si="10"/>
        <v>1295</v>
      </c>
    </row>
    <row r="12" spans="1:29" x14ac:dyDescent="0.45">
      <c r="A12" t="s">
        <v>14</v>
      </c>
      <c r="B12" t="s">
        <v>25</v>
      </c>
      <c r="C12" s="1">
        <v>8.1999999999999993</v>
      </c>
      <c r="D12" s="3">
        <v>38</v>
      </c>
      <c r="E12" s="3">
        <v>35</v>
      </c>
      <c r="F12" s="3">
        <v>36</v>
      </c>
      <c r="G12" s="3">
        <v>43</v>
      </c>
      <c r="H12" s="3">
        <v>38</v>
      </c>
      <c r="I12" s="5">
        <f>IF(D12&gt;35,D12-35,0)</f>
        <v>3</v>
      </c>
      <c r="J12" s="5">
        <f>IF(E12&gt;35,E12-35,0)</f>
        <v>0</v>
      </c>
      <c r="K12" s="5">
        <f t="shared" si="4"/>
        <v>1</v>
      </c>
      <c r="L12" s="5">
        <f t="shared" si="4"/>
        <v>8</v>
      </c>
      <c r="M12" s="5">
        <f t="shared" si="4"/>
        <v>3</v>
      </c>
      <c r="N12" s="9">
        <f t="shared" si="7"/>
        <v>311.59999999999997</v>
      </c>
      <c r="O12" s="9">
        <f t="shared" si="5"/>
        <v>287</v>
      </c>
      <c r="P12" s="9">
        <f t="shared" si="5"/>
        <v>295.2</v>
      </c>
      <c r="Q12" s="9">
        <f t="shared" si="5"/>
        <v>352.59999999999997</v>
      </c>
      <c r="R12" s="9">
        <f t="shared" si="5"/>
        <v>311.59999999999997</v>
      </c>
      <c r="S12" s="13">
        <f t="shared" si="8"/>
        <v>24.599999999999998</v>
      </c>
      <c r="T12" s="13">
        <f t="shared" si="6"/>
        <v>0</v>
      </c>
      <c r="U12" s="13">
        <f t="shared" si="6"/>
        <v>8.1999999999999993</v>
      </c>
      <c r="V12" s="13">
        <f t="shared" si="6"/>
        <v>65.599999999999994</v>
      </c>
      <c r="W12" s="13">
        <f t="shared" si="6"/>
        <v>24.599999999999998</v>
      </c>
      <c r="X12" s="15">
        <f>SUM(N12,S12)</f>
        <v>336.2</v>
      </c>
      <c r="Y12" s="15">
        <f t="shared" si="9"/>
        <v>287</v>
      </c>
      <c r="Z12" s="15">
        <f t="shared" si="9"/>
        <v>303.39999999999998</v>
      </c>
      <c r="AA12" s="15">
        <f t="shared" si="9"/>
        <v>418.19999999999993</v>
      </c>
      <c r="AB12" s="15">
        <f t="shared" si="9"/>
        <v>336.2</v>
      </c>
      <c r="AC12" s="11">
        <f t="shared" si="10"/>
        <v>1681</v>
      </c>
    </row>
    <row r="13" spans="1:29" x14ac:dyDescent="0.45">
      <c r="A13" t="s">
        <v>15</v>
      </c>
      <c r="B13" t="s">
        <v>26</v>
      </c>
      <c r="C13" s="1">
        <v>50</v>
      </c>
      <c r="D13" s="3">
        <v>40</v>
      </c>
      <c r="E13" s="3">
        <v>36</v>
      </c>
      <c r="F13" s="3">
        <v>38</v>
      </c>
      <c r="G13" s="3">
        <v>41</v>
      </c>
      <c r="H13" s="3">
        <v>38</v>
      </c>
      <c r="I13" s="5">
        <f>IF(D13&gt;35,D13-35,0)</f>
        <v>5</v>
      </c>
      <c r="J13" s="5">
        <f>IF(E13&gt;35,E13-35,0)</f>
        <v>1</v>
      </c>
      <c r="K13" s="5">
        <f t="shared" si="4"/>
        <v>3</v>
      </c>
      <c r="L13" s="5">
        <f t="shared" si="4"/>
        <v>6</v>
      </c>
      <c r="M13" s="5">
        <f t="shared" si="4"/>
        <v>3</v>
      </c>
      <c r="N13" s="9">
        <f t="shared" si="7"/>
        <v>2000</v>
      </c>
      <c r="O13" s="9">
        <f t="shared" si="5"/>
        <v>1800</v>
      </c>
      <c r="P13" s="9">
        <f t="shared" si="5"/>
        <v>1900</v>
      </c>
      <c r="Q13" s="9">
        <f t="shared" si="5"/>
        <v>2050</v>
      </c>
      <c r="R13" s="9">
        <f t="shared" si="5"/>
        <v>1900</v>
      </c>
      <c r="S13" s="13">
        <f t="shared" si="8"/>
        <v>250</v>
      </c>
      <c r="T13" s="13">
        <f t="shared" si="6"/>
        <v>50</v>
      </c>
      <c r="U13" s="13">
        <f t="shared" si="6"/>
        <v>150</v>
      </c>
      <c r="V13" s="13">
        <f t="shared" si="6"/>
        <v>300</v>
      </c>
      <c r="W13" s="13">
        <f t="shared" si="6"/>
        <v>150</v>
      </c>
      <c r="X13" s="15">
        <f>SUM(N13,S13)</f>
        <v>2250</v>
      </c>
      <c r="Y13" s="15">
        <f t="shared" si="9"/>
        <v>1850</v>
      </c>
      <c r="Z13" s="15">
        <f t="shared" si="9"/>
        <v>2050</v>
      </c>
      <c r="AA13" s="15">
        <f t="shared" si="9"/>
        <v>2350</v>
      </c>
      <c r="AB13" s="15">
        <f t="shared" si="9"/>
        <v>2050</v>
      </c>
      <c r="AC13" s="11">
        <f t="shared" si="10"/>
        <v>10550</v>
      </c>
    </row>
    <row r="14" spans="1:29" x14ac:dyDescent="0.45">
      <c r="A14" t="s">
        <v>16</v>
      </c>
      <c r="B14" t="s">
        <v>27</v>
      </c>
      <c r="C14" s="1">
        <v>40.299999999999997</v>
      </c>
      <c r="D14" s="3">
        <v>37</v>
      </c>
      <c r="E14" s="3">
        <v>37</v>
      </c>
      <c r="F14" s="3">
        <v>38</v>
      </c>
      <c r="G14" s="3">
        <v>40</v>
      </c>
      <c r="H14" s="3">
        <v>39</v>
      </c>
      <c r="I14" s="5">
        <f>IF(D14&gt;35,D14-35,0)</f>
        <v>2</v>
      </c>
      <c r="J14" s="5">
        <f>IF(E14&gt;35,E14-35,0)</f>
        <v>2</v>
      </c>
      <c r="K14" s="5">
        <f t="shared" si="4"/>
        <v>3</v>
      </c>
      <c r="L14" s="5">
        <f t="shared" si="4"/>
        <v>5</v>
      </c>
      <c r="M14" s="5">
        <f t="shared" si="4"/>
        <v>4</v>
      </c>
      <c r="N14" s="9">
        <f t="shared" si="7"/>
        <v>1491.1</v>
      </c>
      <c r="O14" s="9">
        <f t="shared" si="5"/>
        <v>1491.1</v>
      </c>
      <c r="P14" s="9">
        <f t="shared" si="5"/>
        <v>1531.3999999999999</v>
      </c>
      <c r="Q14" s="9">
        <f t="shared" si="5"/>
        <v>1612</v>
      </c>
      <c r="R14" s="9">
        <f t="shared" si="5"/>
        <v>1571.6999999999998</v>
      </c>
      <c r="S14" s="13">
        <f t="shared" si="8"/>
        <v>80.599999999999994</v>
      </c>
      <c r="T14" s="13">
        <f t="shared" si="6"/>
        <v>80.599999999999994</v>
      </c>
      <c r="U14" s="13">
        <f t="shared" si="6"/>
        <v>120.89999999999999</v>
      </c>
      <c r="V14" s="13">
        <f t="shared" si="6"/>
        <v>201.5</v>
      </c>
      <c r="W14" s="13">
        <f t="shared" si="6"/>
        <v>161.19999999999999</v>
      </c>
      <c r="X14" s="15">
        <f>SUM(N14,S14)</f>
        <v>1571.6999999999998</v>
      </c>
      <c r="Y14" s="15">
        <f t="shared" si="9"/>
        <v>1571.6999999999998</v>
      </c>
      <c r="Z14" s="15">
        <f t="shared" si="9"/>
        <v>1652.3</v>
      </c>
      <c r="AA14" s="15">
        <f t="shared" si="9"/>
        <v>1813.5</v>
      </c>
      <c r="AB14" s="15">
        <f t="shared" si="9"/>
        <v>1732.8999999999999</v>
      </c>
      <c r="AC14" s="11">
        <f t="shared" si="10"/>
        <v>8342.1</v>
      </c>
    </row>
    <row r="16" spans="1:29" x14ac:dyDescent="0.45">
      <c r="A16" t="s">
        <v>28</v>
      </c>
      <c r="C16" s="1">
        <f>MAX(C4:C14)</f>
        <v>50</v>
      </c>
      <c r="D16" s="2">
        <f>MAX(D4:D14)</f>
        <v>44</v>
      </c>
      <c r="E16" s="2"/>
      <c r="F16" s="2"/>
      <c r="G16" s="2"/>
      <c r="H16" s="2"/>
      <c r="I16" s="2"/>
      <c r="J16" s="2"/>
      <c r="K16" s="2"/>
      <c r="L16" s="2"/>
      <c r="M16" s="2"/>
      <c r="N16" s="1">
        <f>MAX(N4:N14)</f>
        <v>2000</v>
      </c>
      <c r="O16" s="1">
        <f t="shared" ref="O16:R16" si="11">MAX(O4:O14)</f>
        <v>1800</v>
      </c>
      <c r="P16" s="1">
        <f t="shared" si="11"/>
        <v>1900</v>
      </c>
      <c r="Q16" s="1">
        <f t="shared" si="11"/>
        <v>2050</v>
      </c>
      <c r="R16" s="1">
        <f t="shared" si="11"/>
        <v>1900</v>
      </c>
      <c r="S16" s="1">
        <f t="shared" ref="S16:X16" si="12">MAX(S4:S14)</f>
        <v>250</v>
      </c>
      <c r="T16" s="1">
        <f t="shared" ref="T16:W16" si="13">MAX(T4:T14)</f>
        <v>110</v>
      </c>
      <c r="U16" s="1">
        <f t="shared" si="13"/>
        <v>150</v>
      </c>
      <c r="V16" s="1">
        <f t="shared" si="13"/>
        <v>300</v>
      </c>
      <c r="W16" s="1">
        <f t="shared" si="13"/>
        <v>161.19999999999999</v>
      </c>
      <c r="X16" s="1">
        <f t="shared" si="12"/>
        <v>2250</v>
      </c>
      <c r="Y16" s="1">
        <f t="shared" ref="Y16:AB16" si="14">MAX(Y4:Y14)</f>
        <v>1850</v>
      </c>
      <c r="Z16" s="1">
        <f t="shared" si="14"/>
        <v>2050</v>
      </c>
      <c r="AA16" s="1">
        <f t="shared" si="14"/>
        <v>2350</v>
      </c>
      <c r="AB16" s="1">
        <f t="shared" si="14"/>
        <v>2050</v>
      </c>
      <c r="AC16" s="1">
        <f t="shared" ref="AC16" si="15">MAX(AC4:AC14)</f>
        <v>10550</v>
      </c>
    </row>
    <row r="17" spans="1:29" x14ac:dyDescent="0.45">
      <c r="A17" t="s">
        <v>29</v>
      </c>
      <c r="C17" s="1">
        <f>MIN(C4:C14)</f>
        <v>6.9</v>
      </c>
      <c r="D17" s="2">
        <f>MIN(D4:D14)</f>
        <v>35</v>
      </c>
      <c r="E17" s="2"/>
      <c r="F17" s="2"/>
      <c r="G17" s="2"/>
      <c r="H17" s="2"/>
      <c r="I17" s="2"/>
      <c r="J17" s="2"/>
      <c r="K17" s="2"/>
      <c r="L17" s="2"/>
      <c r="M17" s="2"/>
      <c r="N17" s="1">
        <f>MIN(N4:N14)</f>
        <v>241.5</v>
      </c>
      <c r="O17" s="1">
        <f t="shared" ref="O17:R17" si="16">MIN(O4:O14)</f>
        <v>241.5</v>
      </c>
      <c r="P17" s="1">
        <f t="shared" si="16"/>
        <v>245</v>
      </c>
      <c r="Q17" s="1">
        <f t="shared" si="16"/>
        <v>252</v>
      </c>
      <c r="R17" s="1">
        <f t="shared" si="16"/>
        <v>255.3</v>
      </c>
      <c r="S17" s="1">
        <f t="shared" ref="S17:X17" si="17">MIN(S4:S14)</f>
        <v>0</v>
      </c>
      <c r="T17" s="1">
        <f t="shared" ref="T17:W17" si="18">MIN(T4:T14)</f>
        <v>0</v>
      </c>
      <c r="U17" s="1">
        <f t="shared" si="18"/>
        <v>0</v>
      </c>
      <c r="V17" s="1">
        <f t="shared" si="18"/>
        <v>0</v>
      </c>
      <c r="W17" s="1">
        <f t="shared" si="18"/>
        <v>7.8</v>
      </c>
      <c r="X17" s="1">
        <f t="shared" si="17"/>
        <v>241.5</v>
      </c>
      <c r="Y17" s="1">
        <f t="shared" ref="Y17:AB17" si="19">MIN(Y4:Y14)</f>
        <v>241.5</v>
      </c>
      <c r="Z17" s="1">
        <f t="shared" si="19"/>
        <v>245</v>
      </c>
      <c r="AA17" s="1">
        <f t="shared" si="19"/>
        <v>259</v>
      </c>
      <c r="AB17" s="1">
        <f t="shared" si="19"/>
        <v>269.10000000000002</v>
      </c>
      <c r="AC17" s="1">
        <f t="shared" ref="AC17" si="20">MIN(AC4:AC14)</f>
        <v>1276.5</v>
      </c>
    </row>
    <row r="18" spans="1:29" x14ac:dyDescent="0.45">
      <c r="A18" t="s">
        <v>30</v>
      </c>
      <c r="C18" s="1">
        <f>AVERAGE(C4:C14)</f>
        <v>18.145454545454548</v>
      </c>
      <c r="D18" s="2">
        <f>AVERAGE(D4:D14)</f>
        <v>37.727272727272727</v>
      </c>
      <c r="E18" s="2"/>
      <c r="F18" s="2"/>
      <c r="G18" s="2"/>
      <c r="H18" s="2"/>
      <c r="I18" s="2"/>
      <c r="J18" s="2"/>
      <c r="K18" s="2"/>
      <c r="L18" s="2"/>
      <c r="M18" s="2"/>
      <c r="N18" s="1">
        <f>AVERAGE(N4:N14)</f>
        <v>695.35454545454547</v>
      </c>
      <c r="O18" s="1">
        <f t="shared" ref="O18:R18" si="21">AVERAGE(O4:O14)</f>
        <v>673.0454545454545</v>
      </c>
      <c r="P18" s="1">
        <f t="shared" si="21"/>
        <v>679.4636363636364</v>
      </c>
      <c r="Q18" s="1">
        <f t="shared" si="21"/>
        <v>705.55454545454552</v>
      </c>
      <c r="R18" s="1">
        <f t="shared" si="21"/>
        <v>697.51818181818192</v>
      </c>
      <c r="S18" s="1">
        <f t="shared" ref="S18:X18" si="22">AVERAGE(S4:S14)</f>
        <v>60.263636363636358</v>
      </c>
      <c r="T18" s="1">
        <f t="shared" ref="T18:W18" si="23">AVERAGE(T4:T14)</f>
        <v>41.427272727272729</v>
      </c>
      <c r="U18" s="1">
        <f t="shared" si="23"/>
        <v>47.845454545454544</v>
      </c>
      <c r="V18" s="1">
        <f t="shared" si="23"/>
        <v>75.009090909090915</v>
      </c>
      <c r="W18" s="1">
        <f t="shared" si="23"/>
        <v>62.427272727272729</v>
      </c>
      <c r="X18" s="1">
        <f t="shared" si="22"/>
        <v>755.61818181818171</v>
      </c>
      <c r="Y18" s="1">
        <f t="shared" ref="Y18:AB18" si="24">AVERAGE(Y4:Y14)</f>
        <v>714.4727272727273</v>
      </c>
      <c r="Z18" s="1">
        <f t="shared" si="24"/>
        <v>727.30909090909097</v>
      </c>
      <c r="AA18" s="1">
        <f t="shared" si="24"/>
        <v>780.56363636363642</v>
      </c>
      <c r="AB18" s="1">
        <f t="shared" si="24"/>
        <v>759.94545454545448</v>
      </c>
      <c r="AC18" s="1">
        <f t="shared" ref="AC18" si="25">AVERAGE(AC4:AC14)</f>
        <v>3737.909090909091</v>
      </c>
    </row>
    <row r="19" spans="1:29" x14ac:dyDescent="0.45">
      <c r="A19" t="s">
        <v>31</v>
      </c>
      <c r="C19" s="1">
        <f>SUM(C4:C14)</f>
        <v>199.60000000000002</v>
      </c>
      <c r="D19" s="2">
        <f>SUM(D4:D14)</f>
        <v>415</v>
      </c>
      <c r="E19" s="2"/>
      <c r="F19" s="2"/>
      <c r="G19" s="2"/>
      <c r="H19" s="2"/>
      <c r="I19" s="2"/>
      <c r="J19" s="2"/>
      <c r="K19" s="2"/>
      <c r="L19" s="2"/>
      <c r="M19" s="2"/>
      <c r="N19" s="1">
        <f>SUM(N4:N14)</f>
        <v>7648.9</v>
      </c>
      <c r="O19" s="1">
        <f t="shared" ref="O19:R19" si="26">SUM(O4:O14)</f>
        <v>7403.5</v>
      </c>
      <c r="P19" s="1">
        <f t="shared" si="26"/>
        <v>7474.1</v>
      </c>
      <c r="Q19" s="1">
        <f t="shared" si="26"/>
        <v>7761.1</v>
      </c>
      <c r="R19" s="1">
        <f t="shared" si="26"/>
        <v>7672.7000000000007</v>
      </c>
      <c r="S19" s="1">
        <f t="shared" ref="S19:X19" si="27">SUM(S4:S14)</f>
        <v>662.9</v>
      </c>
      <c r="T19" s="1">
        <f t="shared" ref="T19:W19" si="28">SUM(T4:T14)</f>
        <v>455.70000000000005</v>
      </c>
      <c r="U19" s="1">
        <f t="shared" si="28"/>
        <v>526.29999999999995</v>
      </c>
      <c r="V19" s="1">
        <f t="shared" si="28"/>
        <v>825.1</v>
      </c>
      <c r="W19" s="1">
        <f t="shared" si="28"/>
        <v>686.7</v>
      </c>
      <c r="X19" s="1">
        <f t="shared" si="27"/>
        <v>8311.7999999999993</v>
      </c>
      <c r="Y19" s="1">
        <f t="shared" ref="Y19:AB19" si="29">SUM(Y4:Y14)</f>
        <v>7859.2</v>
      </c>
      <c r="Z19" s="1">
        <f t="shared" si="29"/>
        <v>8000.4000000000005</v>
      </c>
      <c r="AA19" s="1">
        <f t="shared" si="29"/>
        <v>8586.2000000000007</v>
      </c>
      <c r="AB19" s="1">
        <f t="shared" si="29"/>
        <v>8359.4</v>
      </c>
      <c r="AC19" s="1">
        <f t="shared" ref="AC19" si="30">SUM(AC4:AC14)</f>
        <v>41117</v>
      </c>
    </row>
    <row r="24" spans="1:29" x14ac:dyDescent="0.45">
      <c r="M24" s="10"/>
    </row>
  </sheetData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UTKARSH</dc:creator>
  <cp:lastModifiedBy>ANUBHAV UTKARSH</cp:lastModifiedBy>
  <cp:lastPrinted>2023-06-16T12:43:03Z</cp:lastPrinted>
  <dcterms:created xsi:type="dcterms:W3CDTF">2023-06-16T11:26:28Z</dcterms:created>
  <dcterms:modified xsi:type="dcterms:W3CDTF">2023-06-16T12:43:49Z</dcterms:modified>
</cp:coreProperties>
</file>