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uragJichkar\2024\Maelabs\"/>
    </mc:Choice>
  </mc:AlternateContent>
  <bookViews>
    <workbookView xWindow="0" yWindow="0" windowWidth="20490" windowHeight="7155"/>
  </bookViews>
  <sheets>
    <sheet name="WSR Simulative Data " sheetId="1" r:id="rId1"/>
    <sheet name="Master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E154" i="1" l="1"/>
  <c r="J139" i="1"/>
  <c r="J153" i="1"/>
  <c r="I139" i="1"/>
  <c r="I171" i="1"/>
  <c r="H139" i="1"/>
  <c r="G139" i="1"/>
  <c r="G154" i="1"/>
  <c r="G153" i="1"/>
  <c r="E153" i="1"/>
  <c r="J127" i="1"/>
  <c r="J87" i="1"/>
  <c r="I127" i="1"/>
  <c r="I105" i="1"/>
  <c r="H127" i="1"/>
  <c r="G127" i="1"/>
  <c r="K163" i="1"/>
  <c r="G163" i="1"/>
  <c r="J23" i="1"/>
  <c r="J73" i="1" s="1"/>
  <c r="G97" i="1"/>
  <c r="K33" i="1"/>
  <c r="G73" i="1" s="1"/>
  <c r="G33" i="1"/>
  <c r="G88" i="1"/>
  <c r="H73" i="1"/>
  <c r="E23" i="1"/>
  <c r="E24" i="1"/>
  <c r="G23" i="1"/>
  <c r="G87" i="1"/>
  <c r="E87" i="1"/>
  <c r="E88" i="1"/>
  <c r="K97" i="1"/>
  <c r="I42" i="1"/>
  <c r="I73" i="1" s="1"/>
</calcChain>
</file>

<file path=xl/comments1.xml><?xml version="1.0" encoding="utf-8"?>
<comments xmlns="http://schemas.openxmlformats.org/spreadsheetml/2006/main">
  <authors>
    <author>Anurag Jichkar</author>
  </authors>
  <commentList>
    <comment ref="E11" authorId="0" shapeId="0">
      <text>
        <r>
          <rPr>
            <b/>
            <sz val="11"/>
            <color indexed="81"/>
            <rFont val="Tahoma"/>
            <family val="2"/>
          </rPr>
          <t>User can able to Resend for Approvla WSR Report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11"/>
            <color indexed="81"/>
            <rFont val="Tahoma"/>
            <family val="2"/>
          </rPr>
          <t>User should be able to saved the WSR report details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3" authorId="0" shapeId="0">
      <text>
        <r>
          <rPr>
            <b/>
            <sz val="11"/>
            <color indexed="81"/>
            <rFont val="Tahoma"/>
            <family val="2"/>
          </rPr>
          <t>After Reject the WSR report is again avaialble for update by sender login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<sst xmlns="http://schemas.openxmlformats.org/spreadsheetml/2006/main" count="287" uniqueCount="106">
  <si>
    <t>Project Name</t>
  </si>
  <si>
    <t>Mapped SQA on Additional Information Page</t>
  </si>
  <si>
    <t>Mapped Milestone to Sub Project</t>
  </si>
  <si>
    <t>Mapped Responsibale Personal to TRACK</t>
  </si>
  <si>
    <t>WSR Custmization Project 1</t>
  </si>
  <si>
    <t>Raj Gupta</t>
  </si>
  <si>
    <t>WSR Custmization Sub Project 1</t>
  </si>
  <si>
    <t>Jems</t>
  </si>
  <si>
    <t>WSR Custmization Sub Project 2</t>
  </si>
  <si>
    <t>WSR Milestone 1</t>
  </si>
  <si>
    <t>Start Date/End Date of Milestone</t>
  </si>
  <si>
    <t>WSR Milestone 2</t>
  </si>
  <si>
    <t>Bob</t>
  </si>
  <si>
    <t>WSR Milestone 3</t>
  </si>
  <si>
    <t>WSR Milestone 4</t>
  </si>
  <si>
    <t>WSR Milestone 5</t>
  </si>
  <si>
    <t>Add WSR</t>
  </si>
  <si>
    <t>Project Name :</t>
  </si>
  <si>
    <t>lifeline</t>
  </si>
  <si>
    <t>Account Name:</t>
  </si>
  <si>
    <t>SDLC Model:</t>
  </si>
  <si>
    <t>Project Code :</t>
  </si>
  <si>
    <t>Marlabs Vertical:</t>
  </si>
  <si>
    <t>Domestic Business</t>
  </si>
  <si>
    <t>Week:</t>
  </si>
  <si>
    <t>Track:</t>
  </si>
  <si>
    <t>WSECP1</t>
  </si>
  <si>
    <t>Week 01</t>
  </si>
  <si>
    <t>Sprint / Milestone Name:</t>
  </si>
  <si>
    <t>Basic Information :</t>
  </si>
  <si>
    <t xml:space="preserve">Schedule Variance (ScV) </t>
  </si>
  <si>
    <t>Planned Start Date:</t>
  </si>
  <si>
    <t>Planned End Date:</t>
  </si>
  <si>
    <t>Revised Start Date:</t>
  </si>
  <si>
    <t>Revised End Date:</t>
  </si>
  <si>
    <t>Schedule Variance (ScV):</t>
  </si>
  <si>
    <t>Overall Scope:</t>
  </si>
  <si>
    <t>Unit Of Scope:</t>
  </si>
  <si>
    <t>PS:</t>
  </si>
  <si>
    <t>SpV:</t>
  </si>
  <si>
    <t>Overall Efforts:</t>
  </si>
  <si>
    <t>PE:</t>
  </si>
  <si>
    <t>AE:</t>
  </si>
  <si>
    <t>EV:</t>
  </si>
  <si>
    <t xml:space="preserve">Effort (Till Date) :
</t>
  </si>
  <si>
    <t>Quality Of Deliverables</t>
  </si>
  <si>
    <t>RRD:</t>
  </si>
  <si>
    <t>DRD:</t>
  </si>
  <si>
    <t>CRD:</t>
  </si>
  <si>
    <t xml:space="preserve">AS:
</t>
  </si>
  <si>
    <t>TD:</t>
  </si>
  <si>
    <t>UAT:</t>
  </si>
  <si>
    <t>RE:</t>
  </si>
  <si>
    <t>Approval Status</t>
  </si>
  <si>
    <t>Status:</t>
  </si>
  <si>
    <t>Sender's Remark:</t>
  </si>
  <si>
    <t>SQA Remark:</t>
  </si>
  <si>
    <t>PHI Summary:</t>
  </si>
  <si>
    <t>Approved Date:</t>
  </si>
  <si>
    <r>
      <rPr>
        <b/>
        <sz val="12"/>
        <color theme="9" tint="-0.249977111117893"/>
        <rFont val="Calibri"/>
        <family val="2"/>
        <scheme val="minor"/>
      </rPr>
      <t>Scope (Till Date)</t>
    </r>
    <r>
      <rPr>
        <b/>
        <sz val="12"/>
        <color theme="9" tint="-0.499984740745262"/>
        <rFont val="Calibri"/>
        <family val="2"/>
        <scheme val="minor"/>
      </rPr>
      <t xml:space="preserve">
</t>
    </r>
  </si>
  <si>
    <t>Code Review Method:</t>
  </si>
  <si>
    <t xml:space="preserve">Note :- After click on add button session project getting display as following </t>
  </si>
  <si>
    <r>
      <t xml:space="preserve">Create Sub Project </t>
    </r>
    <r>
      <rPr>
        <b/>
        <sz val="12"/>
        <color theme="1"/>
        <rFont val="Calibri"/>
        <family val="2"/>
        <scheme val="minor"/>
      </rPr>
      <t>(TRACK)</t>
    </r>
  </si>
  <si>
    <t>Prerequisite</t>
  </si>
  <si>
    <t>Sr. NO</t>
  </si>
  <si>
    <t>A - Automation</t>
  </si>
  <si>
    <t>M - M</t>
  </si>
  <si>
    <t>A-M – Automation and Munual</t>
  </si>
  <si>
    <t>NA – Not Applicable</t>
  </si>
  <si>
    <t>Note : Hardcoded Values</t>
  </si>
  <si>
    <t>It’s a textaria user can enter  comment under the Overall Scope textaria</t>
  </si>
  <si>
    <t>It’s a textaria user can enter  comment under the Overall Efforts textaria</t>
  </si>
  <si>
    <t>WSR Report Week</t>
  </si>
  <si>
    <t>Previous Week</t>
  </si>
  <si>
    <t>Approved</t>
  </si>
  <si>
    <t>Track</t>
  </si>
  <si>
    <t>Milestone</t>
  </si>
  <si>
    <t>Week</t>
  </si>
  <si>
    <t>EV</t>
  </si>
  <si>
    <t>SpV</t>
  </si>
  <si>
    <t>RE</t>
  </si>
  <si>
    <t>ScV</t>
  </si>
  <si>
    <t>Status</t>
  </si>
  <si>
    <t>Cuurent Week</t>
  </si>
  <si>
    <t>Project Code:</t>
  </si>
  <si>
    <t>Project Name:</t>
  </si>
  <si>
    <t xml:space="preserve">Implementation </t>
  </si>
  <si>
    <t>Reject</t>
  </si>
  <si>
    <t>-</t>
  </si>
  <si>
    <t>More Details</t>
  </si>
  <si>
    <t xml:space="preserve">Send For Approval </t>
  </si>
  <si>
    <t xml:space="preserve">Save </t>
  </si>
  <si>
    <t>Cancel</t>
  </si>
  <si>
    <t>Resend</t>
  </si>
  <si>
    <t>1-March 2024 -31 -March 2024</t>
  </si>
  <si>
    <t>1-April 2024 -30 -April 2024</t>
  </si>
  <si>
    <t>1-Feb 2024 -29 -Feb 2024</t>
  </si>
  <si>
    <t>Sr. No</t>
  </si>
  <si>
    <t>Colore Plate</t>
  </si>
  <si>
    <t>PCI Score</t>
  </si>
  <si>
    <t xml:space="preserve"> SQA Login ( Approval person)</t>
  </si>
  <si>
    <t>2024 - Week 1 (01 March 2024 to 08 March 2024)</t>
  </si>
  <si>
    <t>2024 - Week 1 (01 April 2024 to 08 April 2024)</t>
  </si>
  <si>
    <t>Week 05</t>
  </si>
  <si>
    <t>Closed</t>
  </si>
  <si>
    <t>Note - Close WSR Milestone 1 from Project &gt;&gt; Plan &gt;&gt; WBS and submit another WSR report by selecting WSR Milestone 2 by Responsible persons login, Login As SQA and verify Track which has asscociated with WSR Milestone 2 which has come 
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</si>
</sst>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8" borderId="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10" borderId="27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639536</xdr:colOff>
      <xdr:row>72</xdr:row>
      <xdr:rowOff>149678</xdr:rowOff>
    </xdr:from>
    <xdr:to>
      <xdr:col>11</xdr:col>
      <xdr:colOff>762000</xdr:colOff>
      <xdr:row>72</xdr:row>
      <xdr:rowOff>299357</xdr:rowOff>
    </xdr:to>
    <xdr:sp macro="" textlink="">
      <xdr:nvSpPr>
        <xdr:cNvPr id="2" name="Oval 1"/>
        <xdr:cNvSpPr/>
      </xdr:nvSpPr>
      <xdr:spPr>
        <a:xfrm>
          <a:off x="15430500" y="17757321"/>
          <a:ext cx="122464" cy="1496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857250</xdr:colOff>
      <xdr:row>64</xdr:row>
      <xdr:rowOff>0</xdr:rowOff>
    </xdr:from>
    <xdr:to>
      <xdr:col>8</xdr:col>
      <xdr:colOff>857250</xdr:colOff>
      <xdr:row>65</xdr:row>
      <xdr:rowOff>217715</xdr:rowOff>
    </xdr:to>
    <xdr:cxnSp macro="">
      <xdr:nvCxnSpPr>
        <xdr:cNvPr id="33" name="Straight Connector 32"/>
        <xdr:cNvCxnSpPr/>
      </xdr:nvCxnSpPr>
      <xdr:spPr>
        <a:xfrm flipV="1">
          <a:off x="11253107" y="16246929"/>
          <a:ext cx="0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857250</xdr:colOff>
      <xdr:row>64</xdr:row>
      <xdr:rowOff>13607</xdr:rowOff>
    </xdr:from>
    <xdr:to>
      <xdr:col>13</xdr:col>
      <xdr:colOff>136072</xdr:colOff>
      <xdr:row>64</xdr:row>
      <xdr:rowOff>13607</xdr:rowOff>
    </xdr:to>
    <xdr:cxnSp macro="">
      <xdr:nvCxnSpPr>
        <xdr:cNvPr id="35" name="Straight Connector 34"/>
        <xdr:cNvCxnSpPr/>
      </xdr:nvCxnSpPr>
      <xdr:spPr>
        <a:xfrm>
          <a:off x="11253107" y="16260536"/>
          <a:ext cx="59599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136072</xdr:colOff>
      <xdr:row>46</xdr:row>
      <xdr:rowOff>0</xdr:rowOff>
    </xdr:from>
    <xdr:to>
      <xdr:col>13</xdr:col>
      <xdr:colOff>136072</xdr:colOff>
      <xdr:row>64</xdr:row>
      <xdr:rowOff>0</xdr:rowOff>
    </xdr:to>
    <xdr:cxnSp macro="">
      <xdr:nvCxnSpPr>
        <xdr:cNvPr id="37" name="Straight Connector 36"/>
        <xdr:cNvCxnSpPr/>
      </xdr:nvCxnSpPr>
      <xdr:spPr>
        <a:xfrm flipV="1">
          <a:off x="17213036" y="12545786"/>
          <a:ext cx="0" cy="370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45</xdr:row>
      <xdr:rowOff>163286</xdr:rowOff>
    </xdr:from>
    <xdr:to>
      <xdr:col>13</xdr:col>
      <xdr:colOff>136072</xdr:colOff>
      <xdr:row>46</xdr:row>
      <xdr:rowOff>0</xdr:rowOff>
    </xdr:to>
    <xdr:cxnSp macro="">
      <xdr:nvCxnSpPr>
        <xdr:cNvPr id="39" name="Straight Connector 38"/>
        <xdr:cNvCxnSpPr/>
      </xdr:nvCxnSpPr>
      <xdr:spPr>
        <a:xfrm flipH="1">
          <a:off x="14927036" y="12532179"/>
          <a:ext cx="2286000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39</xdr:row>
      <xdr:rowOff>122465</xdr:rowOff>
    </xdr:from>
    <xdr:to>
      <xdr:col>11</xdr:col>
      <xdr:colOff>27214</xdr:colOff>
      <xdr:row>46</xdr:row>
      <xdr:rowOff>0</xdr:rowOff>
    </xdr:to>
    <xdr:cxnSp macro="">
      <xdr:nvCxnSpPr>
        <xdr:cNvPr id="41" name="Straight Connector 40"/>
        <xdr:cNvCxnSpPr/>
      </xdr:nvCxnSpPr>
      <xdr:spPr>
        <a:xfrm flipV="1">
          <a:off x="14927036" y="10736036"/>
          <a:ext cx="13607" cy="1809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43</xdr:row>
      <xdr:rowOff>217714</xdr:rowOff>
    </xdr:from>
    <xdr:to>
      <xdr:col>10</xdr:col>
      <xdr:colOff>1333500</xdr:colOff>
      <xdr:row>43</xdr:row>
      <xdr:rowOff>217714</xdr:rowOff>
    </xdr:to>
    <xdr:cxnSp macro="">
      <xdr:nvCxnSpPr>
        <xdr:cNvPr id="43" name="Straight Arrow Connector 42"/>
        <xdr:cNvCxnSpPr/>
      </xdr:nvCxnSpPr>
      <xdr:spPr>
        <a:xfrm flipH="1">
          <a:off x="14518821" y="12110357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898072</xdr:colOff>
      <xdr:row>41</xdr:row>
      <xdr:rowOff>176893</xdr:rowOff>
    </xdr:from>
    <xdr:to>
      <xdr:col>11</xdr:col>
      <xdr:colOff>1</xdr:colOff>
      <xdr:row>41</xdr:row>
      <xdr:rowOff>176893</xdr:rowOff>
    </xdr:to>
    <xdr:cxnSp macro="">
      <xdr:nvCxnSpPr>
        <xdr:cNvPr id="45" name="Straight Arrow Connector 44"/>
        <xdr:cNvCxnSpPr/>
      </xdr:nvCxnSpPr>
      <xdr:spPr>
        <a:xfrm flipH="1">
          <a:off x="14464393" y="11430000"/>
          <a:ext cx="4490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870858</xdr:colOff>
      <xdr:row>39</xdr:row>
      <xdr:rowOff>122465</xdr:rowOff>
    </xdr:from>
    <xdr:to>
      <xdr:col>11</xdr:col>
      <xdr:colOff>13607</xdr:colOff>
      <xdr:row>39</xdr:row>
      <xdr:rowOff>122465</xdr:rowOff>
    </xdr:to>
    <xdr:cxnSp macro="">
      <xdr:nvCxnSpPr>
        <xdr:cNvPr id="48" name="Straight Arrow Connector 47"/>
        <xdr:cNvCxnSpPr/>
      </xdr:nvCxnSpPr>
      <xdr:spPr>
        <a:xfrm flipH="1">
          <a:off x="14437179" y="10736036"/>
          <a:ext cx="489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62</xdr:row>
      <xdr:rowOff>108857</xdr:rowOff>
    </xdr:from>
    <xdr:to>
      <xdr:col>9</xdr:col>
      <xdr:colOff>762000</xdr:colOff>
      <xdr:row>65</xdr:row>
      <xdr:rowOff>231322</xdr:rowOff>
    </xdr:to>
    <xdr:cxnSp macro="">
      <xdr:nvCxnSpPr>
        <xdr:cNvPr id="50" name="Straight Connector 49"/>
        <xdr:cNvCxnSpPr/>
      </xdr:nvCxnSpPr>
      <xdr:spPr>
        <a:xfrm flipV="1">
          <a:off x="12831536" y="16097250"/>
          <a:ext cx="0" cy="802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258536</xdr:colOff>
      <xdr:row>62</xdr:row>
      <xdr:rowOff>81643</xdr:rowOff>
    </xdr:from>
    <xdr:to>
      <xdr:col>9</xdr:col>
      <xdr:colOff>762001</xdr:colOff>
      <xdr:row>62</xdr:row>
      <xdr:rowOff>108859</xdr:rowOff>
    </xdr:to>
    <xdr:cxnSp macro="">
      <xdr:nvCxnSpPr>
        <xdr:cNvPr id="52" name="Straight Connector 51"/>
        <xdr:cNvCxnSpPr/>
      </xdr:nvCxnSpPr>
      <xdr:spPr>
        <a:xfrm flipH="1" flipV="1">
          <a:off x="721179" y="16070036"/>
          <a:ext cx="12110358" cy="272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272143</xdr:colOff>
      <xdr:row>10</xdr:row>
      <xdr:rowOff>204107</xdr:rowOff>
    </xdr:from>
    <xdr:to>
      <xdr:col>1</xdr:col>
      <xdr:colOff>326571</xdr:colOff>
      <xdr:row>62</xdr:row>
      <xdr:rowOff>68036</xdr:rowOff>
    </xdr:to>
    <xdr:cxnSp macro="">
      <xdr:nvCxnSpPr>
        <xdr:cNvPr id="55" name="Straight Connector 54"/>
        <xdr:cNvCxnSpPr/>
      </xdr:nvCxnSpPr>
      <xdr:spPr>
        <a:xfrm flipV="1">
          <a:off x="734786" y="3918857"/>
          <a:ext cx="54428" cy="12137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312964</xdr:colOff>
      <xdr:row>10</xdr:row>
      <xdr:rowOff>163286</xdr:rowOff>
    </xdr:from>
    <xdr:to>
      <xdr:col>4</xdr:col>
      <xdr:colOff>13608</xdr:colOff>
      <xdr:row>10</xdr:row>
      <xdr:rowOff>190501</xdr:rowOff>
    </xdr:to>
    <xdr:cxnSp macro="">
      <xdr:nvCxnSpPr>
        <xdr:cNvPr id="57" name="Straight Arrow Connector 56"/>
        <xdr:cNvCxnSpPr/>
      </xdr:nvCxnSpPr>
      <xdr:spPr>
        <a:xfrm flipV="1">
          <a:off x="775607" y="3878036"/>
          <a:ext cx="2898322" cy="27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8</xdr:row>
      <xdr:rowOff>217715</xdr:rowOff>
    </xdr:from>
    <xdr:to>
      <xdr:col>9</xdr:col>
      <xdr:colOff>775607</xdr:colOff>
      <xdr:row>10</xdr:row>
      <xdr:rowOff>0</xdr:rowOff>
    </xdr:to>
    <xdr:cxnSp macro="">
      <xdr:nvCxnSpPr>
        <xdr:cNvPr id="59" name="Straight Connector 58"/>
        <xdr:cNvCxnSpPr/>
      </xdr:nvCxnSpPr>
      <xdr:spPr>
        <a:xfrm flipV="1">
          <a:off x="12831536" y="3265715"/>
          <a:ext cx="13607" cy="449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775607</xdr:colOff>
      <xdr:row>8</xdr:row>
      <xdr:rowOff>217714</xdr:rowOff>
    </xdr:from>
    <xdr:to>
      <xdr:col>14</xdr:col>
      <xdr:colOff>81643</xdr:colOff>
      <xdr:row>8</xdr:row>
      <xdr:rowOff>217715</xdr:rowOff>
    </xdr:to>
    <xdr:cxnSp macro="">
      <xdr:nvCxnSpPr>
        <xdr:cNvPr id="61" name="Straight Connector 60"/>
        <xdr:cNvCxnSpPr/>
      </xdr:nvCxnSpPr>
      <xdr:spPr>
        <a:xfrm flipV="1">
          <a:off x="12845143" y="3265714"/>
          <a:ext cx="492578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81643</xdr:colOff>
      <xdr:row>8</xdr:row>
      <xdr:rowOff>231321</xdr:rowOff>
    </xdr:from>
    <xdr:to>
      <xdr:col>14</xdr:col>
      <xdr:colOff>95250</xdr:colOff>
      <xdr:row>53</xdr:row>
      <xdr:rowOff>108857</xdr:rowOff>
    </xdr:to>
    <xdr:cxnSp macro="">
      <xdr:nvCxnSpPr>
        <xdr:cNvPr id="1024" name="Straight Connector 1023"/>
        <xdr:cNvCxnSpPr/>
      </xdr:nvCxnSpPr>
      <xdr:spPr>
        <a:xfrm>
          <a:off x="17770929" y="3279321"/>
          <a:ext cx="13607" cy="1038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1646465</xdr:colOff>
      <xdr:row>53</xdr:row>
      <xdr:rowOff>81642</xdr:rowOff>
    </xdr:from>
    <xdr:to>
      <xdr:col>14</xdr:col>
      <xdr:colOff>81643</xdr:colOff>
      <xdr:row>53</xdr:row>
      <xdr:rowOff>95250</xdr:rowOff>
    </xdr:to>
    <xdr:cxnSp macro="">
      <xdr:nvCxnSpPr>
        <xdr:cNvPr id="1030" name="Straight Arrow Connector 1029"/>
        <xdr:cNvCxnSpPr/>
      </xdr:nvCxnSpPr>
      <xdr:spPr>
        <a:xfrm flipH="1" flipV="1">
          <a:off x="12042322" y="13634356"/>
          <a:ext cx="5728607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979714</xdr:colOff>
      <xdr:row>7</xdr:row>
      <xdr:rowOff>136070</xdr:rowOff>
    </xdr:from>
    <xdr:to>
      <xdr:col>14</xdr:col>
      <xdr:colOff>71437</xdr:colOff>
      <xdr:row>8</xdr:row>
      <xdr:rowOff>190499</xdr:rowOff>
    </xdr:to>
    <xdr:sp macro="" textlink="">
      <xdr:nvSpPr>
        <xdr:cNvPr id="1033" name="TextBox 1032"/>
        <xdr:cNvSpPr txBox="1"/>
      </xdr:nvSpPr>
      <xdr:spPr>
        <a:xfrm>
          <a:off x="13040745" y="3005476"/>
          <a:ext cx="4711473" cy="25683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FF0000"/>
              </a:solidFill>
            </a:rPr>
            <a:t>After send for approval WSR</a:t>
          </a:r>
          <a:r>
            <a:rPr lang="en-IN" sz="1200" b="1" baseline="0">
              <a:solidFill>
                <a:srgbClr val="FF0000"/>
              </a:solidFill>
            </a:rPr>
            <a:t> report should be get display by SQA login</a:t>
          </a:r>
          <a:r>
            <a:rPr lang="en-IN" sz="1100" b="1" baseline="0">
              <a:solidFill>
                <a:srgbClr val="FF0000"/>
              </a:solidFill>
            </a:rPr>
            <a:t>	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136073</xdr:colOff>
      <xdr:row>45</xdr:row>
      <xdr:rowOff>122463</xdr:rowOff>
    </xdr:from>
    <xdr:ext cx="8463642" cy="258537"/>
    <xdr:sp macro="" textlink="">
      <xdr:nvSpPr>
        <xdr:cNvPr id="1034" name="TextBox 1033"/>
        <xdr:cNvSpPr txBox="1"/>
      </xdr:nvSpPr>
      <xdr:spPr>
        <a:xfrm>
          <a:off x="8354787" y="12641034"/>
          <a:ext cx="8463642" cy="258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200" b="1">
              <a:solidFill>
                <a:srgbClr val="FF0000"/>
              </a:solidFill>
            </a:rPr>
            <a:t>Affter Approved the WSR</a:t>
          </a:r>
          <a:r>
            <a:rPr lang="en-IN" sz="1200" b="1" baseline="0">
              <a:solidFill>
                <a:srgbClr val="FF0000"/>
              </a:solidFill>
            </a:rPr>
            <a:t> report Aproved Status, SQA remark and Approved Date should be get display in Approval Status section.	</a:t>
          </a:r>
          <a:endParaRPr lang="en-IN" sz="12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244929</xdr:colOff>
      <xdr:row>62</xdr:row>
      <xdr:rowOff>149679</xdr:rowOff>
    </xdr:from>
    <xdr:to>
      <xdr:col>8</xdr:col>
      <xdr:colOff>1469572</xdr:colOff>
      <xdr:row>63</xdr:row>
      <xdr:rowOff>149680</xdr:rowOff>
    </xdr:to>
    <xdr:sp macro="" textlink="">
      <xdr:nvSpPr>
        <xdr:cNvPr id="1035" name="TextBox 1034"/>
        <xdr:cNvSpPr txBox="1"/>
      </xdr:nvSpPr>
      <xdr:spPr>
        <a:xfrm>
          <a:off x="2217965" y="16138072"/>
          <a:ext cx="9647464" cy="2041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0000"/>
              </a:solidFill>
            </a:rPr>
            <a:t>After</a:t>
          </a:r>
          <a:r>
            <a:rPr lang="en-IN" sz="1100" b="1" baseline="0">
              <a:solidFill>
                <a:srgbClr val="FF0000"/>
              </a:solidFill>
            </a:rPr>
            <a:t> Reject the WSR report By SQA login</a:t>
          </a:r>
          <a:r>
            <a:rPr lang="en-IN" sz="1000" b="1" baseline="0">
              <a:solidFill>
                <a:srgbClr val="FF0000"/>
              </a:solidFill>
            </a:rPr>
            <a:t> </a:t>
          </a:r>
          <a:r>
            <a:rPr lang="en-IN" sz="1100" b="1" baseline="0">
              <a:solidFill>
                <a:srgbClr val="FF0000"/>
              </a:solidFill>
            </a:rPr>
            <a:t>RESEND</a:t>
          </a:r>
          <a:r>
            <a:rPr lang="en-IN" sz="1000" b="1" baseline="0">
              <a:solidFill>
                <a:srgbClr val="FF0000"/>
              </a:solidFill>
            </a:rPr>
            <a:t> </a:t>
          </a:r>
          <a:r>
            <a:rPr lang="en-IN" sz="1100" b="1" baseline="0">
              <a:solidFill>
                <a:srgbClr val="FF0000"/>
              </a:solidFill>
            </a:rPr>
            <a:t>button should be get display by sender Login and, its should be able to update and rend for approval WSR report</a:t>
          </a:r>
          <a:r>
            <a:rPr lang="en-IN" sz="1100" baseline="0"/>
            <a:t>	</a:t>
          </a:r>
          <a:endParaRPr lang="en-IN" sz="1100"/>
        </a:p>
      </xdr:txBody>
    </xdr:sp>
    <xdr:clientData/>
  </xdr:twoCellAnchor>
  <xdr:twoCellAnchor>
    <xdr:from>
      <xdr:col>11</xdr:col>
      <xdr:colOff>762000</xdr:colOff>
      <xdr:row>72</xdr:row>
      <xdr:rowOff>224518</xdr:rowOff>
    </xdr:from>
    <xdr:to>
      <xdr:col>12</xdr:col>
      <xdr:colOff>421822</xdr:colOff>
      <xdr:row>72</xdr:row>
      <xdr:rowOff>231322</xdr:rowOff>
    </xdr:to>
    <xdr:cxnSp macro="">
      <xdr:nvCxnSpPr>
        <xdr:cNvPr id="1041" name="Straight Connector 1040"/>
        <xdr:cNvCxnSpPr>
          <a:stCxn id="2" idx="6"/>
        </xdr:cNvCxnSpPr>
      </xdr:nvCxnSpPr>
      <xdr:spPr>
        <a:xfrm>
          <a:off x="15675429" y="19029589"/>
          <a:ext cx="979714" cy="6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394608</xdr:colOff>
      <xdr:row>72</xdr:row>
      <xdr:rowOff>231322</xdr:rowOff>
    </xdr:from>
    <xdr:to>
      <xdr:col>12</xdr:col>
      <xdr:colOff>421822</xdr:colOff>
      <xdr:row>103</xdr:row>
      <xdr:rowOff>204107</xdr:rowOff>
    </xdr:to>
    <xdr:cxnSp macro="">
      <xdr:nvCxnSpPr>
        <xdr:cNvPr id="1043" name="Straight Connector 1042"/>
        <xdr:cNvCxnSpPr/>
      </xdr:nvCxnSpPr>
      <xdr:spPr>
        <a:xfrm flipH="1">
          <a:off x="16627929" y="19036393"/>
          <a:ext cx="27214" cy="6762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1292678</xdr:colOff>
      <xdr:row>103</xdr:row>
      <xdr:rowOff>190500</xdr:rowOff>
    </xdr:from>
    <xdr:to>
      <xdr:col>12</xdr:col>
      <xdr:colOff>394608</xdr:colOff>
      <xdr:row>103</xdr:row>
      <xdr:rowOff>190500</xdr:rowOff>
    </xdr:to>
    <xdr:cxnSp macro="">
      <xdr:nvCxnSpPr>
        <xdr:cNvPr id="1045" name="Straight Arrow Connector 1044"/>
        <xdr:cNvCxnSpPr/>
      </xdr:nvCxnSpPr>
      <xdr:spPr>
        <a:xfrm flipH="1">
          <a:off x="16206107" y="25785536"/>
          <a:ext cx="421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1306286</xdr:colOff>
      <xdr:row>94</xdr:row>
      <xdr:rowOff>190500</xdr:rowOff>
    </xdr:from>
    <xdr:to>
      <xdr:col>12</xdr:col>
      <xdr:colOff>408215</xdr:colOff>
      <xdr:row>95</xdr:row>
      <xdr:rowOff>0</xdr:rowOff>
    </xdr:to>
    <xdr:cxnSp macro="">
      <xdr:nvCxnSpPr>
        <xdr:cNvPr id="1047" name="Straight Arrow Connector 1046"/>
        <xdr:cNvCxnSpPr/>
      </xdr:nvCxnSpPr>
      <xdr:spPr>
        <a:xfrm flipH="1">
          <a:off x="16219715" y="23377071"/>
          <a:ext cx="421821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1292679</xdr:colOff>
      <xdr:row>87</xdr:row>
      <xdr:rowOff>13607</xdr:rowOff>
    </xdr:from>
    <xdr:to>
      <xdr:col>12</xdr:col>
      <xdr:colOff>394608</xdr:colOff>
      <xdr:row>87</xdr:row>
      <xdr:rowOff>13607</xdr:rowOff>
    </xdr:to>
    <xdr:cxnSp macro="">
      <xdr:nvCxnSpPr>
        <xdr:cNvPr id="1050" name="Straight Arrow Connector 1049"/>
        <xdr:cNvCxnSpPr/>
      </xdr:nvCxnSpPr>
      <xdr:spPr>
        <a:xfrm flipH="1">
          <a:off x="16206108" y="21540107"/>
          <a:ext cx="421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1306285</xdr:colOff>
      <xdr:row>77</xdr:row>
      <xdr:rowOff>190500</xdr:rowOff>
    </xdr:from>
    <xdr:to>
      <xdr:col>12</xdr:col>
      <xdr:colOff>394608</xdr:colOff>
      <xdr:row>77</xdr:row>
      <xdr:rowOff>190501</xdr:rowOff>
    </xdr:to>
    <xdr:cxnSp macro="">
      <xdr:nvCxnSpPr>
        <xdr:cNvPr id="1052" name="Straight Arrow Connector 1051"/>
        <xdr:cNvCxnSpPr/>
      </xdr:nvCxnSpPr>
      <xdr:spPr>
        <a:xfrm flipH="1">
          <a:off x="16219714" y="20233821"/>
          <a:ext cx="40821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72</xdr:row>
      <xdr:rowOff>374201</xdr:rowOff>
    </xdr:from>
    <xdr:to>
      <xdr:col>12</xdr:col>
      <xdr:colOff>762000</xdr:colOff>
      <xdr:row>101</xdr:row>
      <xdr:rowOff>204110</xdr:rowOff>
    </xdr:to>
    <xdr:sp macro="" textlink="">
      <xdr:nvSpPr>
        <xdr:cNvPr id="1056" name="TextBox 1055"/>
        <xdr:cNvSpPr txBox="1"/>
      </xdr:nvSpPr>
      <xdr:spPr>
        <a:xfrm rot="5400000">
          <a:off x="13903098" y="21985745"/>
          <a:ext cx="589869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FF0000"/>
              </a:solidFill>
            </a:rPr>
            <a:t>Aftre click on More details</a:t>
          </a:r>
          <a:r>
            <a:rPr lang="en-IN" sz="1200" b="1" baseline="0">
              <a:solidFill>
                <a:srgbClr val="FF0000"/>
              </a:solidFill>
            </a:rPr>
            <a:t> following display details should be get display by SQA login,</a:t>
          </a:r>
          <a:r>
            <a:rPr lang="en-IN" sz="1100" b="1" baseline="0">
              <a:solidFill>
                <a:srgbClr val="FF0000"/>
              </a:solidFill>
            </a:rPr>
            <a:t>	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598713</xdr:colOff>
      <xdr:row>54</xdr:row>
      <xdr:rowOff>122464</xdr:rowOff>
    </xdr:from>
    <xdr:to>
      <xdr:col>9</xdr:col>
      <xdr:colOff>748393</xdr:colOff>
      <xdr:row>55</xdr:row>
      <xdr:rowOff>163286</xdr:rowOff>
    </xdr:to>
    <xdr:sp macro="" textlink="">
      <xdr:nvSpPr>
        <xdr:cNvPr id="1060" name="TextBox 1059"/>
        <xdr:cNvSpPr txBox="1"/>
      </xdr:nvSpPr>
      <xdr:spPr>
        <a:xfrm>
          <a:off x="5619749" y="14491607"/>
          <a:ext cx="7198180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Note - Since none of the milestones have been closed, Previous week's details will show as blank</a:t>
          </a:r>
        </a:p>
      </xdr:txBody>
    </xdr:sp>
    <xdr:clientData/>
  </xdr:twoCellAnchor>
  <xdr:twoCellAnchor>
    <xdr:from>
      <xdr:col>11</xdr:col>
      <xdr:colOff>639536</xdr:colOff>
      <xdr:row>138</xdr:row>
      <xdr:rowOff>149678</xdr:rowOff>
    </xdr:from>
    <xdr:to>
      <xdr:col>11</xdr:col>
      <xdr:colOff>762000</xdr:colOff>
      <xdr:row>138</xdr:row>
      <xdr:rowOff>299357</xdr:rowOff>
    </xdr:to>
    <xdr:sp macro="" textlink="">
      <xdr:nvSpPr>
        <xdr:cNvPr id="106" name="Oval 105"/>
        <xdr:cNvSpPr/>
      </xdr:nvSpPr>
      <xdr:spPr>
        <a:xfrm>
          <a:off x="15552965" y="19580678"/>
          <a:ext cx="122464" cy="1496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244929</xdr:colOff>
      <xdr:row>128</xdr:row>
      <xdr:rowOff>149679</xdr:rowOff>
    </xdr:from>
    <xdr:to>
      <xdr:col>8</xdr:col>
      <xdr:colOff>1469572</xdr:colOff>
      <xdr:row>129</xdr:row>
      <xdr:rowOff>149680</xdr:rowOff>
    </xdr:to>
    <xdr:sp macro="" textlink="">
      <xdr:nvSpPr>
        <xdr:cNvPr id="111" name="TextBox 110"/>
        <xdr:cNvSpPr txBox="1"/>
      </xdr:nvSpPr>
      <xdr:spPr>
        <a:xfrm>
          <a:off x="2217965" y="16804822"/>
          <a:ext cx="9647464" cy="2041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0000"/>
              </a:solidFill>
            </a:rPr>
            <a:t>After</a:t>
          </a:r>
          <a:r>
            <a:rPr lang="en-IN" sz="1100" b="1" baseline="0">
              <a:solidFill>
                <a:srgbClr val="FF0000"/>
              </a:solidFill>
            </a:rPr>
            <a:t> Reject the WSR report By SQA login</a:t>
          </a:r>
          <a:r>
            <a:rPr lang="en-IN" sz="1000" b="1" baseline="0">
              <a:solidFill>
                <a:srgbClr val="FF0000"/>
              </a:solidFill>
            </a:rPr>
            <a:t> </a:t>
          </a:r>
          <a:r>
            <a:rPr lang="en-IN" sz="1100" b="1" baseline="0">
              <a:solidFill>
                <a:srgbClr val="FF0000"/>
              </a:solidFill>
            </a:rPr>
            <a:t>RESEND</a:t>
          </a:r>
          <a:r>
            <a:rPr lang="en-IN" sz="1000" b="1" baseline="0">
              <a:solidFill>
                <a:srgbClr val="FF0000"/>
              </a:solidFill>
            </a:rPr>
            <a:t> </a:t>
          </a:r>
          <a:r>
            <a:rPr lang="en-IN" sz="1100" b="1" baseline="0">
              <a:solidFill>
                <a:srgbClr val="FF0000"/>
              </a:solidFill>
            </a:rPr>
            <a:t>button should be get display by sender Login and, its should be able to update and rend for approval WSR report</a:t>
          </a:r>
          <a:r>
            <a:rPr lang="en-IN" sz="1100" baseline="0"/>
            <a:t>	</a:t>
          </a:r>
          <a:endParaRPr lang="en-IN" sz="1100"/>
        </a:p>
      </xdr:txBody>
    </xdr:sp>
    <xdr:clientData/>
  </xdr:twoCellAnchor>
  <xdr:twoCellAnchor>
    <xdr:from>
      <xdr:col>11</xdr:col>
      <xdr:colOff>762000</xdr:colOff>
      <xdr:row>138</xdr:row>
      <xdr:rowOff>224518</xdr:rowOff>
    </xdr:from>
    <xdr:to>
      <xdr:col>12</xdr:col>
      <xdr:colOff>421822</xdr:colOff>
      <xdr:row>138</xdr:row>
      <xdr:rowOff>231322</xdr:rowOff>
    </xdr:to>
    <xdr:cxnSp macro="">
      <xdr:nvCxnSpPr>
        <xdr:cNvPr id="112" name="Straight Connector 111"/>
        <xdr:cNvCxnSpPr>
          <a:stCxn id="106" idx="6"/>
        </xdr:cNvCxnSpPr>
      </xdr:nvCxnSpPr>
      <xdr:spPr>
        <a:xfrm>
          <a:off x="15675429" y="19655518"/>
          <a:ext cx="979714" cy="6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394608</xdr:colOff>
      <xdr:row>138</xdr:row>
      <xdr:rowOff>231322</xdr:rowOff>
    </xdr:from>
    <xdr:to>
      <xdr:col>12</xdr:col>
      <xdr:colOff>421822</xdr:colOff>
      <xdr:row>169</xdr:row>
      <xdr:rowOff>204107</xdr:rowOff>
    </xdr:to>
    <xdr:cxnSp macro="">
      <xdr:nvCxnSpPr>
        <xdr:cNvPr id="113" name="Straight Connector 112"/>
        <xdr:cNvCxnSpPr/>
      </xdr:nvCxnSpPr>
      <xdr:spPr>
        <a:xfrm flipH="1">
          <a:off x="16627929" y="19662322"/>
          <a:ext cx="27214" cy="7402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1292678</xdr:colOff>
      <xdr:row>169</xdr:row>
      <xdr:rowOff>190500</xdr:rowOff>
    </xdr:from>
    <xdr:to>
      <xdr:col>12</xdr:col>
      <xdr:colOff>394608</xdr:colOff>
      <xdr:row>169</xdr:row>
      <xdr:rowOff>190500</xdr:rowOff>
    </xdr:to>
    <xdr:cxnSp macro="">
      <xdr:nvCxnSpPr>
        <xdr:cNvPr id="114" name="Straight Arrow Connector 113"/>
        <xdr:cNvCxnSpPr/>
      </xdr:nvCxnSpPr>
      <xdr:spPr>
        <a:xfrm flipH="1">
          <a:off x="16206107" y="27051000"/>
          <a:ext cx="421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1306286</xdr:colOff>
      <xdr:row>160</xdr:row>
      <xdr:rowOff>190500</xdr:rowOff>
    </xdr:from>
    <xdr:to>
      <xdr:col>12</xdr:col>
      <xdr:colOff>408215</xdr:colOff>
      <xdr:row>161</xdr:row>
      <xdr:rowOff>0</xdr:rowOff>
    </xdr:to>
    <xdr:cxnSp macro="">
      <xdr:nvCxnSpPr>
        <xdr:cNvPr id="115" name="Straight Arrow Connector 114"/>
        <xdr:cNvCxnSpPr/>
      </xdr:nvCxnSpPr>
      <xdr:spPr>
        <a:xfrm flipH="1">
          <a:off x="16219715" y="24642536"/>
          <a:ext cx="42182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1292679</xdr:colOff>
      <xdr:row>153</xdr:row>
      <xdr:rowOff>13607</xdr:rowOff>
    </xdr:from>
    <xdr:to>
      <xdr:col>12</xdr:col>
      <xdr:colOff>394608</xdr:colOff>
      <xdr:row>153</xdr:row>
      <xdr:rowOff>13607</xdr:rowOff>
    </xdr:to>
    <xdr:cxnSp macro="">
      <xdr:nvCxnSpPr>
        <xdr:cNvPr id="116" name="Straight Arrow Connector 115"/>
        <xdr:cNvCxnSpPr/>
      </xdr:nvCxnSpPr>
      <xdr:spPr>
        <a:xfrm flipH="1">
          <a:off x="16206108" y="22805571"/>
          <a:ext cx="421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1306285</xdr:colOff>
      <xdr:row>143</xdr:row>
      <xdr:rowOff>190500</xdr:rowOff>
    </xdr:from>
    <xdr:to>
      <xdr:col>12</xdr:col>
      <xdr:colOff>394608</xdr:colOff>
      <xdr:row>143</xdr:row>
      <xdr:rowOff>190501</xdr:rowOff>
    </xdr:to>
    <xdr:cxnSp macro="">
      <xdr:nvCxnSpPr>
        <xdr:cNvPr id="117" name="Straight Arrow Connector 116"/>
        <xdr:cNvCxnSpPr/>
      </xdr:nvCxnSpPr>
      <xdr:spPr>
        <a:xfrm flipH="1">
          <a:off x="16219714" y="20859750"/>
          <a:ext cx="40821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138</xdr:row>
      <xdr:rowOff>374201</xdr:rowOff>
    </xdr:from>
    <xdr:to>
      <xdr:col>12</xdr:col>
      <xdr:colOff>762000</xdr:colOff>
      <xdr:row>167</xdr:row>
      <xdr:rowOff>204110</xdr:rowOff>
    </xdr:to>
    <xdr:sp macro="" textlink="">
      <xdr:nvSpPr>
        <xdr:cNvPr id="118" name="TextBox 117"/>
        <xdr:cNvSpPr txBox="1"/>
      </xdr:nvSpPr>
      <xdr:spPr>
        <a:xfrm rot="5400000">
          <a:off x="13583331" y="22931441"/>
          <a:ext cx="653823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FF0000"/>
              </a:solidFill>
            </a:rPr>
            <a:t>Aftre click on More details</a:t>
          </a:r>
          <a:r>
            <a:rPr lang="en-IN" sz="1200" b="1" baseline="0">
              <a:solidFill>
                <a:srgbClr val="FF0000"/>
              </a:solidFill>
            </a:rPr>
            <a:t> following display details should be get display by SQA login,</a:t>
          </a:r>
          <a:r>
            <a:rPr lang="en-IN" sz="1100" b="1" baseline="0">
              <a:solidFill>
                <a:srgbClr val="FF0000"/>
              </a:solidFill>
            </a:rPr>
            <a:t>	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625929</xdr:colOff>
      <xdr:row>126</xdr:row>
      <xdr:rowOff>136072</xdr:rowOff>
    </xdr:from>
    <xdr:to>
      <xdr:col>11</xdr:col>
      <xdr:colOff>748393</xdr:colOff>
      <xdr:row>126</xdr:row>
      <xdr:rowOff>285751</xdr:rowOff>
    </xdr:to>
    <xdr:sp macro="" textlink="">
      <xdr:nvSpPr>
        <xdr:cNvPr id="120" name="Oval 119"/>
        <xdr:cNvSpPr/>
      </xdr:nvSpPr>
      <xdr:spPr>
        <a:xfrm>
          <a:off x="15757072" y="32684358"/>
          <a:ext cx="122464" cy="1496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S178"/>
  <sheetViews>
    <sheetView tabSelected="1" topLeftCell="C15" zoomScale="85" zoomScaleNormal="85" workbookViewId="0">
      <selection activeCell="H24" sqref="H24"/>
    </sheetView>
  </sheetViews>
  <sheetFormatPr defaultRowHeight="15" x14ac:dyDescent="0.25"/>
  <cols>
    <col min="1" max="1" width="6.85546875" style="2" customWidth="1"/>
    <col min="2" max="2" width="10.140625" style="2" customWidth="1"/>
    <col min="3" max="3" width="12.42578125" style="2" customWidth="1"/>
    <col min="4" max="4" width="26.85546875" style="2" customWidth="1"/>
    <col min="5" max="5" width="22" style="2" customWidth="1"/>
    <col min="6" max="6" width="21.28515625" style="2" customWidth="1"/>
    <col min="7" max="7" width="26.7109375" style="2" customWidth="1"/>
    <col min="8" max="8" width="32.5703125" style="2" customWidth="1"/>
    <col min="9" max="9" width="25.140625" style="2" customWidth="1"/>
    <col min="10" max="10" width="22.42578125" style="2" customWidth="1"/>
    <col min="11" max="11" width="20.140625" style="2" customWidth="1"/>
    <col min="12" max="12" width="19.85546875" style="2" customWidth="1"/>
    <col min="13" max="13" width="12.7109375" style="2" customWidth="1"/>
    <col min="14" max="15" width="9.140625" style="2"/>
    <col min="16" max="16" width="21.5703125" style="2" customWidth="1"/>
    <col min="17" max="17" width="10.5703125" style="2" customWidth="1"/>
    <col min="18" max="18" width="27.7109375" style="2" customWidth="1"/>
    <col min="19" max="19" width="24.7109375" style="2" customWidth="1"/>
    <col min="20" max="16384" width="9.140625" style="2"/>
  </cols>
  <sheetData>
    <row r="1" spans="2:13" ht="23.25" customHeight="1" x14ac:dyDescent="0.25">
      <c r="E1" s="48" t="s">
        <v>63</v>
      </c>
      <c r="F1" s="22"/>
      <c r="G1" s="22"/>
      <c r="H1" s="22"/>
      <c r="I1" s="22"/>
      <c r="J1" s="22"/>
      <c r="L1" s="13"/>
    </row>
    <row r="2" spans="2:13" ht="47.25" x14ac:dyDescent="0.25">
      <c r="D2" s="7"/>
      <c r="E2" s="47" t="s">
        <v>0</v>
      </c>
      <c r="F2" s="47" t="s">
        <v>1</v>
      </c>
      <c r="G2" s="47" t="s">
        <v>62</v>
      </c>
      <c r="H2" s="47" t="s">
        <v>3</v>
      </c>
      <c r="I2" s="47" t="s">
        <v>2</v>
      </c>
      <c r="J2" s="47" t="s">
        <v>10</v>
      </c>
    </row>
    <row r="3" spans="2:13" ht="31.5" customHeight="1" x14ac:dyDescent="0.25">
      <c r="D3" s="33"/>
      <c r="E3" s="108" t="s">
        <v>4</v>
      </c>
      <c r="F3" s="108" t="s">
        <v>5</v>
      </c>
      <c r="G3" s="109" t="s">
        <v>6</v>
      </c>
      <c r="H3" s="108" t="s">
        <v>7</v>
      </c>
      <c r="I3" s="46" t="s">
        <v>9</v>
      </c>
      <c r="J3" s="46" t="s">
        <v>94</v>
      </c>
      <c r="K3" s="7"/>
      <c r="L3" s="7"/>
    </row>
    <row r="4" spans="2:13" ht="28.5" customHeight="1" x14ac:dyDescent="0.25">
      <c r="D4" s="33"/>
      <c r="E4" s="108"/>
      <c r="F4" s="108"/>
      <c r="G4" s="110"/>
      <c r="H4" s="108"/>
      <c r="I4" s="46" t="s">
        <v>11</v>
      </c>
      <c r="J4" s="46" t="s">
        <v>95</v>
      </c>
      <c r="K4" s="7"/>
      <c r="L4" s="7"/>
    </row>
    <row r="5" spans="2:13" ht="31.5" x14ac:dyDescent="0.25">
      <c r="D5" s="33"/>
      <c r="E5" s="108"/>
      <c r="F5" s="108"/>
      <c r="G5" s="109" t="s">
        <v>8</v>
      </c>
      <c r="H5" s="108" t="s">
        <v>12</v>
      </c>
      <c r="I5" s="46" t="s">
        <v>13</v>
      </c>
      <c r="J5" s="46" t="s">
        <v>96</v>
      </c>
      <c r="K5" s="7"/>
      <c r="L5" s="7"/>
    </row>
    <row r="6" spans="2:13" ht="31.5" x14ac:dyDescent="0.25">
      <c r="D6" s="33"/>
      <c r="E6" s="108"/>
      <c r="F6" s="108"/>
      <c r="G6" s="111"/>
      <c r="H6" s="108"/>
      <c r="I6" s="46" t="s">
        <v>14</v>
      </c>
      <c r="J6" s="46" t="s">
        <v>94</v>
      </c>
      <c r="K6" s="7"/>
      <c r="L6" s="7"/>
    </row>
    <row r="7" spans="2:13" ht="31.5" x14ac:dyDescent="0.25">
      <c r="D7" s="33"/>
      <c r="E7" s="108"/>
      <c r="F7" s="108"/>
      <c r="G7" s="110"/>
      <c r="H7" s="108"/>
      <c r="I7" s="46" t="s">
        <v>15</v>
      </c>
      <c r="J7" s="46" t="s">
        <v>95</v>
      </c>
      <c r="K7" s="7"/>
      <c r="L7" s="7"/>
    </row>
    <row r="8" spans="2:13" ht="15.75" thickBot="1" x14ac:dyDescent="0.3"/>
    <row r="9" spans="2:13" ht="36" customHeight="1" thickBot="1" x14ac:dyDescent="0.3">
      <c r="C9" s="78" t="s">
        <v>16</v>
      </c>
      <c r="D9" s="106" t="s">
        <v>61</v>
      </c>
      <c r="E9" s="107"/>
      <c r="F9" s="107"/>
      <c r="G9" s="107"/>
      <c r="H9" s="107"/>
      <c r="I9" s="107"/>
      <c r="J9" s="107"/>
      <c r="K9" s="107"/>
    </row>
    <row r="10" spans="2:13" ht="15.75" thickBot="1" x14ac:dyDescent="0.3">
      <c r="B10" s="3"/>
      <c r="C10" s="7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 ht="32.25" customHeight="1" thickBot="1" x14ac:dyDescent="0.3">
      <c r="B11" s="6"/>
      <c r="C11" s="7"/>
      <c r="D11" s="7"/>
      <c r="E11" s="84" t="s">
        <v>93</v>
      </c>
      <c r="F11" s="7"/>
      <c r="G11" s="7"/>
      <c r="H11" s="7"/>
      <c r="I11" s="7"/>
      <c r="J11" s="81" t="s">
        <v>90</v>
      </c>
      <c r="K11" s="83" t="s">
        <v>91</v>
      </c>
      <c r="L11" s="82" t="s">
        <v>92</v>
      </c>
      <c r="M11" s="8"/>
    </row>
    <row r="12" spans="2:13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2:13" x14ac:dyDescent="0.25">
      <c r="B13" s="6"/>
      <c r="C13" s="14"/>
      <c r="D13" s="15"/>
      <c r="E13" s="15"/>
      <c r="F13" s="15"/>
      <c r="G13" s="15"/>
      <c r="H13" s="15"/>
      <c r="I13" s="15"/>
      <c r="J13" s="15"/>
      <c r="K13" s="15"/>
      <c r="L13" s="16"/>
      <c r="M13" s="8"/>
    </row>
    <row r="14" spans="2:13" ht="15.75" x14ac:dyDescent="0.25">
      <c r="B14" s="6"/>
      <c r="C14" s="17"/>
      <c r="D14" s="49" t="s">
        <v>21</v>
      </c>
      <c r="E14" s="50" t="s">
        <v>26</v>
      </c>
      <c r="F14" s="50"/>
      <c r="G14" s="49" t="s">
        <v>17</v>
      </c>
      <c r="H14" s="50" t="s">
        <v>4</v>
      </c>
      <c r="I14" s="50"/>
      <c r="J14" s="49" t="s">
        <v>19</v>
      </c>
      <c r="K14" s="50" t="s">
        <v>18</v>
      </c>
      <c r="L14" s="18"/>
      <c r="M14" s="8"/>
    </row>
    <row r="15" spans="2:13" ht="15.75" x14ac:dyDescent="0.25">
      <c r="B15" s="6"/>
      <c r="C15" s="17"/>
      <c r="D15" s="49" t="s">
        <v>20</v>
      </c>
      <c r="E15" s="50" t="s">
        <v>86</v>
      </c>
      <c r="F15" s="50"/>
      <c r="G15" s="49" t="s">
        <v>22</v>
      </c>
      <c r="H15" s="50" t="s">
        <v>23</v>
      </c>
      <c r="I15" s="50"/>
      <c r="J15" s="50"/>
      <c r="K15" s="50"/>
      <c r="L15" s="18"/>
      <c r="M15" s="8"/>
    </row>
    <row r="16" spans="2:13" ht="24" customHeight="1" x14ac:dyDescent="0.25">
      <c r="B16" s="6"/>
      <c r="C16" s="17"/>
      <c r="D16" s="49" t="s">
        <v>24</v>
      </c>
      <c r="E16" s="50" t="s">
        <v>27</v>
      </c>
      <c r="F16" s="50"/>
      <c r="G16" s="49" t="s">
        <v>25</v>
      </c>
      <c r="H16" s="51" t="s">
        <v>6</v>
      </c>
      <c r="I16" s="50"/>
      <c r="J16" s="50"/>
      <c r="K16" s="50"/>
      <c r="L16" s="18"/>
      <c r="M16" s="8"/>
    </row>
    <row r="17" spans="2:13" x14ac:dyDescent="0.25">
      <c r="B17" s="6"/>
      <c r="C17" s="19"/>
      <c r="D17" s="20"/>
      <c r="E17" s="20"/>
      <c r="F17" s="20"/>
      <c r="G17" s="20"/>
      <c r="H17" s="20"/>
      <c r="I17" s="20"/>
      <c r="J17" s="20"/>
      <c r="K17" s="20"/>
      <c r="L17" s="21"/>
      <c r="M17" s="8"/>
    </row>
    <row r="18" spans="2:13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2:13" ht="18.75" x14ac:dyDescent="0.25">
      <c r="B19" s="6"/>
      <c r="C19" s="7"/>
      <c r="D19" s="40" t="s">
        <v>29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15.75" x14ac:dyDescent="0.25">
      <c r="B20" s="6"/>
      <c r="C20" s="7"/>
      <c r="D20" s="52" t="s">
        <v>28</v>
      </c>
      <c r="E20" s="47" t="s">
        <v>9</v>
      </c>
      <c r="F20" s="7"/>
      <c r="G20" s="7"/>
      <c r="H20" s="7"/>
      <c r="I20" s="7"/>
      <c r="J20" s="7"/>
      <c r="K20" s="7"/>
      <c r="L20" s="7"/>
      <c r="M20" s="8"/>
    </row>
    <row r="21" spans="2:13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2:13" ht="18.75" x14ac:dyDescent="0.25">
      <c r="B22" s="6"/>
      <c r="C22" s="24"/>
      <c r="D22" s="39" t="s">
        <v>30</v>
      </c>
      <c r="E22" s="58"/>
      <c r="F22" s="58"/>
      <c r="G22" s="58"/>
      <c r="H22" s="58"/>
      <c r="I22" s="58"/>
      <c r="J22" s="58"/>
      <c r="K22" s="54"/>
      <c r="L22" s="26"/>
      <c r="M22" s="8"/>
    </row>
    <row r="23" spans="2:13" ht="18.75" x14ac:dyDescent="0.25">
      <c r="B23" s="6"/>
      <c r="C23" s="27"/>
      <c r="D23" s="23" t="s">
        <v>31</v>
      </c>
      <c r="E23" s="87">
        <f>DATE(2024,3,1)</f>
        <v>45352</v>
      </c>
      <c r="F23" s="23" t="s">
        <v>33</v>
      </c>
      <c r="G23" s="87">
        <f>DATE(2024,3,1)</f>
        <v>45352</v>
      </c>
      <c r="H23" s="59"/>
      <c r="I23" s="89" t="s">
        <v>35</v>
      </c>
      <c r="J23" s="91">
        <f>(DAY(G24)-DAY(E24))/(DAY(E24)-DAY(E23))</f>
        <v>0.16</v>
      </c>
      <c r="K23" s="55"/>
      <c r="L23" s="28"/>
      <c r="M23" s="8"/>
    </row>
    <row r="24" spans="2:13" ht="18.75" x14ac:dyDescent="0.25">
      <c r="B24" s="6"/>
      <c r="C24" s="27"/>
      <c r="D24" s="23" t="s">
        <v>32</v>
      </c>
      <c r="E24" s="87">
        <f>DATE(2024,3,26)</f>
        <v>45377</v>
      </c>
      <c r="F24" s="23" t="s">
        <v>34</v>
      </c>
      <c r="G24" s="87">
        <f>DATE(2024,3,30)</f>
        <v>45381</v>
      </c>
      <c r="H24" s="59"/>
      <c r="I24" s="90"/>
      <c r="J24" s="92"/>
      <c r="K24" s="55"/>
      <c r="L24" s="28"/>
      <c r="M24" s="8"/>
    </row>
    <row r="25" spans="2:13" ht="18.75" x14ac:dyDescent="0.25">
      <c r="B25" s="6"/>
      <c r="C25" s="29"/>
      <c r="D25" s="56"/>
      <c r="E25" s="56"/>
      <c r="F25" s="56"/>
      <c r="G25" s="56"/>
      <c r="H25" s="57"/>
      <c r="I25" s="56"/>
      <c r="J25" s="56"/>
      <c r="K25" s="56"/>
      <c r="L25" s="31"/>
      <c r="M25" s="8"/>
    </row>
    <row r="26" spans="2:13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2:13" x14ac:dyDescent="0.25">
      <c r="B27" s="6"/>
      <c r="C27" s="24"/>
      <c r="D27" s="25"/>
      <c r="E27" s="25"/>
      <c r="F27" s="25"/>
      <c r="G27" s="25"/>
      <c r="H27" s="25"/>
      <c r="I27" s="25"/>
      <c r="J27" s="25"/>
      <c r="K27" s="25"/>
      <c r="L27" s="26"/>
      <c r="M27" s="8"/>
    </row>
    <row r="28" spans="2:13" ht="31.5" x14ac:dyDescent="0.25">
      <c r="B28" s="6"/>
      <c r="C28" s="27"/>
      <c r="D28" s="32" t="s">
        <v>59</v>
      </c>
      <c r="E28" s="12"/>
      <c r="F28" s="12"/>
      <c r="G28" s="12"/>
      <c r="H28" s="41" t="s">
        <v>44</v>
      </c>
      <c r="I28" s="12"/>
      <c r="J28" s="12"/>
      <c r="K28" s="12"/>
      <c r="L28" s="28"/>
      <c r="M28" s="8"/>
    </row>
    <row r="29" spans="2:13" ht="15.75" x14ac:dyDescent="0.25">
      <c r="B29" s="6"/>
      <c r="C29" s="27"/>
      <c r="D29" s="23" t="s">
        <v>36</v>
      </c>
      <c r="E29" s="93" t="s">
        <v>70</v>
      </c>
      <c r="F29" s="94"/>
      <c r="G29" s="12"/>
      <c r="H29" s="44" t="s">
        <v>40</v>
      </c>
      <c r="I29" s="93" t="s">
        <v>71</v>
      </c>
      <c r="J29" s="94"/>
      <c r="K29" s="12"/>
      <c r="L29" s="28"/>
      <c r="M29" s="8"/>
    </row>
    <row r="30" spans="2:13" x14ac:dyDescent="0.25">
      <c r="B30" s="6"/>
      <c r="C30" s="27"/>
      <c r="D30" s="12"/>
      <c r="E30" s="95"/>
      <c r="F30" s="96"/>
      <c r="G30" s="12"/>
      <c r="H30" s="12"/>
      <c r="I30" s="95"/>
      <c r="J30" s="96"/>
      <c r="K30" s="12"/>
      <c r="L30" s="28"/>
      <c r="M30" s="8"/>
    </row>
    <row r="31" spans="2:13" ht="15.75" x14ac:dyDescent="0.25">
      <c r="B31" s="6"/>
      <c r="C31" s="27"/>
      <c r="D31" s="23" t="s">
        <v>37</v>
      </c>
      <c r="E31" s="12"/>
      <c r="F31" s="12"/>
      <c r="G31" s="12"/>
      <c r="H31" s="12"/>
      <c r="I31" s="12"/>
      <c r="J31" s="12"/>
      <c r="K31" s="12"/>
      <c r="L31" s="28"/>
      <c r="M31" s="8"/>
    </row>
    <row r="32" spans="2:13" x14ac:dyDescent="0.25">
      <c r="B32" s="6"/>
      <c r="C32" s="27"/>
      <c r="D32" s="12"/>
      <c r="E32" s="12"/>
      <c r="F32" s="12"/>
      <c r="G32" s="12"/>
      <c r="H32" s="12"/>
      <c r="I32" s="12"/>
      <c r="J32" s="12"/>
      <c r="K32" s="12"/>
      <c r="L32" s="28"/>
      <c r="M32" s="8"/>
    </row>
    <row r="33" spans="2:13" ht="25.5" customHeight="1" x14ac:dyDescent="0.25">
      <c r="B33" s="6"/>
      <c r="C33" s="27"/>
      <c r="D33" s="37" t="s">
        <v>38</v>
      </c>
      <c r="E33" s="60">
        <v>3</v>
      </c>
      <c r="F33" s="37" t="s">
        <v>39</v>
      </c>
      <c r="G33" s="60">
        <f>(E35-E33)/E33</f>
        <v>0.33333333333333331</v>
      </c>
      <c r="H33" s="37" t="s">
        <v>41</v>
      </c>
      <c r="I33" s="60">
        <v>3</v>
      </c>
      <c r="J33" s="37" t="s">
        <v>43</v>
      </c>
      <c r="K33" s="60">
        <f>(I35-I33)/I33</f>
        <v>0.33333333333333331</v>
      </c>
      <c r="L33" s="28"/>
      <c r="M33" s="8"/>
    </row>
    <row r="34" spans="2:13" ht="19.5" customHeight="1" x14ac:dyDescent="0.25">
      <c r="B34" s="6"/>
      <c r="C34" s="27"/>
      <c r="D34" s="12"/>
      <c r="E34" s="12"/>
      <c r="F34" s="12"/>
      <c r="G34" s="12"/>
      <c r="H34" s="12"/>
      <c r="I34" s="12"/>
      <c r="J34" s="12"/>
      <c r="K34" s="12"/>
      <c r="L34" s="28"/>
      <c r="M34" s="8"/>
    </row>
    <row r="35" spans="2:13" ht="27" customHeight="1" x14ac:dyDescent="0.25">
      <c r="B35" s="6"/>
      <c r="C35" s="27"/>
      <c r="D35" s="37" t="s">
        <v>49</v>
      </c>
      <c r="E35" s="60">
        <v>4</v>
      </c>
      <c r="F35" s="12"/>
      <c r="G35" s="12"/>
      <c r="H35" s="37" t="s">
        <v>42</v>
      </c>
      <c r="I35" s="60">
        <v>4</v>
      </c>
      <c r="J35" s="12"/>
      <c r="K35" s="12"/>
      <c r="L35" s="28"/>
      <c r="M35" s="8"/>
    </row>
    <row r="36" spans="2:13" x14ac:dyDescent="0.25">
      <c r="B36" s="6"/>
      <c r="C36" s="29"/>
      <c r="D36" s="30"/>
      <c r="E36" s="30"/>
      <c r="F36" s="30"/>
      <c r="G36" s="30"/>
      <c r="H36" s="30"/>
      <c r="I36" s="30"/>
      <c r="J36" s="30"/>
      <c r="K36" s="30"/>
      <c r="L36" s="31"/>
      <c r="M36" s="8"/>
    </row>
    <row r="37" spans="2:13" ht="14.25" customHeight="1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</row>
    <row r="38" spans="2:13" ht="14.25" customHeight="1" x14ac:dyDescent="0.25">
      <c r="B38" s="6"/>
      <c r="C38" s="24"/>
      <c r="D38" s="25"/>
      <c r="E38" s="25"/>
      <c r="F38" s="25"/>
      <c r="G38" s="25"/>
      <c r="H38" s="25"/>
      <c r="I38" s="25"/>
      <c r="J38" s="25"/>
      <c r="K38" s="25"/>
      <c r="L38" s="26"/>
      <c r="M38" s="8"/>
    </row>
    <row r="39" spans="2:13" ht="42" customHeight="1" x14ac:dyDescent="0.25">
      <c r="B39" s="6"/>
      <c r="C39" s="27"/>
      <c r="D39" s="38" t="s">
        <v>45</v>
      </c>
      <c r="E39" s="12"/>
      <c r="F39" s="12"/>
      <c r="G39" s="12"/>
      <c r="H39" s="12"/>
      <c r="I39" s="12"/>
      <c r="J39" s="45" t="s">
        <v>53</v>
      </c>
      <c r="K39" s="12"/>
      <c r="L39" s="28"/>
      <c r="M39" s="8"/>
    </row>
    <row r="40" spans="2:13" ht="21.75" customHeight="1" x14ac:dyDescent="0.25">
      <c r="B40" s="6"/>
      <c r="C40" s="27"/>
      <c r="D40" s="37" t="s">
        <v>46</v>
      </c>
      <c r="E40" s="60">
        <v>4</v>
      </c>
      <c r="F40" s="12"/>
      <c r="G40" s="12"/>
      <c r="H40" s="12"/>
      <c r="I40" s="12"/>
      <c r="J40" s="35" t="s">
        <v>54</v>
      </c>
      <c r="K40" s="12"/>
      <c r="L40" s="28"/>
      <c r="M40" s="8"/>
    </row>
    <row r="41" spans="2:13" ht="28.5" customHeight="1" x14ac:dyDescent="0.25">
      <c r="B41" s="6"/>
      <c r="C41" s="27"/>
      <c r="D41" s="12"/>
      <c r="E41" s="12"/>
      <c r="F41" s="37" t="s">
        <v>50</v>
      </c>
      <c r="G41" s="60">
        <v>3</v>
      </c>
      <c r="H41" s="12"/>
      <c r="I41" s="12"/>
      <c r="J41" s="35" t="s">
        <v>55</v>
      </c>
      <c r="K41" s="12"/>
      <c r="L41" s="28"/>
      <c r="M41" s="8"/>
    </row>
    <row r="42" spans="2:13" ht="26.25" customHeight="1" x14ac:dyDescent="0.25">
      <c r="B42" s="6"/>
      <c r="C42" s="27"/>
      <c r="D42" s="37" t="s">
        <v>47</v>
      </c>
      <c r="E42" s="60">
        <v>5</v>
      </c>
      <c r="F42" s="12"/>
      <c r="G42" s="12"/>
      <c r="H42" s="37" t="s">
        <v>52</v>
      </c>
      <c r="I42" s="60">
        <f>(E40+E42+E44)/(E40+E42+E44+G41+G43)</f>
        <v>0.73684210526315785</v>
      </c>
      <c r="J42" s="35" t="s">
        <v>56</v>
      </c>
      <c r="K42" s="12"/>
      <c r="L42" s="28"/>
      <c r="M42" s="8"/>
    </row>
    <row r="43" spans="2:13" ht="24" customHeight="1" x14ac:dyDescent="0.25">
      <c r="B43" s="6"/>
      <c r="C43" s="27"/>
      <c r="D43" s="12"/>
      <c r="E43" s="12"/>
      <c r="F43" s="37" t="s">
        <v>51</v>
      </c>
      <c r="G43" s="60">
        <v>2</v>
      </c>
      <c r="H43" s="12"/>
      <c r="I43" s="12"/>
      <c r="J43" s="36" t="s">
        <v>57</v>
      </c>
      <c r="K43" s="12"/>
      <c r="L43" s="28"/>
      <c r="M43" s="8"/>
    </row>
    <row r="44" spans="2:13" ht="24" customHeight="1" x14ac:dyDescent="0.25">
      <c r="B44" s="6"/>
      <c r="C44" s="27"/>
      <c r="D44" s="37" t="s">
        <v>48</v>
      </c>
      <c r="E44" s="60">
        <v>5</v>
      </c>
      <c r="F44" s="12"/>
      <c r="G44" s="12"/>
      <c r="H44" s="12"/>
      <c r="I44" s="12"/>
      <c r="J44" s="43" t="s">
        <v>58</v>
      </c>
      <c r="K44" s="12"/>
      <c r="L44" s="28"/>
      <c r="M44" s="8"/>
    </row>
    <row r="45" spans="2:13" ht="14.25" customHeight="1" x14ac:dyDescent="0.25">
      <c r="B45" s="6"/>
      <c r="C45" s="29"/>
      <c r="D45" s="30"/>
      <c r="E45" s="30"/>
      <c r="F45" s="30"/>
      <c r="G45" s="30"/>
      <c r="H45" s="30"/>
      <c r="I45" s="30"/>
      <c r="J45" s="30"/>
      <c r="K45" s="30"/>
      <c r="L45" s="31"/>
      <c r="M45" s="8"/>
    </row>
    <row r="46" spans="2:13" ht="14.25" customHeight="1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</row>
    <row r="47" spans="2:13" ht="14.25" customHeight="1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</row>
    <row r="48" spans="2:13" ht="21" customHeight="1" x14ac:dyDescent="0.25">
      <c r="B48" s="6"/>
      <c r="C48" s="7"/>
      <c r="D48" s="42" t="s">
        <v>60</v>
      </c>
      <c r="E48" s="66" t="s">
        <v>65</v>
      </c>
      <c r="F48" s="7"/>
      <c r="G48" s="7"/>
      <c r="H48" s="7"/>
      <c r="I48" s="7"/>
      <c r="J48" s="7"/>
      <c r="K48" s="7"/>
      <c r="L48" s="7"/>
      <c r="M48" s="8"/>
    </row>
    <row r="49" spans="2:19" ht="15.75" thickBot="1" x14ac:dyDescent="0.3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1"/>
    </row>
    <row r="50" spans="2:19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9" ht="14.25" customHeight="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9" ht="15.75" thickBot="1" x14ac:dyDescent="0.3"/>
    <row r="53" spans="2:19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</row>
    <row r="54" spans="2:19" ht="20.25" customHeight="1" x14ac:dyDescent="0.25">
      <c r="B54" s="6"/>
      <c r="C54" s="7"/>
      <c r="D54" s="7"/>
      <c r="E54" s="7"/>
      <c r="F54" s="100" t="s">
        <v>100</v>
      </c>
      <c r="G54" s="101"/>
      <c r="H54" s="101"/>
      <c r="I54" s="102"/>
      <c r="J54" s="7"/>
      <c r="K54" s="7"/>
      <c r="L54" s="7"/>
      <c r="M54" s="8"/>
    </row>
    <row r="55" spans="2:19" ht="20.25" customHeight="1" thickBot="1" x14ac:dyDescent="0.3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2:19" ht="21.75" thickBot="1" x14ac:dyDescent="0.3">
      <c r="B56" s="6"/>
      <c r="C56" s="7"/>
      <c r="D56" s="77" t="s">
        <v>72</v>
      </c>
      <c r="E56" s="7"/>
      <c r="F56" s="7"/>
      <c r="G56" s="7"/>
      <c r="H56" s="7"/>
      <c r="I56" s="7"/>
      <c r="J56" s="7"/>
      <c r="K56" s="7"/>
      <c r="L56" s="7"/>
      <c r="M56" s="8"/>
    </row>
    <row r="57" spans="2:19" ht="18.75" x14ac:dyDescent="0.25">
      <c r="B57" s="6"/>
      <c r="C57" s="7"/>
      <c r="D57" s="69" t="s">
        <v>73</v>
      </c>
      <c r="E57" s="4"/>
      <c r="F57" s="4"/>
      <c r="G57" s="4"/>
      <c r="H57" s="4"/>
      <c r="I57" s="4"/>
      <c r="J57" s="4"/>
      <c r="K57" s="4"/>
      <c r="L57" s="5"/>
      <c r="M57" s="8"/>
    </row>
    <row r="58" spans="2:19" ht="30" customHeight="1" x14ac:dyDescent="0.25">
      <c r="B58" s="6"/>
      <c r="C58" s="7"/>
      <c r="D58" s="103" t="s">
        <v>101</v>
      </c>
      <c r="E58" s="104"/>
      <c r="F58" s="34"/>
      <c r="G58" s="34"/>
      <c r="H58" s="34"/>
      <c r="I58" s="34"/>
      <c r="J58" s="34"/>
      <c r="K58" s="34"/>
      <c r="L58" s="8"/>
      <c r="M58" s="8"/>
      <c r="Q58" s="1" t="s">
        <v>97</v>
      </c>
      <c r="R58" s="1" t="s">
        <v>98</v>
      </c>
      <c r="S58" s="1" t="s">
        <v>99</v>
      </c>
    </row>
    <row r="59" spans="2:19" ht="15.75" x14ac:dyDescent="0.25">
      <c r="B59" s="6"/>
      <c r="C59" s="7"/>
      <c r="D59" s="68"/>
      <c r="E59" s="34"/>
      <c r="F59" s="34"/>
      <c r="G59" s="34"/>
      <c r="H59" s="34"/>
      <c r="I59" s="34"/>
      <c r="J59" s="34"/>
      <c r="K59" s="34"/>
      <c r="L59" s="8"/>
      <c r="M59" s="8"/>
      <c r="Q59" s="1"/>
      <c r="R59" s="1"/>
      <c r="S59" s="1"/>
    </row>
    <row r="60" spans="2:19" ht="27.75" customHeight="1" x14ac:dyDescent="0.25">
      <c r="B60" s="6"/>
      <c r="C60" s="7"/>
      <c r="D60" s="74" t="s">
        <v>75</v>
      </c>
      <c r="E60" s="75" t="s">
        <v>76</v>
      </c>
      <c r="F60" s="75" t="s">
        <v>77</v>
      </c>
      <c r="G60" s="75" t="s">
        <v>78</v>
      </c>
      <c r="H60" s="75" t="s">
        <v>79</v>
      </c>
      <c r="I60" s="75" t="s">
        <v>80</v>
      </c>
      <c r="J60" s="75" t="s">
        <v>81</v>
      </c>
      <c r="K60" s="75" t="s">
        <v>82</v>
      </c>
      <c r="L60" s="67" t="s">
        <v>89</v>
      </c>
      <c r="M60" s="8"/>
      <c r="Q60" s="1"/>
      <c r="R60" s="1"/>
      <c r="S60" s="1"/>
    </row>
    <row r="61" spans="2:19" ht="28.5" customHeight="1" x14ac:dyDescent="0.25">
      <c r="B61" s="6"/>
      <c r="C61" s="7"/>
      <c r="D61" s="68" t="s">
        <v>88</v>
      </c>
      <c r="E61" s="34" t="s">
        <v>88</v>
      </c>
      <c r="F61" s="34" t="s">
        <v>88</v>
      </c>
      <c r="G61" s="34" t="s">
        <v>88</v>
      </c>
      <c r="H61" s="34" t="s">
        <v>88</v>
      </c>
      <c r="I61" s="34" t="s">
        <v>88</v>
      </c>
      <c r="J61" s="34" t="s">
        <v>88</v>
      </c>
      <c r="K61" s="34" t="s">
        <v>88</v>
      </c>
      <c r="L61" s="67"/>
      <c r="M61" s="8"/>
      <c r="Q61" s="1"/>
      <c r="R61" s="1"/>
      <c r="S61" s="1"/>
    </row>
    <row r="62" spans="2:19" ht="16.5" thickBot="1" x14ac:dyDescent="0.3">
      <c r="B62" s="6"/>
      <c r="C62" s="7"/>
      <c r="D62" s="9"/>
      <c r="E62" s="10"/>
      <c r="F62" s="10"/>
      <c r="G62" s="10"/>
      <c r="H62" s="10"/>
      <c r="I62" s="10"/>
      <c r="J62" s="10"/>
      <c r="K62" s="10"/>
      <c r="L62" s="76"/>
      <c r="M62" s="8"/>
      <c r="Q62" s="1"/>
      <c r="R62" s="1"/>
      <c r="S62" s="1"/>
    </row>
    <row r="63" spans="2:19" ht="15.75" x14ac:dyDescent="0.25">
      <c r="B63" s="6"/>
      <c r="C63" s="7"/>
      <c r="D63" s="34"/>
      <c r="E63" s="7"/>
      <c r="F63" s="7"/>
      <c r="G63" s="7"/>
      <c r="H63" s="7"/>
      <c r="I63" s="7"/>
      <c r="J63" s="7"/>
      <c r="K63" s="7"/>
      <c r="L63" s="7"/>
      <c r="M63" s="8"/>
      <c r="Q63" s="1"/>
      <c r="R63" s="1"/>
      <c r="S63" s="1"/>
    </row>
    <row r="64" spans="2:19" ht="15.75" thickBot="1" x14ac:dyDescent="0.3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  <c r="Q64" s="1"/>
      <c r="R64" s="1"/>
      <c r="S64" s="1"/>
    </row>
    <row r="65" spans="2:19" ht="21.75" thickBot="1" x14ac:dyDescent="0.3">
      <c r="B65" s="6"/>
      <c r="C65" s="7"/>
      <c r="D65" s="77" t="s">
        <v>72</v>
      </c>
      <c r="E65" s="7"/>
      <c r="F65" s="7"/>
      <c r="G65" s="7"/>
      <c r="H65" s="7"/>
      <c r="I65" s="7"/>
      <c r="J65" s="7"/>
      <c r="K65" s="7"/>
      <c r="L65" s="7"/>
      <c r="M65" s="8"/>
      <c r="Q65" s="1"/>
      <c r="R65" s="1"/>
      <c r="S65" s="1"/>
    </row>
    <row r="66" spans="2:19" ht="18.75" x14ac:dyDescent="0.25">
      <c r="B66" s="6"/>
      <c r="C66" s="7"/>
      <c r="D66" s="69" t="s">
        <v>83</v>
      </c>
      <c r="E66" s="4"/>
      <c r="F66" s="4"/>
      <c r="G66" s="4"/>
      <c r="H66" s="4"/>
      <c r="I66" s="4"/>
      <c r="J66" s="4"/>
      <c r="K66" s="4"/>
      <c r="L66" s="5"/>
      <c r="M66" s="8"/>
      <c r="Q66" s="1"/>
      <c r="R66" s="1"/>
      <c r="S66" s="1"/>
    </row>
    <row r="67" spans="2:19" ht="33" customHeight="1" x14ac:dyDescent="0.25">
      <c r="B67" s="6"/>
      <c r="C67" s="7"/>
      <c r="D67" s="103" t="s">
        <v>101</v>
      </c>
      <c r="E67" s="104"/>
      <c r="F67" s="34"/>
      <c r="G67" s="34"/>
      <c r="H67" s="34"/>
      <c r="I67" s="79" t="s">
        <v>74</v>
      </c>
      <c r="J67" s="80" t="s">
        <v>87</v>
      </c>
      <c r="K67" s="34"/>
      <c r="L67" s="8"/>
      <c r="M67" s="8"/>
    </row>
    <row r="68" spans="2:19" ht="15.75" x14ac:dyDescent="0.25">
      <c r="B68" s="6"/>
      <c r="C68" s="7"/>
      <c r="D68" s="70"/>
      <c r="E68" s="71"/>
      <c r="F68" s="34"/>
      <c r="G68" s="34"/>
      <c r="H68" s="34"/>
      <c r="I68" s="34"/>
      <c r="J68" s="34"/>
      <c r="K68" s="34"/>
      <c r="L68" s="8"/>
      <c r="M68" s="8"/>
    </row>
    <row r="69" spans="2:19" ht="31.5" x14ac:dyDescent="0.25">
      <c r="B69" s="6"/>
      <c r="C69" s="7"/>
      <c r="D69" s="72" t="s">
        <v>84</v>
      </c>
      <c r="E69" s="34" t="s">
        <v>26</v>
      </c>
      <c r="F69" s="73" t="s">
        <v>19</v>
      </c>
      <c r="G69" s="34" t="s">
        <v>18</v>
      </c>
      <c r="H69" s="73" t="s">
        <v>85</v>
      </c>
      <c r="I69" s="34" t="s">
        <v>4</v>
      </c>
      <c r="J69" s="73" t="s">
        <v>20</v>
      </c>
      <c r="K69" s="34" t="s">
        <v>86</v>
      </c>
      <c r="L69" s="8"/>
      <c r="M69" s="8"/>
    </row>
    <row r="70" spans="2:19" ht="31.5" x14ac:dyDescent="0.25">
      <c r="B70" s="6"/>
      <c r="C70" s="7"/>
      <c r="D70" s="72" t="s">
        <v>22</v>
      </c>
      <c r="E70" s="34" t="s">
        <v>6</v>
      </c>
      <c r="F70" s="73"/>
      <c r="G70" s="73"/>
      <c r="H70" s="73"/>
      <c r="I70" s="73"/>
      <c r="J70" s="73"/>
      <c r="K70" s="73"/>
      <c r="L70" s="8"/>
      <c r="M70" s="8"/>
    </row>
    <row r="71" spans="2:19" ht="15.75" x14ac:dyDescent="0.25">
      <c r="B71" s="6"/>
      <c r="C71" s="7"/>
      <c r="D71" s="68"/>
      <c r="E71" s="34"/>
      <c r="F71" s="34"/>
      <c r="G71" s="34"/>
      <c r="H71" s="34"/>
      <c r="I71" s="34"/>
      <c r="J71" s="34"/>
      <c r="K71" s="34"/>
      <c r="L71" s="8"/>
      <c r="M71" s="8"/>
    </row>
    <row r="72" spans="2:19" ht="27" customHeight="1" x14ac:dyDescent="0.25">
      <c r="B72" s="6"/>
      <c r="C72" s="7"/>
      <c r="D72" s="74" t="s">
        <v>75</v>
      </c>
      <c r="E72" s="75" t="s">
        <v>76</v>
      </c>
      <c r="F72" s="75" t="s">
        <v>77</v>
      </c>
      <c r="G72" s="75" t="s">
        <v>78</v>
      </c>
      <c r="H72" s="75" t="s">
        <v>79</v>
      </c>
      <c r="I72" s="75" t="s">
        <v>80</v>
      </c>
      <c r="J72" s="75" t="s">
        <v>81</v>
      </c>
      <c r="K72" s="75" t="s">
        <v>82</v>
      </c>
      <c r="L72" s="67" t="s">
        <v>89</v>
      </c>
      <c r="M72" s="8"/>
    </row>
    <row r="73" spans="2:19" ht="36" customHeight="1" x14ac:dyDescent="0.25">
      <c r="B73" s="6"/>
      <c r="C73" s="7"/>
      <c r="D73" s="68" t="s">
        <v>6</v>
      </c>
      <c r="E73" s="34" t="s">
        <v>9</v>
      </c>
      <c r="F73" s="34" t="s">
        <v>27</v>
      </c>
      <c r="G73" s="34">
        <f>(K33)</f>
        <v>0.33333333333333331</v>
      </c>
      <c r="H73" s="34">
        <f>(G33)</f>
        <v>0.33333333333333331</v>
      </c>
      <c r="I73" s="34">
        <f>(I42)</f>
        <v>0.73684210526315785</v>
      </c>
      <c r="J73" s="34">
        <f>(J23)</f>
        <v>0.16</v>
      </c>
      <c r="K73" s="34" t="s">
        <v>74</v>
      </c>
      <c r="L73" s="8"/>
      <c r="M73" s="8"/>
    </row>
    <row r="74" spans="2:19" ht="15.75" thickBot="1" x14ac:dyDescent="0.3">
      <c r="B74" s="6"/>
      <c r="C74" s="7"/>
      <c r="D74" s="9"/>
      <c r="E74" s="10"/>
      <c r="F74" s="10"/>
      <c r="G74" s="10"/>
      <c r="H74" s="10"/>
      <c r="I74" s="10"/>
      <c r="J74" s="10"/>
      <c r="K74" s="10"/>
      <c r="L74" s="11"/>
      <c r="M74" s="8"/>
    </row>
    <row r="75" spans="2:19" x14ac:dyDescent="0.2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</row>
    <row r="76" spans="2:19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  <row r="77" spans="2:19" x14ac:dyDescent="0.25">
      <c r="B77" s="6"/>
      <c r="C77" s="14"/>
      <c r="D77" s="15"/>
      <c r="E77" s="15"/>
      <c r="F77" s="15"/>
      <c r="G77" s="15"/>
      <c r="H77" s="15"/>
      <c r="I77" s="15"/>
      <c r="J77" s="15"/>
      <c r="K77" s="15"/>
      <c r="L77" s="16"/>
      <c r="M77" s="8"/>
    </row>
    <row r="78" spans="2:19" ht="15.75" x14ac:dyDescent="0.25">
      <c r="B78" s="6"/>
      <c r="C78" s="17"/>
      <c r="D78" s="49" t="s">
        <v>21</v>
      </c>
      <c r="E78" s="50" t="s">
        <v>26</v>
      </c>
      <c r="F78" s="50"/>
      <c r="G78" s="49" t="s">
        <v>17</v>
      </c>
      <c r="H78" s="50" t="s">
        <v>4</v>
      </c>
      <c r="I78" s="50"/>
      <c r="J78" s="49" t="s">
        <v>19</v>
      </c>
      <c r="K78" s="50" t="s">
        <v>18</v>
      </c>
      <c r="L78" s="18"/>
      <c r="M78" s="8"/>
    </row>
    <row r="79" spans="2:19" ht="15.75" x14ac:dyDescent="0.25">
      <c r="B79" s="6"/>
      <c r="C79" s="17"/>
      <c r="D79" s="49" t="s">
        <v>20</v>
      </c>
      <c r="E79" s="50" t="s">
        <v>86</v>
      </c>
      <c r="F79" s="50"/>
      <c r="G79" s="49" t="s">
        <v>22</v>
      </c>
      <c r="H79" s="50" t="s">
        <v>23</v>
      </c>
      <c r="I79" s="50"/>
      <c r="J79" s="50"/>
      <c r="K79" s="50"/>
      <c r="L79" s="18"/>
      <c r="M79" s="8"/>
    </row>
    <row r="80" spans="2:19" ht="15.75" x14ac:dyDescent="0.25">
      <c r="B80" s="6"/>
      <c r="C80" s="17"/>
      <c r="D80" s="49" t="s">
        <v>24</v>
      </c>
      <c r="E80" s="50" t="s">
        <v>27</v>
      </c>
      <c r="F80" s="50"/>
      <c r="G80" s="49" t="s">
        <v>25</v>
      </c>
      <c r="H80" s="51" t="s">
        <v>6</v>
      </c>
      <c r="I80" s="50"/>
      <c r="J80" s="50"/>
      <c r="K80" s="50"/>
      <c r="L80" s="18"/>
      <c r="M80" s="8"/>
    </row>
    <row r="81" spans="2:13" x14ac:dyDescent="0.25">
      <c r="B81" s="6"/>
      <c r="C81" s="19"/>
      <c r="D81" s="20"/>
      <c r="E81" s="20"/>
      <c r="F81" s="20"/>
      <c r="G81" s="20"/>
      <c r="H81" s="20"/>
      <c r="I81" s="20"/>
      <c r="J81" s="20"/>
      <c r="K81" s="20"/>
      <c r="L81" s="21"/>
      <c r="M81" s="8"/>
    </row>
    <row r="82" spans="2:13" x14ac:dyDescent="0.25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</row>
    <row r="83" spans="2:13" ht="18.75" x14ac:dyDescent="0.25">
      <c r="B83" s="6"/>
      <c r="C83" s="7"/>
      <c r="D83" s="40" t="s">
        <v>29</v>
      </c>
      <c r="E83" s="7"/>
      <c r="F83" s="7"/>
      <c r="G83" s="7"/>
      <c r="H83" s="7"/>
      <c r="I83" s="7"/>
      <c r="J83" s="7"/>
      <c r="K83" s="7"/>
      <c r="L83" s="7"/>
      <c r="M83" s="8"/>
    </row>
    <row r="84" spans="2:13" ht="15.75" x14ac:dyDescent="0.25">
      <c r="B84" s="6"/>
      <c r="C84" s="7"/>
      <c r="D84" s="52" t="s">
        <v>28</v>
      </c>
      <c r="E84" s="47" t="s">
        <v>9</v>
      </c>
      <c r="F84" s="7"/>
      <c r="G84" s="7"/>
      <c r="H84" s="7"/>
      <c r="I84" s="7"/>
      <c r="J84" s="7"/>
      <c r="K84" s="7"/>
      <c r="L84" s="7"/>
      <c r="M84" s="8"/>
    </row>
    <row r="85" spans="2:13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</row>
    <row r="86" spans="2:13" ht="18.75" x14ac:dyDescent="0.25">
      <c r="B86" s="6"/>
      <c r="C86" s="24"/>
      <c r="D86" s="39" t="s">
        <v>30</v>
      </c>
      <c r="E86" s="58"/>
      <c r="F86" s="58"/>
      <c r="G86" s="58"/>
      <c r="H86" s="58"/>
      <c r="I86" s="58"/>
      <c r="J86" s="58"/>
      <c r="K86" s="54"/>
      <c r="L86" s="26"/>
      <c r="M86" s="8"/>
    </row>
    <row r="87" spans="2:13" ht="18.75" x14ac:dyDescent="0.25">
      <c r="B87" s="6"/>
      <c r="C87" s="27"/>
      <c r="D87" s="23" t="s">
        <v>31</v>
      </c>
      <c r="E87" s="87">
        <f>DATE(2024,3,1)</f>
        <v>45352</v>
      </c>
      <c r="F87" s="23" t="s">
        <v>33</v>
      </c>
      <c r="G87" s="87">
        <f>DATE(2024,3,1)</f>
        <v>45352</v>
      </c>
      <c r="H87" s="59"/>
      <c r="I87" s="89" t="s">
        <v>35</v>
      </c>
      <c r="J87" s="91">
        <f>(DAY(G88)-DAY(E88))/(DAY(E88)-DAY(E87))</f>
        <v>0.2</v>
      </c>
      <c r="K87" s="55"/>
      <c r="L87" s="28"/>
      <c r="M87" s="8"/>
    </row>
    <row r="88" spans="2:13" ht="18.75" x14ac:dyDescent="0.25">
      <c r="B88" s="6"/>
      <c r="C88" s="27"/>
      <c r="D88" s="23" t="s">
        <v>32</v>
      </c>
      <c r="E88" s="87">
        <f>DATE(2024,3,26)</f>
        <v>45377</v>
      </c>
      <c r="F88" s="23" t="s">
        <v>34</v>
      </c>
      <c r="G88" s="87">
        <f>DATE(2024,3,31)</f>
        <v>45382</v>
      </c>
      <c r="H88" s="59"/>
      <c r="I88" s="90"/>
      <c r="J88" s="92"/>
      <c r="K88" s="55"/>
      <c r="L88" s="28"/>
      <c r="M88" s="8"/>
    </row>
    <row r="89" spans="2:13" ht="18.75" x14ac:dyDescent="0.25">
      <c r="B89" s="6"/>
      <c r="C89" s="29"/>
      <c r="D89" s="56"/>
      <c r="E89" s="56"/>
      <c r="F89" s="56"/>
      <c r="G89" s="56"/>
      <c r="H89" s="57"/>
      <c r="I89" s="56"/>
      <c r="J89" s="56"/>
      <c r="K89" s="56"/>
      <c r="L89" s="31"/>
      <c r="M89" s="8"/>
    </row>
    <row r="90" spans="2:13" x14ac:dyDescent="0.2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</row>
    <row r="91" spans="2:13" x14ac:dyDescent="0.25">
      <c r="B91" s="6"/>
      <c r="C91" s="24"/>
      <c r="D91" s="25"/>
      <c r="E91" s="25"/>
      <c r="F91" s="25"/>
      <c r="G91" s="25"/>
      <c r="H91" s="25"/>
      <c r="I91" s="25"/>
      <c r="J91" s="25"/>
      <c r="K91" s="25"/>
      <c r="L91" s="26"/>
      <c r="M91" s="8"/>
    </row>
    <row r="92" spans="2:13" ht="31.5" x14ac:dyDescent="0.25">
      <c r="B92" s="6"/>
      <c r="C92" s="27"/>
      <c r="D92" s="32" t="s">
        <v>59</v>
      </c>
      <c r="E92" s="12"/>
      <c r="F92" s="12"/>
      <c r="G92" s="12"/>
      <c r="H92" s="41" t="s">
        <v>44</v>
      </c>
      <c r="I92" s="12"/>
      <c r="J92" s="12"/>
      <c r="K92" s="12"/>
      <c r="L92" s="28"/>
      <c r="M92" s="8"/>
    </row>
    <row r="93" spans="2:13" ht="15.75" x14ac:dyDescent="0.25">
      <c r="B93" s="6"/>
      <c r="C93" s="27"/>
      <c r="D93" s="23" t="s">
        <v>36</v>
      </c>
      <c r="E93" s="93" t="s">
        <v>70</v>
      </c>
      <c r="F93" s="94"/>
      <c r="G93" s="12"/>
      <c r="H93" s="44" t="s">
        <v>40</v>
      </c>
      <c r="I93" s="93" t="s">
        <v>71</v>
      </c>
      <c r="J93" s="94"/>
      <c r="K93" s="12"/>
      <c r="L93" s="28"/>
      <c r="M93" s="8"/>
    </row>
    <row r="94" spans="2:13" x14ac:dyDescent="0.25">
      <c r="B94" s="6"/>
      <c r="C94" s="27"/>
      <c r="D94" s="12"/>
      <c r="E94" s="95"/>
      <c r="F94" s="96"/>
      <c r="G94" s="12"/>
      <c r="H94" s="12"/>
      <c r="I94" s="95"/>
      <c r="J94" s="96"/>
      <c r="K94" s="12"/>
      <c r="L94" s="28"/>
      <c r="M94" s="8"/>
    </row>
    <row r="95" spans="2:13" ht="15.75" x14ac:dyDescent="0.25">
      <c r="B95" s="6"/>
      <c r="C95" s="27"/>
      <c r="D95" s="23" t="s">
        <v>37</v>
      </c>
      <c r="E95" s="12"/>
      <c r="F95" s="12"/>
      <c r="G95" s="12"/>
      <c r="H95" s="12"/>
      <c r="I95" s="12"/>
      <c r="J95" s="12"/>
      <c r="K95" s="12"/>
      <c r="L95" s="28"/>
      <c r="M95" s="8"/>
    </row>
    <row r="96" spans="2:13" x14ac:dyDescent="0.25">
      <c r="B96" s="6"/>
      <c r="C96" s="27"/>
      <c r="D96" s="12"/>
      <c r="E96" s="12"/>
      <c r="F96" s="12"/>
      <c r="G96" s="12"/>
      <c r="H96" s="12"/>
      <c r="I96" s="12"/>
      <c r="J96" s="12"/>
      <c r="K96" s="12"/>
      <c r="L96" s="28"/>
      <c r="M96" s="8"/>
    </row>
    <row r="97" spans="2:13" ht="18.75" x14ac:dyDescent="0.25">
      <c r="B97" s="6"/>
      <c r="C97" s="27"/>
      <c r="D97" s="37" t="s">
        <v>38</v>
      </c>
      <c r="E97" s="60">
        <v>50</v>
      </c>
      <c r="F97" s="37" t="s">
        <v>39</v>
      </c>
      <c r="G97" s="60">
        <f>(E99-E97)/E97</f>
        <v>1.4</v>
      </c>
      <c r="H97" s="37" t="s">
        <v>41</v>
      </c>
      <c r="I97" s="60">
        <v>44</v>
      </c>
      <c r="J97" s="37" t="s">
        <v>43</v>
      </c>
      <c r="K97" s="60">
        <f>(I99-I97)/I97</f>
        <v>-0.20454545454545456</v>
      </c>
      <c r="L97" s="28"/>
      <c r="M97" s="8"/>
    </row>
    <row r="98" spans="2:13" x14ac:dyDescent="0.25">
      <c r="B98" s="6"/>
      <c r="C98" s="27"/>
      <c r="D98" s="12"/>
      <c r="E98" s="12"/>
      <c r="F98" s="12"/>
      <c r="G98" s="12"/>
      <c r="H98" s="12"/>
      <c r="I98" s="12"/>
      <c r="J98" s="12"/>
      <c r="K98" s="12"/>
      <c r="L98" s="28"/>
      <c r="M98" s="8"/>
    </row>
    <row r="99" spans="2:13" ht="37.5" x14ac:dyDescent="0.25">
      <c r="B99" s="6"/>
      <c r="C99" s="27"/>
      <c r="D99" s="37" t="s">
        <v>49</v>
      </c>
      <c r="E99" s="60">
        <v>120</v>
      </c>
      <c r="F99" s="12"/>
      <c r="G99" s="12"/>
      <c r="H99" s="37" t="s">
        <v>42</v>
      </c>
      <c r="I99" s="60">
        <v>35</v>
      </c>
      <c r="J99" s="12"/>
      <c r="K99" s="12"/>
      <c r="L99" s="28"/>
      <c r="M99" s="8"/>
    </row>
    <row r="100" spans="2:13" x14ac:dyDescent="0.25">
      <c r="B100" s="6"/>
      <c r="C100" s="29"/>
      <c r="D100" s="30"/>
      <c r="E100" s="30"/>
      <c r="F100" s="30"/>
      <c r="G100" s="30"/>
      <c r="H100" s="30"/>
      <c r="I100" s="30"/>
      <c r="J100" s="30"/>
      <c r="K100" s="30"/>
      <c r="L100" s="31"/>
      <c r="M100" s="8"/>
    </row>
    <row r="101" spans="2:13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</row>
    <row r="102" spans="2:13" ht="37.5" x14ac:dyDescent="0.25">
      <c r="B102" s="6"/>
      <c r="C102" s="24"/>
      <c r="D102" s="53" t="s">
        <v>45</v>
      </c>
      <c r="E102" s="25"/>
      <c r="F102" s="25"/>
      <c r="G102" s="25"/>
      <c r="H102" s="25"/>
      <c r="I102" s="25"/>
      <c r="J102" s="88" t="s">
        <v>53</v>
      </c>
      <c r="K102" s="25"/>
      <c r="L102" s="26"/>
      <c r="M102" s="8"/>
    </row>
    <row r="103" spans="2:13" ht="18.75" x14ac:dyDescent="0.25">
      <c r="B103" s="6"/>
      <c r="C103" s="27"/>
      <c r="D103" s="37" t="s">
        <v>46</v>
      </c>
      <c r="E103" s="60">
        <v>30</v>
      </c>
      <c r="F103" s="12"/>
      <c r="G103" s="12"/>
      <c r="H103" s="12"/>
      <c r="I103" s="12"/>
      <c r="J103" s="35" t="s">
        <v>54</v>
      </c>
      <c r="K103" s="12"/>
      <c r="L103" s="28"/>
      <c r="M103" s="8"/>
    </row>
    <row r="104" spans="2:13" ht="18.75" x14ac:dyDescent="0.25">
      <c r="B104" s="6"/>
      <c r="C104" s="27"/>
      <c r="D104" s="12"/>
      <c r="E104" s="12"/>
      <c r="F104" s="37" t="s">
        <v>50</v>
      </c>
      <c r="G104" s="60">
        <v>47</v>
      </c>
      <c r="H104" s="12"/>
      <c r="I104" s="12"/>
      <c r="J104" s="35" t="s">
        <v>55</v>
      </c>
      <c r="K104" s="12"/>
      <c r="L104" s="28"/>
      <c r="M104" s="8"/>
    </row>
    <row r="105" spans="2:13" ht="18.75" x14ac:dyDescent="0.25">
      <c r="B105" s="6"/>
      <c r="C105" s="27"/>
      <c r="D105" s="37" t="s">
        <v>47</v>
      </c>
      <c r="E105" s="60">
        <v>44</v>
      </c>
      <c r="F105" s="12"/>
      <c r="G105" s="12"/>
      <c r="H105" s="37" t="s">
        <v>52</v>
      </c>
      <c r="I105" s="60">
        <f>(E103+E105+E107)/(E103+E105+E107+G104+G106)</f>
        <v>0.58888888888888891</v>
      </c>
      <c r="J105" s="35" t="s">
        <v>56</v>
      </c>
      <c r="K105" s="12"/>
      <c r="L105" s="28"/>
      <c r="M105" s="8"/>
    </row>
    <row r="106" spans="2:13" ht="18.75" x14ac:dyDescent="0.25">
      <c r="B106" s="6"/>
      <c r="C106" s="27"/>
      <c r="D106" s="12"/>
      <c r="E106" s="12"/>
      <c r="F106" s="37" t="s">
        <v>51</v>
      </c>
      <c r="G106" s="60">
        <v>64</v>
      </c>
      <c r="H106" s="12"/>
      <c r="I106" s="12"/>
      <c r="J106" s="85" t="s">
        <v>57</v>
      </c>
      <c r="K106" s="12"/>
      <c r="L106" s="28"/>
      <c r="M106" s="8"/>
    </row>
    <row r="107" spans="2:13" ht="18.75" x14ac:dyDescent="0.25">
      <c r="B107" s="6"/>
      <c r="C107" s="27"/>
      <c r="D107" s="37" t="s">
        <v>48</v>
      </c>
      <c r="E107" s="60">
        <v>85</v>
      </c>
      <c r="F107" s="12"/>
      <c r="G107" s="12"/>
      <c r="H107" s="12"/>
      <c r="I107" s="12"/>
      <c r="J107" s="86" t="s">
        <v>58</v>
      </c>
      <c r="K107" s="12"/>
      <c r="L107" s="28"/>
      <c r="M107" s="8"/>
    </row>
    <row r="108" spans="2:13" x14ac:dyDescent="0.25">
      <c r="B108" s="6"/>
      <c r="C108" s="29"/>
      <c r="D108" s="30"/>
      <c r="E108" s="30"/>
      <c r="F108" s="30"/>
      <c r="G108" s="30"/>
      <c r="H108" s="30"/>
      <c r="I108" s="30"/>
      <c r="J108" s="30"/>
      <c r="K108" s="30"/>
      <c r="L108" s="31"/>
      <c r="M108" s="8"/>
    </row>
    <row r="109" spans="2:13" x14ac:dyDescent="0.2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</row>
    <row r="110" spans="2:13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</row>
    <row r="111" spans="2:13" ht="22.5" customHeight="1" x14ac:dyDescent="0.25">
      <c r="B111" s="6"/>
      <c r="C111" s="7"/>
      <c r="D111" s="42" t="s">
        <v>60</v>
      </c>
      <c r="E111" s="66" t="s">
        <v>65</v>
      </c>
      <c r="F111" s="7"/>
      <c r="G111" s="7"/>
      <c r="H111" s="7"/>
      <c r="I111" s="7"/>
      <c r="J111" s="7"/>
      <c r="K111" s="7"/>
      <c r="L111" s="7"/>
      <c r="M111" s="8"/>
    </row>
    <row r="112" spans="2:13" ht="15.75" thickBot="1" x14ac:dyDescent="0.3"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</row>
    <row r="115" spans="2:13" ht="15.75" thickBot="1" x14ac:dyDescent="0.3"/>
    <row r="116" spans="2:13" ht="63" customHeight="1" thickBot="1" x14ac:dyDescent="0.3">
      <c r="C116" s="97" t="s">
        <v>105</v>
      </c>
      <c r="D116" s="98"/>
      <c r="E116" s="98"/>
      <c r="F116" s="98"/>
      <c r="G116" s="98"/>
      <c r="H116" s="98"/>
      <c r="I116" s="98"/>
      <c r="J116" s="98"/>
      <c r="K116" s="98"/>
      <c r="L116" s="99"/>
    </row>
    <row r="118" spans="2:13" ht="15.75" thickBot="1" x14ac:dyDescent="0.3"/>
    <row r="119" spans="2:13" x14ac:dyDescent="0.25"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</row>
    <row r="120" spans="2:13" ht="15.75" x14ac:dyDescent="0.25">
      <c r="B120" s="6"/>
      <c r="C120" s="7"/>
      <c r="D120" s="7"/>
      <c r="E120" s="7"/>
      <c r="F120" s="100" t="s">
        <v>100</v>
      </c>
      <c r="G120" s="101"/>
      <c r="H120" s="101"/>
      <c r="I120" s="102"/>
      <c r="J120" s="7"/>
      <c r="K120" s="7"/>
      <c r="L120" s="7"/>
      <c r="M120" s="8"/>
    </row>
    <row r="121" spans="2:13" ht="15.75" thickBot="1" x14ac:dyDescent="0.3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</row>
    <row r="122" spans="2:13" ht="21.75" thickBot="1" x14ac:dyDescent="0.3">
      <c r="B122" s="6"/>
      <c r="C122" s="7"/>
      <c r="D122" s="77" t="s">
        <v>72</v>
      </c>
      <c r="E122" s="7"/>
      <c r="F122" s="7"/>
      <c r="G122" s="7"/>
      <c r="H122" s="7"/>
      <c r="I122" s="7"/>
      <c r="J122" s="7"/>
      <c r="K122" s="7"/>
      <c r="L122" s="7"/>
      <c r="M122" s="8"/>
    </row>
    <row r="123" spans="2:13" ht="18.75" x14ac:dyDescent="0.25">
      <c r="B123" s="6"/>
      <c r="C123" s="7"/>
      <c r="D123" s="69" t="s">
        <v>73</v>
      </c>
      <c r="E123" s="4"/>
      <c r="F123" s="4"/>
      <c r="G123" s="4"/>
      <c r="H123" s="4"/>
      <c r="I123" s="4"/>
      <c r="J123" s="4"/>
      <c r="K123" s="4"/>
      <c r="L123" s="5"/>
      <c r="M123" s="8"/>
    </row>
    <row r="124" spans="2:13" ht="15.75" customHeight="1" x14ac:dyDescent="0.25">
      <c r="B124" s="6"/>
      <c r="C124" s="7"/>
      <c r="D124" s="103" t="s">
        <v>101</v>
      </c>
      <c r="E124" s="104"/>
      <c r="F124" s="34"/>
      <c r="G124" s="34"/>
      <c r="H124" s="34"/>
      <c r="I124" s="34"/>
      <c r="J124" s="34"/>
      <c r="K124" s="34"/>
      <c r="L124" s="8"/>
      <c r="M124" s="8"/>
    </row>
    <row r="125" spans="2:13" ht="15.75" x14ac:dyDescent="0.25">
      <c r="B125" s="6"/>
      <c r="C125" s="7"/>
      <c r="D125" s="68"/>
      <c r="E125" s="34"/>
      <c r="F125" s="34"/>
      <c r="G125" s="34"/>
      <c r="H125" s="34"/>
      <c r="I125" s="34"/>
      <c r="J125" s="34"/>
      <c r="K125" s="34"/>
      <c r="L125" s="8"/>
      <c r="M125" s="8"/>
    </row>
    <row r="126" spans="2:13" ht="18.75" x14ac:dyDescent="0.25">
      <c r="B126" s="6"/>
      <c r="C126" s="7"/>
      <c r="D126" s="74" t="s">
        <v>75</v>
      </c>
      <c r="E126" s="75" t="s">
        <v>76</v>
      </c>
      <c r="F126" s="75" t="s">
        <v>77</v>
      </c>
      <c r="G126" s="75" t="s">
        <v>78</v>
      </c>
      <c r="H126" s="75" t="s">
        <v>79</v>
      </c>
      <c r="I126" s="75" t="s">
        <v>80</v>
      </c>
      <c r="J126" s="75" t="s">
        <v>81</v>
      </c>
      <c r="K126" s="75" t="s">
        <v>82</v>
      </c>
      <c r="L126" s="67" t="s">
        <v>89</v>
      </c>
      <c r="M126" s="8"/>
    </row>
    <row r="127" spans="2:13" ht="31.5" x14ac:dyDescent="0.25">
      <c r="B127" s="6"/>
      <c r="C127" s="7"/>
      <c r="D127" s="68" t="s">
        <v>6</v>
      </c>
      <c r="E127" s="34" t="s">
        <v>9</v>
      </c>
      <c r="F127" s="34" t="s">
        <v>27</v>
      </c>
      <c r="G127" s="34">
        <f>(I99-I97)/I97</f>
        <v>-0.20454545454545456</v>
      </c>
      <c r="H127" s="34">
        <f>(E99-E97)/E97</f>
        <v>1.4</v>
      </c>
      <c r="I127" s="34">
        <f>(E103+E105+E107)/(E103+E105+E107+G104+G106)</f>
        <v>0.58888888888888891</v>
      </c>
      <c r="J127" s="34">
        <f>(DAY(G88)-DAY(E88))/(DAY(E88)-DAY(E87))</f>
        <v>0.2</v>
      </c>
      <c r="K127" s="34" t="s">
        <v>104</v>
      </c>
      <c r="L127" s="67"/>
      <c r="M127" s="8"/>
    </row>
    <row r="128" spans="2:13" ht="16.5" thickBot="1" x14ac:dyDescent="0.3">
      <c r="B128" s="6"/>
      <c r="C128" s="7"/>
      <c r="D128" s="9"/>
      <c r="E128" s="10"/>
      <c r="F128" s="10"/>
      <c r="G128" s="10"/>
      <c r="H128" s="10"/>
      <c r="I128" s="10"/>
      <c r="J128" s="10"/>
      <c r="K128" s="10"/>
      <c r="L128" s="76"/>
      <c r="M128" s="8"/>
    </row>
    <row r="129" spans="2:13" ht="15.75" x14ac:dyDescent="0.25">
      <c r="B129" s="6"/>
      <c r="C129" s="7"/>
      <c r="D129" s="34"/>
      <c r="E129" s="7"/>
      <c r="F129" s="7"/>
      <c r="G129" s="7"/>
      <c r="H129" s="7"/>
      <c r="I129" s="7"/>
      <c r="J129" s="7"/>
      <c r="K129" s="7"/>
      <c r="L129" s="7"/>
      <c r="M129" s="8"/>
    </row>
    <row r="130" spans="2:13" ht="15.75" thickBot="1" x14ac:dyDescent="0.3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</row>
    <row r="131" spans="2:13" ht="21.75" thickBot="1" x14ac:dyDescent="0.3">
      <c r="B131" s="6"/>
      <c r="C131" s="7"/>
      <c r="D131" s="77" t="s">
        <v>72</v>
      </c>
      <c r="E131" s="7"/>
      <c r="F131" s="7"/>
      <c r="G131" s="7"/>
      <c r="H131" s="7"/>
      <c r="I131" s="7"/>
      <c r="J131" s="7"/>
      <c r="K131" s="7"/>
      <c r="L131" s="7"/>
      <c r="M131" s="8"/>
    </row>
    <row r="132" spans="2:13" ht="18.75" x14ac:dyDescent="0.25">
      <c r="B132" s="6"/>
      <c r="C132" s="7"/>
      <c r="D132" s="69" t="s">
        <v>83</v>
      </c>
      <c r="E132" s="4"/>
      <c r="F132" s="4"/>
      <c r="G132" s="4"/>
      <c r="H132" s="4"/>
      <c r="I132" s="4"/>
      <c r="J132" s="4"/>
      <c r="K132" s="4"/>
      <c r="L132" s="5"/>
      <c r="M132" s="8"/>
    </row>
    <row r="133" spans="2:13" ht="21" x14ac:dyDescent="0.25">
      <c r="B133" s="6"/>
      <c r="C133" s="7"/>
      <c r="D133" s="103" t="s">
        <v>102</v>
      </c>
      <c r="E133" s="105"/>
      <c r="F133" s="34"/>
      <c r="G133" s="34"/>
      <c r="H133" s="34"/>
      <c r="I133" s="79" t="s">
        <v>74</v>
      </c>
      <c r="J133" s="80" t="s">
        <v>87</v>
      </c>
      <c r="K133" s="34"/>
      <c r="L133" s="8"/>
      <c r="M133" s="8"/>
    </row>
    <row r="134" spans="2:13" ht="15.75" x14ac:dyDescent="0.25">
      <c r="B134" s="6"/>
      <c r="C134" s="7"/>
      <c r="D134" s="70"/>
      <c r="E134" s="71"/>
      <c r="F134" s="34"/>
      <c r="G134" s="34"/>
      <c r="H134" s="34"/>
      <c r="I134" s="34"/>
      <c r="J134" s="34"/>
      <c r="K134" s="34"/>
      <c r="L134" s="8"/>
      <c r="M134" s="8"/>
    </row>
    <row r="135" spans="2:13" ht="31.5" x14ac:dyDescent="0.25">
      <c r="B135" s="6"/>
      <c r="C135" s="7"/>
      <c r="D135" s="72" t="s">
        <v>84</v>
      </c>
      <c r="E135" s="34" t="s">
        <v>26</v>
      </c>
      <c r="F135" s="73" t="s">
        <v>19</v>
      </c>
      <c r="G135" s="34" t="s">
        <v>18</v>
      </c>
      <c r="H135" s="73" t="s">
        <v>85</v>
      </c>
      <c r="I135" s="34" t="s">
        <v>4</v>
      </c>
      <c r="J135" s="73" t="s">
        <v>20</v>
      </c>
      <c r="K135" s="34" t="s">
        <v>86</v>
      </c>
      <c r="L135" s="8"/>
      <c r="M135" s="8"/>
    </row>
    <row r="136" spans="2:13" ht="31.5" x14ac:dyDescent="0.25">
      <c r="B136" s="6"/>
      <c r="C136" s="7"/>
      <c r="D136" s="72" t="s">
        <v>22</v>
      </c>
      <c r="E136" s="34" t="s">
        <v>6</v>
      </c>
      <c r="F136" s="73"/>
      <c r="G136" s="73"/>
      <c r="H136" s="73"/>
      <c r="I136" s="73"/>
      <c r="J136" s="73"/>
      <c r="K136" s="73"/>
      <c r="L136" s="8"/>
      <c r="M136" s="8"/>
    </row>
    <row r="137" spans="2:13" ht="15.75" x14ac:dyDescent="0.25">
      <c r="B137" s="6"/>
      <c r="C137" s="7"/>
      <c r="D137" s="68"/>
      <c r="E137" s="34"/>
      <c r="F137" s="34"/>
      <c r="G137" s="34"/>
      <c r="H137" s="34"/>
      <c r="I137" s="34"/>
      <c r="J137" s="34"/>
      <c r="K137" s="34"/>
      <c r="L137" s="8"/>
      <c r="M137" s="8"/>
    </row>
    <row r="138" spans="2:13" ht="18.75" x14ac:dyDescent="0.25">
      <c r="B138" s="6"/>
      <c r="C138" s="7"/>
      <c r="D138" s="74" t="s">
        <v>75</v>
      </c>
      <c r="E138" s="75" t="s">
        <v>76</v>
      </c>
      <c r="F138" s="75" t="s">
        <v>77</v>
      </c>
      <c r="G138" s="75" t="s">
        <v>78</v>
      </c>
      <c r="H138" s="75" t="s">
        <v>79</v>
      </c>
      <c r="I138" s="75" t="s">
        <v>80</v>
      </c>
      <c r="J138" s="75" t="s">
        <v>81</v>
      </c>
      <c r="K138" s="75" t="s">
        <v>82</v>
      </c>
      <c r="L138" s="67" t="s">
        <v>89</v>
      </c>
      <c r="M138" s="8"/>
    </row>
    <row r="139" spans="2:13" ht="31.5" x14ac:dyDescent="0.25">
      <c r="B139" s="6"/>
      <c r="C139" s="7"/>
      <c r="D139" s="68" t="s">
        <v>6</v>
      </c>
      <c r="E139" s="34" t="s">
        <v>11</v>
      </c>
      <c r="F139" s="34" t="s">
        <v>103</v>
      </c>
      <c r="G139" s="34">
        <f>(I165-I163)/I163</f>
        <v>-0.11764705882352941</v>
      </c>
      <c r="H139" s="34">
        <f>(E165-E163)/E163</f>
        <v>1.4444444444444444</v>
      </c>
      <c r="I139" s="34">
        <f>(E169+E171+E173)/(E169+E171+E173+G170+G172)</f>
        <v>0.58422939068100355</v>
      </c>
      <c r="J139" s="34">
        <f>(DAY(G154)-DAY(E154))/(DAY(E154)-DAY(E153))</f>
        <v>0.52631578947368418</v>
      </c>
      <c r="K139" s="34" t="s">
        <v>74</v>
      </c>
      <c r="L139" s="8"/>
      <c r="M139" s="8"/>
    </row>
    <row r="140" spans="2:13" ht="15.75" thickBot="1" x14ac:dyDescent="0.3">
      <c r="B140" s="6"/>
      <c r="C140" s="7"/>
      <c r="D140" s="9"/>
      <c r="E140" s="10"/>
      <c r="F140" s="10"/>
      <c r="G140" s="10"/>
      <c r="H140" s="10"/>
      <c r="I140" s="10"/>
      <c r="J140" s="10"/>
      <c r="K140" s="10"/>
      <c r="L140" s="11"/>
      <c r="M140" s="8"/>
    </row>
    <row r="141" spans="2:13" x14ac:dyDescent="0.2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</row>
    <row r="142" spans="2:13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</row>
    <row r="143" spans="2:13" x14ac:dyDescent="0.25">
      <c r="B143" s="6"/>
      <c r="C143" s="14"/>
      <c r="D143" s="15"/>
      <c r="E143" s="15"/>
      <c r="F143" s="15"/>
      <c r="G143" s="15"/>
      <c r="H143" s="15"/>
      <c r="I143" s="15"/>
      <c r="J143" s="15"/>
      <c r="K143" s="15"/>
      <c r="L143" s="16"/>
      <c r="M143" s="8"/>
    </row>
    <row r="144" spans="2:13" ht="15.75" x14ac:dyDescent="0.25">
      <c r="B144" s="6"/>
      <c r="C144" s="17"/>
      <c r="D144" s="49" t="s">
        <v>21</v>
      </c>
      <c r="E144" s="50" t="s">
        <v>26</v>
      </c>
      <c r="F144" s="50"/>
      <c r="G144" s="49" t="s">
        <v>17</v>
      </c>
      <c r="H144" s="50" t="s">
        <v>4</v>
      </c>
      <c r="I144" s="50"/>
      <c r="J144" s="49" t="s">
        <v>19</v>
      </c>
      <c r="K144" s="50" t="s">
        <v>18</v>
      </c>
      <c r="L144" s="18"/>
      <c r="M144" s="8"/>
    </row>
    <row r="145" spans="2:13" ht="15.75" x14ac:dyDescent="0.25">
      <c r="B145" s="6"/>
      <c r="C145" s="17"/>
      <c r="D145" s="49" t="s">
        <v>20</v>
      </c>
      <c r="E145" s="50" t="s">
        <v>86</v>
      </c>
      <c r="F145" s="50"/>
      <c r="G145" s="49" t="s">
        <v>22</v>
      </c>
      <c r="H145" s="50" t="s">
        <v>23</v>
      </c>
      <c r="I145" s="50"/>
      <c r="J145" s="50"/>
      <c r="K145" s="50"/>
      <c r="L145" s="18"/>
      <c r="M145" s="8"/>
    </row>
    <row r="146" spans="2:13" ht="15.75" x14ac:dyDescent="0.25">
      <c r="B146" s="6"/>
      <c r="C146" s="17"/>
      <c r="D146" s="49" t="s">
        <v>24</v>
      </c>
      <c r="E146" s="50" t="s">
        <v>103</v>
      </c>
      <c r="F146" s="50"/>
      <c r="G146" s="49" t="s">
        <v>25</v>
      </c>
      <c r="H146" s="51" t="s">
        <v>6</v>
      </c>
      <c r="I146" s="50"/>
      <c r="J146" s="50"/>
      <c r="K146" s="50"/>
      <c r="L146" s="18"/>
      <c r="M146" s="8"/>
    </row>
    <row r="147" spans="2:13" x14ac:dyDescent="0.25">
      <c r="B147" s="6"/>
      <c r="C147" s="19"/>
      <c r="D147" s="20"/>
      <c r="E147" s="20"/>
      <c r="F147" s="20"/>
      <c r="G147" s="20"/>
      <c r="H147" s="20"/>
      <c r="I147" s="20"/>
      <c r="J147" s="20"/>
      <c r="K147" s="20"/>
      <c r="L147" s="21"/>
      <c r="M147" s="8"/>
    </row>
    <row r="148" spans="2:13" x14ac:dyDescent="0.25"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</row>
    <row r="149" spans="2:13" ht="18.75" x14ac:dyDescent="0.25">
      <c r="B149" s="6"/>
      <c r="C149" s="7"/>
      <c r="D149" s="40" t="s">
        <v>29</v>
      </c>
      <c r="E149" s="7"/>
      <c r="F149" s="7"/>
      <c r="G149" s="7"/>
      <c r="H149" s="7"/>
      <c r="I149" s="7"/>
      <c r="J149" s="7"/>
      <c r="K149" s="7"/>
      <c r="L149" s="7"/>
      <c r="M149" s="8"/>
    </row>
    <row r="150" spans="2:13" ht="15.75" x14ac:dyDescent="0.25">
      <c r="B150" s="6"/>
      <c r="C150" s="7"/>
      <c r="D150" s="52" t="s">
        <v>28</v>
      </c>
      <c r="E150" s="47" t="s">
        <v>11</v>
      </c>
      <c r="F150" s="7"/>
      <c r="G150" s="7"/>
      <c r="H150" s="7"/>
      <c r="I150" s="7"/>
      <c r="J150" s="7"/>
      <c r="K150" s="7"/>
      <c r="L150" s="7"/>
      <c r="M150" s="8"/>
    </row>
    <row r="151" spans="2:13" x14ac:dyDescent="0.2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</row>
    <row r="152" spans="2:13" ht="18.75" x14ac:dyDescent="0.25">
      <c r="B152" s="6"/>
      <c r="C152" s="24"/>
      <c r="D152" s="39" t="s">
        <v>30</v>
      </c>
      <c r="E152" s="58"/>
      <c r="F152" s="58"/>
      <c r="G152" s="58"/>
      <c r="H152" s="58"/>
      <c r="I152" s="58"/>
      <c r="J152" s="58"/>
      <c r="K152" s="54"/>
      <c r="L152" s="26"/>
      <c r="M152" s="8"/>
    </row>
    <row r="153" spans="2:13" ht="18.75" x14ac:dyDescent="0.25">
      <c r="B153" s="6"/>
      <c r="C153" s="27"/>
      <c r="D153" s="23" t="s">
        <v>31</v>
      </c>
      <c r="E153" s="87">
        <f>DATE(2024,4,1)</f>
        <v>45383</v>
      </c>
      <c r="F153" s="23" t="s">
        <v>33</v>
      </c>
      <c r="G153" s="87">
        <f>DATE(2024,4,1)</f>
        <v>45383</v>
      </c>
      <c r="H153" s="59"/>
      <c r="I153" s="89" t="s">
        <v>35</v>
      </c>
      <c r="J153" s="91">
        <f>(DAY(G154)-DAY(E154))/(DAY(E154)-DAY(E153))</f>
        <v>0.52631578947368418</v>
      </c>
      <c r="K153" s="55"/>
      <c r="L153" s="28"/>
      <c r="M153" s="8"/>
    </row>
    <row r="154" spans="2:13" ht="18.75" x14ac:dyDescent="0.25">
      <c r="B154" s="6"/>
      <c r="C154" s="27"/>
      <c r="D154" s="23" t="s">
        <v>32</v>
      </c>
      <c r="E154" s="87">
        <f>DATE(2024,4,20)</f>
        <v>45402</v>
      </c>
      <c r="F154" s="23" t="s">
        <v>34</v>
      </c>
      <c r="G154" s="87">
        <f>DATE(2024,4,30)</f>
        <v>45412</v>
      </c>
      <c r="H154" s="59"/>
      <c r="I154" s="90"/>
      <c r="J154" s="92"/>
      <c r="K154" s="55"/>
      <c r="L154" s="28"/>
      <c r="M154" s="8"/>
    </row>
    <row r="155" spans="2:13" ht="18.75" x14ac:dyDescent="0.25">
      <c r="B155" s="6"/>
      <c r="C155" s="29"/>
      <c r="D155" s="56"/>
      <c r="E155" s="56"/>
      <c r="F155" s="56"/>
      <c r="G155" s="56"/>
      <c r="H155" s="57"/>
      <c r="I155" s="56"/>
      <c r="J155" s="56"/>
      <c r="K155" s="56"/>
      <c r="L155" s="31"/>
      <c r="M155" s="8"/>
    </row>
    <row r="156" spans="2:13" x14ac:dyDescent="0.25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</row>
    <row r="157" spans="2:13" x14ac:dyDescent="0.25">
      <c r="B157" s="6"/>
      <c r="C157" s="24"/>
      <c r="D157" s="25"/>
      <c r="E157" s="25"/>
      <c r="F157" s="25"/>
      <c r="G157" s="25"/>
      <c r="H157" s="25"/>
      <c r="I157" s="25"/>
      <c r="J157" s="25"/>
      <c r="K157" s="25"/>
      <c r="L157" s="26"/>
      <c r="M157" s="8"/>
    </row>
    <row r="158" spans="2:13" ht="31.5" x14ac:dyDescent="0.25">
      <c r="B158" s="6"/>
      <c r="C158" s="27"/>
      <c r="D158" s="32" t="s">
        <v>59</v>
      </c>
      <c r="E158" s="12"/>
      <c r="F158" s="12"/>
      <c r="G158" s="12"/>
      <c r="H158" s="41" t="s">
        <v>44</v>
      </c>
      <c r="I158" s="12"/>
      <c r="J158" s="12"/>
      <c r="K158" s="12"/>
      <c r="L158" s="28"/>
      <c r="M158" s="8"/>
    </row>
    <row r="159" spans="2:13" ht="15.75" x14ac:dyDescent="0.25">
      <c r="B159" s="6"/>
      <c r="C159" s="27"/>
      <c r="D159" s="23" t="s">
        <v>36</v>
      </c>
      <c r="E159" s="93" t="s">
        <v>70</v>
      </c>
      <c r="F159" s="94"/>
      <c r="G159" s="12"/>
      <c r="H159" s="44" t="s">
        <v>40</v>
      </c>
      <c r="I159" s="93" t="s">
        <v>71</v>
      </c>
      <c r="J159" s="94"/>
      <c r="K159" s="12"/>
      <c r="L159" s="28"/>
      <c r="M159" s="8"/>
    </row>
    <row r="160" spans="2:13" x14ac:dyDescent="0.25">
      <c r="B160" s="6"/>
      <c r="C160" s="27"/>
      <c r="D160" s="12"/>
      <c r="E160" s="95"/>
      <c r="F160" s="96"/>
      <c r="G160" s="12"/>
      <c r="H160" s="12"/>
      <c r="I160" s="95"/>
      <c r="J160" s="96"/>
      <c r="K160" s="12"/>
      <c r="L160" s="28"/>
      <c r="M160" s="8"/>
    </row>
    <row r="161" spans="2:13" ht="15.75" x14ac:dyDescent="0.25">
      <c r="B161" s="6"/>
      <c r="C161" s="27"/>
      <c r="D161" s="23" t="s">
        <v>37</v>
      </c>
      <c r="E161" s="12"/>
      <c r="F161" s="12"/>
      <c r="G161" s="12"/>
      <c r="H161" s="12"/>
      <c r="I161" s="12"/>
      <c r="J161" s="12"/>
      <c r="K161" s="12"/>
      <c r="L161" s="28"/>
      <c r="M161" s="8"/>
    </row>
    <row r="162" spans="2:13" x14ac:dyDescent="0.25">
      <c r="B162" s="6"/>
      <c r="C162" s="27"/>
      <c r="D162" s="12"/>
      <c r="E162" s="12"/>
      <c r="F162" s="12"/>
      <c r="G162" s="12"/>
      <c r="H162" s="12"/>
      <c r="I162" s="12"/>
      <c r="J162" s="12"/>
      <c r="K162" s="12"/>
      <c r="L162" s="28"/>
      <c r="M162" s="8"/>
    </row>
    <row r="163" spans="2:13" ht="18.75" x14ac:dyDescent="0.25">
      <c r="B163" s="6"/>
      <c r="C163" s="27"/>
      <c r="D163" s="37" t="s">
        <v>38</v>
      </c>
      <c r="E163" s="60">
        <v>45</v>
      </c>
      <c r="F163" s="37" t="s">
        <v>39</v>
      </c>
      <c r="G163" s="60">
        <f>(E165-E163)/E163</f>
        <v>1.4444444444444444</v>
      </c>
      <c r="H163" s="37" t="s">
        <v>41</v>
      </c>
      <c r="I163" s="60">
        <v>34</v>
      </c>
      <c r="J163" s="37" t="s">
        <v>43</v>
      </c>
      <c r="K163" s="60">
        <f>(I165-I163)/I163</f>
        <v>-0.11764705882352941</v>
      </c>
      <c r="L163" s="28"/>
      <c r="M163" s="8"/>
    </row>
    <row r="164" spans="2:13" x14ac:dyDescent="0.25">
      <c r="B164" s="6"/>
      <c r="C164" s="27"/>
      <c r="D164" s="12"/>
      <c r="E164" s="12"/>
      <c r="F164" s="12"/>
      <c r="G164" s="12"/>
      <c r="H164" s="12"/>
      <c r="I164" s="12"/>
      <c r="J164" s="12"/>
      <c r="K164" s="12"/>
      <c r="L164" s="28"/>
      <c r="M164" s="8"/>
    </row>
    <row r="165" spans="2:13" ht="37.5" x14ac:dyDescent="0.25">
      <c r="B165" s="6"/>
      <c r="C165" s="27"/>
      <c r="D165" s="37" t="s">
        <v>49</v>
      </c>
      <c r="E165" s="60">
        <v>110</v>
      </c>
      <c r="F165" s="12"/>
      <c r="G165" s="12"/>
      <c r="H165" s="37" t="s">
        <v>42</v>
      </c>
      <c r="I165" s="60">
        <v>30</v>
      </c>
      <c r="J165" s="12"/>
      <c r="K165" s="12"/>
      <c r="L165" s="28"/>
      <c r="M165" s="8"/>
    </row>
    <row r="166" spans="2:13" x14ac:dyDescent="0.25">
      <c r="B166" s="6"/>
      <c r="C166" s="29"/>
      <c r="D166" s="30"/>
      <c r="E166" s="30"/>
      <c r="F166" s="30"/>
      <c r="G166" s="30"/>
      <c r="H166" s="30"/>
      <c r="I166" s="30"/>
      <c r="J166" s="30"/>
      <c r="K166" s="30"/>
      <c r="L166" s="31"/>
      <c r="M166" s="8"/>
    </row>
    <row r="167" spans="2:13" x14ac:dyDescent="0.25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</row>
    <row r="168" spans="2:13" ht="37.5" x14ac:dyDescent="0.25">
      <c r="B168" s="6"/>
      <c r="C168" s="24"/>
      <c r="D168" s="53" t="s">
        <v>45</v>
      </c>
      <c r="E168" s="25"/>
      <c r="F168" s="25"/>
      <c r="G168" s="25"/>
      <c r="H168" s="25"/>
      <c r="I168" s="25"/>
      <c r="J168" s="88" t="s">
        <v>53</v>
      </c>
      <c r="K168" s="25"/>
      <c r="L168" s="26"/>
      <c r="M168" s="8"/>
    </row>
    <row r="169" spans="2:13" ht="18.75" x14ac:dyDescent="0.25">
      <c r="B169" s="6"/>
      <c r="C169" s="27"/>
      <c r="D169" s="37" t="s">
        <v>46</v>
      </c>
      <c r="E169" s="60">
        <v>33</v>
      </c>
      <c r="F169" s="12"/>
      <c r="G169" s="12"/>
      <c r="H169" s="12"/>
      <c r="I169" s="12"/>
      <c r="J169" s="35" t="s">
        <v>54</v>
      </c>
      <c r="K169" s="12"/>
      <c r="L169" s="28"/>
      <c r="M169" s="8"/>
    </row>
    <row r="170" spans="2:13" ht="18.75" x14ac:dyDescent="0.25">
      <c r="B170" s="6"/>
      <c r="C170" s="27"/>
      <c r="D170" s="12"/>
      <c r="E170" s="12"/>
      <c r="F170" s="37" t="s">
        <v>50</v>
      </c>
      <c r="G170" s="60">
        <v>49</v>
      </c>
      <c r="H170" s="12"/>
      <c r="I170" s="12"/>
      <c r="J170" s="35" t="s">
        <v>55</v>
      </c>
      <c r="K170" s="12"/>
      <c r="L170" s="28"/>
      <c r="M170" s="8"/>
    </row>
    <row r="171" spans="2:13" ht="18.75" x14ac:dyDescent="0.25">
      <c r="B171" s="6"/>
      <c r="C171" s="27"/>
      <c r="D171" s="37" t="s">
        <v>47</v>
      </c>
      <c r="E171" s="60">
        <v>40</v>
      </c>
      <c r="F171" s="12"/>
      <c r="G171" s="12"/>
      <c r="H171" s="37" t="s">
        <v>52</v>
      </c>
      <c r="I171" s="60">
        <f>(E169+E171+E173)/(E169+E171+E173+G170+G172)</f>
        <v>0.58422939068100355</v>
      </c>
      <c r="J171" s="35" t="s">
        <v>56</v>
      </c>
      <c r="K171" s="12"/>
      <c r="L171" s="28"/>
      <c r="M171" s="8"/>
    </row>
    <row r="172" spans="2:13" ht="18.75" x14ac:dyDescent="0.25">
      <c r="B172" s="6"/>
      <c r="C172" s="27"/>
      <c r="D172" s="12"/>
      <c r="E172" s="12"/>
      <c r="F172" s="37" t="s">
        <v>51</v>
      </c>
      <c r="G172" s="60">
        <v>67</v>
      </c>
      <c r="H172" s="12"/>
      <c r="I172" s="12"/>
      <c r="J172" s="85" t="s">
        <v>57</v>
      </c>
      <c r="K172" s="12"/>
      <c r="L172" s="28"/>
      <c r="M172" s="8"/>
    </row>
    <row r="173" spans="2:13" ht="18.75" x14ac:dyDescent="0.25">
      <c r="B173" s="6"/>
      <c r="C173" s="27"/>
      <c r="D173" s="37" t="s">
        <v>48</v>
      </c>
      <c r="E173" s="60">
        <v>90</v>
      </c>
      <c r="F173" s="12"/>
      <c r="G173" s="12"/>
      <c r="H173" s="12"/>
      <c r="I173" s="12"/>
      <c r="J173" s="86" t="s">
        <v>58</v>
      </c>
      <c r="K173" s="12"/>
      <c r="L173" s="28"/>
      <c r="M173" s="8"/>
    </row>
    <row r="174" spans="2:13" x14ac:dyDescent="0.25">
      <c r="B174" s="6"/>
      <c r="C174" s="29"/>
      <c r="D174" s="30"/>
      <c r="E174" s="30"/>
      <c r="F174" s="30"/>
      <c r="G174" s="30"/>
      <c r="H174" s="30"/>
      <c r="I174" s="30"/>
      <c r="J174" s="30"/>
      <c r="K174" s="30"/>
      <c r="L174" s="31"/>
      <c r="M174" s="8"/>
    </row>
    <row r="175" spans="2:13" x14ac:dyDescent="0.25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</row>
    <row r="176" spans="2:13" x14ac:dyDescent="0.25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</row>
    <row r="177" spans="2:13" ht="15.75" x14ac:dyDescent="0.25">
      <c r="B177" s="6"/>
      <c r="C177" s="7"/>
      <c r="D177" s="42" t="s">
        <v>60</v>
      </c>
      <c r="E177" s="66" t="s">
        <v>65</v>
      </c>
      <c r="F177" s="7"/>
      <c r="G177" s="7"/>
      <c r="H177" s="7"/>
      <c r="I177" s="7"/>
      <c r="J177" s="7"/>
      <c r="K177" s="7"/>
      <c r="L177" s="7"/>
      <c r="M177" s="8"/>
    </row>
    <row r="178" spans="2:13" ht="15.75" thickBot="1" x14ac:dyDescent="0.3"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</row>
  </sheetData>
  <mergeCells count="26">
    <mergeCell ref="F3:F7"/>
    <mergeCell ref="E3:E7"/>
    <mergeCell ref="G3:G4"/>
    <mergeCell ref="H3:H4"/>
    <mergeCell ref="G5:G7"/>
    <mergeCell ref="H5:H7"/>
    <mergeCell ref="D9:K9"/>
    <mergeCell ref="I23:I24"/>
    <mergeCell ref="J23:J24"/>
    <mergeCell ref="F54:I54"/>
    <mergeCell ref="E29:F30"/>
    <mergeCell ref="I29:J30"/>
    <mergeCell ref="D58:E58"/>
    <mergeCell ref="D67:E67"/>
    <mergeCell ref="E93:F94"/>
    <mergeCell ref="I93:J94"/>
    <mergeCell ref="I87:I88"/>
    <mergeCell ref="J87:J88"/>
    <mergeCell ref="I153:I154"/>
    <mergeCell ref="J153:J154"/>
    <mergeCell ref="E159:F160"/>
    <mergeCell ref="I159:J160"/>
    <mergeCell ref="C116:L116"/>
    <mergeCell ref="F120:I120"/>
    <mergeCell ref="D124:E124"/>
    <mergeCell ref="D133:E133"/>
  </mergeCells>
  <dataValidations count="1">
    <dataValidation type="list" allowBlank="1" showErrorMessage="1" sqref="H16 H80 H146">
      <formula1>$G$3:$G$5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'Master Data'!$B$3:$B$6</xm:f>
          </x14:formula1>
          <xm:sqref>E48 E111 E177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8.85546875" style="61" customWidth="1"/>
    <col min="2" max="2" width="35" style="61" customWidth="1"/>
  </cols>
  <sheetData>
    <row r="1" spans="1:2" ht="15.75" x14ac:dyDescent="0.25">
      <c r="A1" s="112" t="s">
        <v>69</v>
      </c>
      <c r="B1" s="112"/>
    </row>
    <row r="2" spans="1:2" ht="15.75" x14ac:dyDescent="0.25">
      <c r="A2" s="62" t="s">
        <v>64</v>
      </c>
      <c r="B2" s="63" t="s">
        <v>60</v>
      </c>
    </row>
    <row r="3" spans="1:2" ht="15.75" x14ac:dyDescent="0.25">
      <c r="A3" s="64">
        <v>1</v>
      </c>
      <c r="B3" s="65" t="s">
        <v>65</v>
      </c>
    </row>
    <row r="4" spans="1:2" ht="15.75" x14ac:dyDescent="0.25">
      <c r="A4" s="64">
        <v>2</v>
      </c>
      <c r="B4" s="65" t="s">
        <v>66</v>
      </c>
    </row>
    <row r="5" spans="1:2" ht="15.75" x14ac:dyDescent="0.25">
      <c r="A5" s="64">
        <v>3</v>
      </c>
      <c r="B5" s="65" t="s">
        <v>67</v>
      </c>
    </row>
    <row r="6" spans="1:2" ht="15.75" x14ac:dyDescent="0.25">
      <c r="A6" s="64">
        <v>4</v>
      </c>
      <c r="B6" s="65" t="s">
        <v>68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WSR Simulative Data 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Jichkar</dc:creator>
  <cp:lastModifiedBy>Anurag Jichkar</cp:lastModifiedBy>
  <dcterms:created xsi:type="dcterms:W3CDTF">2024-04-05T05:16:23Z</dcterms:created>
  <dcterms:modified xsi:type="dcterms:W3CDTF">2024-04-19T10:35:06Z</dcterms:modified>
</cp:coreProperties>
</file>