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ar\Downloads\mlng-workshop\Day3\"/>
    </mc:Choice>
  </mc:AlternateContent>
  <xr:revisionPtr revIDLastSave="0" documentId="8_{E2D325E3-62E0-4FE4-B109-EE33FF428230}" xr6:coauthVersionLast="47" xr6:coauthVersionMax="47" xr10:uidLastSave="{00000000-0000-0000-0000-000000000000}"/>
  <bookViews>
    <workbookView xWindow="28680" yWindow="-120" windowWidth="29040" windowHeight="15840" activeTab="1" xr2:uid="{EF849FC9-A739-4C84-91B1-0E5A8B895B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" l="1"/>
  <c r="D6" i="2"/>
  <c r="D5" i="2"/>
  <c r="D4" i="2"/>
  <c r="J7" i="2" s="1"/>
  <c r="J11" i="2" s="1"/>
  <c r="J13" i="2" s="1"/>
  <c r="F8" i="1"/>
  <c r="H8" i="1" s="1"/>
  <c r="F7" i="1"/>
  <c r="I7" i="1" s="1"/>
  <c r="K7" i="1" s="1"/>
  <c r="F9" i="1"/>
  <c r="I9" i="1" s="1"/>
  <c r="K9" i="1" s="1"/>
  <c r="F10" i="1"/>
  <c r="I10" i="1" s="1"/>
  <c r="K10" i="1" s="1"/>
  <c r="F11" i="1"/>
  <c r="H11" i="1" s="1"/>
  <c r="F12" i="1"/>
  <c r="I12" i="1" s="1"/>
  <c r="K12" i="1" s="1"/>
  <c r="F13" i="1"/>
  <c r="H13" i="1" s="1"/>
  <c r="F14" i="1"/>
  <c r="H14" i="1" s="1"/>
  <c r="F15" i="1"/>
  <c r="H15" i="1" s="1"/>
  <c r="F16" i="1"/>
  <c r="H16" i="1" s="1"/>
  <c r="I7" i="2" l="1"/>
  <c r="I11" i="2" s="1"/>
  <c r="I13" i="2" s="1"/>
  <c r="G7" i="2"/>
  <c r="G11" i="2" s="1"/>
  <c r="G13" i="2" s="1"/>
  <c r="H7" i="2"/>
  <c r="H11" i="2" s="1"/>
  <c r="H13" i="2" s="1"/>
  <c r="K7" i="2"/>
  <c r="K11" i="2" s="1"/>
  <c r="K13" i="2" s="1"/>
  <c r="I15" i="1"/>
  <c r="K15" i="1" s="1"/>
  <c r="I14" i="1"/>
  <c r="K14" i="1" s="1"/>
  <c r="I8" i="1"/>
  <c r="K8" i="1" s="1"/>
  <c r="H7" i="1"/>
  <c r="H10" i="1"/>
  <c r="I16" i="1"/>
  <c r="K16" i="1" s="1"/>
  <c r="H9" i="1"/>
  <c r="I13" i="1"/>
  <c r="K13" i="1" s="1"/>
  <c r="I11" i="1"/>
  <c r="K11" i="1" s="1"/>
  <c r="K17" i="1" s="1"/>
  <c r="K18" i="1" s="1"/>
  <c r="K19" i="1" s="1"/>
  <c r="H12" i="1"/>
  <c r="G17" i="2" l="1"/>
  <c r="G23" i="2" s="1"/>
  <c r="G24" i="2" s="1"/>
  <c r="G26" i="2" s="1"/>
</calcChain>
</file>

<file path=xl/sharedStrings.xml><?xml version="1.0" encoding="utf-8"?>
<sst xmlns="http://schemas.openxmlformats.org/spreadsheetml/2006/main" count="24" uniqueCount="23">
  <si>
    <t>sum of dot product</t>
  </si>
  <si>
    <t>bias</t>
  </si>
  <si>
    <t>sigmoid</t>
  </si>
  <si>
    <t>Input</t>
  </si>
  <si>
    <t>Normalise input</t>
  </si>
  <si>
    <t>X1</t>
  </si>
  <si>
    <t>X2</t>
  </si>
  <si>
    <t>X3</t>
  </si>
  <si>
    <t>Nodes</t>
  </si>
  <si>
    <t>X.W</t>
  </si>
  <si>
    <t>W1</t>
  </si>
  <si>
    <t>W2</t>
  </si>
  <si>
    <t>W3</t>
  </si>
  <si>
    <t>B</t>
  </si>
  <si>
    <t>X.W+B</t>
  </si>
  <si>
    <t>sigmoid(X.W + B)</t>
  </si>
  <si>
    <t>Weight (layer 1)</t>
  </si>
  <si>
    <t>weight (output layer)</t>
  </si>
  <si>
    <t>sigmoid(X.W + B) . W</t>
  </si>
  <si>
    <t>rescaled output</t>
  </si>
  <si>
    <t>error (%)</t>
  </si>
  <si>
    <t xml:space="preserve">neural network output </t>
  </si>
  <si>
    <t>real output from valve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</si>
</sst>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0" xfId="0" applyFont="1"/>
    <xf numFmtId="0" fontId="3" fillId="0" borderId="0" xfId="0" applyFont="1"/>
    <xf numFmtId="0" fontId="0" fillId="0" borderId="1" xfId="0" applyFont="1" applyBorder="1"/>
    <xf numFmtId="0" fontId="3" fillId="2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235B-4BD1-45A1-A313-DB7F767EB329}">
  <dimension ref="C3:W19"/>
  <sheetViews>
    <sheetView workbookViewId="0">
      <selection activeCell="G16" sqref="G16"/>
    </sheetView>
  </sheetViews>
  <sheetFormatPr defaultRowHeight="15" x14ac:dyDescent="0.25"/>
  <sheetData>
    <row r="3" spans="3:23" x14ac:dyDescent="0.25">
      <c r="C3" s="1">
        <v>1</v>
      </c>
      <c r="D3">
        <v>1</v>
      </c>
      <c r="E3">
        <v>1</v>
      </c>
    </row>
    <row r="4" spans="3:23" x14ac:dyDescent="0.25">
      <c r="C4" s="1"/>
    </row>
    <row r="5" spans="3:23" x14ac:dyDescent="0.25">
      <c r="C5" s="1"/>
      <c r="N5" s="1">
        <v>-6.0049000000000001</v>
      </c>
      <c r="O5">
        <v>-1.2975136</v>
      </c>
      <c r="P5">
        <v>-6.3925213999999997</v>
      </c>
      <c r="Q5">
        <v>-1.9640538999999999</v>
      </c>
      <c r="R5">
        <v>-6.5957603000000002</v>
      </c>
      <c r="S5">
        <v>-1.6458132999999999</v>
      </c>
      <c r="T5">
        <v>2.9666567000000001</v>
      </c>
      <c r="U5">
        <v>-1.9307164999999999</v>
      </c>
      <c r="V5">
        <v>-2.0906253000000001</v>
      </c>
      <c r="W5">
        <v>-1.9226004999999999</v>
      </c>
    </row>
    <row r="6" spans="3:23" x14ac:dyDescent="0.25">
      <c r="F6" t="s">
        <v>0</v>
      </c>
      <c r="G6" t="s">
        <v>1</v>
      </c>
      <c r="I6" t="s">
        <v>2</v>
      </c>
    </row>
    <row r="7" spans="3:23" x14ac:dyDescent="0.25">
      <c r="C7" s="1">
        <v>8.6910490000000007E-2</v>
      </c>
      <c r="D7" s="1">
        <v>-9.3778050000000004</v>
      </c>
      <c r="E7" s="1">
        <v>0.93982803999999998</v>
      </c>
      <c r="F7">
        <f>$C$3*C7+$D$3*D7+$E$3*E7</f>
        <v>-8.351066470000001</v>
      </c>
      <c r="G7" s="1">
        <v>-1.4823493999999999</v>
      </c>
      <c r="H7">
        <f>F7+G7</f>
        <v>-9.8334158700000014</v>
      </c>
      <c r="I7">
        <f>1/(1+EXP(-(F7+G7)))</f>
        <v>5.3626377263245821E-5</v>
      </c>
      <c r="J7" s="1">
        <v>-6.0049000000000001</v>
      </c>
      <c r="K7">
        <f>I7*J7</f>
        <v>-3.2202103282806484E-4</v>
      </c>
    </row>
    <row r="8" spans="3:23" x14ac:dyDescent="0.25">
      <c r="C8">
        <v>-1.0218415000000001</v>
      </c>
      <c r="D8">
        <v>-3.1604814999999999</v>
      </c>
      <c r="E8">
        <v>1.5941088999999999</v>
      </c>
      <c r="F8">
        <f>$C$3*C8+$D$3*D8+$E$3*E8</f>
        <v>-2.5882141000000001</v>
      </c>
      <c r="G8">
        <v>1.1741604999999999</v>
      </c>
      <c r="H8">
        <f t="shared" ref="H8:H16" si="0">F8+G8</f>
        <v>-1.4140536000000001</v>
      </c>
      <c r="I8">
        <f>1/(1+EXP(-(F8+G8)))</f>
        <v>0.19559548440993424</v>
      </c>
      <c r="J8">
        <v>-1.2975136</v>
      </c>
      <c r="K8">
        <f t="shared" ref="K8:K16" si="1">I8*J8</f>
        <v>-0.25378780112047766</v>
      </c>
    </row>
    <row r="9" spans="3:23" x14ac:dyDescent="0.25">
      <c r="C9">
        <v>-14.325447</v>
      </c>
      <c r="D9">
        <v>0.23602582999999999</v>
      </c>
      <c r="E9">
        <v>0.17503726</v>
      </c>
      <c r="F9">
        <f t="shared" ref="F8:F16" si="2">$C$3*C9+$D$3*D9+$E$3*E9</f>
        <v>-13.914383910000002</v>
      </c>
      <c r="G9">
        <v>-0.98230773000000005</v>
      </c>
      <c r="H9">
        <f t="shared" si="0"/>
        <v>-14.896691640000002</v>
      </c>
      <c r="I9">
        <f>1/(1+EXP(-(F9+G9)))</f>
        <v>3.391945571841768E-7</v>
      </c>
      <c r="J9">
        <v>-6.3925213999999997</v>
      </c>
      <c r="K9">
        <f t="shared" si="1"/>
        <v>-2.1683084655633736E-6</v>
      </c>
    </row>
    <row r="10" spans="3:23" x14ac:dyDescent="0.25">
      <c r="C10">
        <v>-2.0348809999999999</v>
      </c>
      <c r="D10">
        <v>-1.4749707000000001</v>
      </c>
      <c r="E10">
        <v>8.7881920000000002E-2</v>
      </c>
      <c r="F10">
        <f t="shared" si="2"/>
        <v>-3.42196978</v>
      </c>
      <c r="G10">
        <v>2.7212320000000001</v>
      </c>
      <c r="H10">
        <f t="shared" si="0"/>
        <v>-0.70073777999999987</v>
      </c>
      <c r="I10">
        <f>1/(1+EXP(-(F10+G10)))</f>
        <v>0.33164867281041338</v>
      </c>
      <c r="J10">
        <v>-1.9640538999999999</v>
      </c>
      <c r="K10">
        <f t="shared" si="1"/>
        <v>-0.6513758692631163</v>
      </c>
    </row>
    <row r="11" spans="3:23" x14ac:dyDescent="0.25">
      <c r="C11">
        <v>0.40691604999999997</v>
      </c>
      <c r="D11">
        <v>0.25659734000000001</v>
      </c>
      <c r="E11">
        <v>-17.526261999999999</v>
      </c>
      <c r="F11">
        <f t="shared" si="2"/>
        <v>-16.862748610000001</v>
      </c>
      <c r="G11">
        <v>-1.0083660999999999</v>
      </c>
      <c r="H11">
        <f t="shared" si="0"/>
        <v>-17.871114710000001</v>
      </c>
      <c r="I11">
        <f>1/(1+EXP(-(F11+G11)))</f>
        <v>1.7325009780752402E-8</v>
      </c>
      <c r="J11">
        <v>-6.5957603000000002</v>
      </c>
      <c r="K11">
        <f t="shared" si="1"/>
        <v>-1.142716117089984E-7</v>
      </c>
    </row>
    <row r="12" spans="3:23" x14ac:dyDescent="0.25">
      <c r="C12">
        <v>-2.4103997000000001</v>
      </c>
      <c r="D12">
        <v>1.8314900000000001</v>
      </c>
      <c r="E12">
        <v>-2.8722021999999998</v>
      </c>
      <c r="F12">
        <f t="shared" si="2"/>
        <v>-3.4511118999999999</v>
      </c>
      <c r="G12">
        <v>0.73850154999999995</v>
      </c>
      <c r="H12">
        <f t="shared" si="0"/>
        <v>-2.7126103499999998</v>
      </c>
      <c r="I12">
        <f>1/(1+EXP(-(F12+G12)))</f>
        <v>6.2233336249179205E-2</v>
      </c>
      <c r="J12">
        <v>-1.6458132999999999</v>
      </c>
      <c r="K12">
        <f t="shared" si="1"/>
        <v>-0.10242445250227125</v>
      </c>
    </row>
    <row r="13" spans="3:23" x14ac:dyDescent="0.25">
      <c r="C13">
        <v>-3.5395339999999997E-2</v>
      </c>
      <c r="D13">
        <v>1.4751306</v>
      </c>
      <c r="E13">
        <v>-1.982049E-2</v>
      </c>
      <c r="F13">
        <f t="shared" si="2"/>
        <v>1.4199147699999999</v>
      </c>
      <c r="G13">
        <v>0.1095238</v>
      </c>
      <c r="H13">
        <f t="shared" si="0"/>
        <v>1.5294385699999999</v>
      </c>
      <c r="I13">
        <f>1/(1+EXP(-(F13+G13)))</f>
        <v>0.8219241554540373</v>
      </c>
      <c r="J13">
        <v>2.9666567000000001</v>
      </c>
      <c r="K13">
        <f t="shared" si="1"/>
        <v>2.4383668026695613</v>
      </c>
    </row>
    <row r="14" spans="3:23" x14ac:dyDescent="0.25">
      <c r="C14">
        <v>1.4863291999999999</v>
      </c>
      <c r="D14">
        <v>-1.5193576</v>
      </c>
      <c r="E14">
        <v>-2.2493135999999998</v>
      </c>
      <c r="F14">
        <f t="shared" si="2"/>
        <v>-2.2823419999999999</v>
      </c>
      <c r="G14">
        <v>0.53837299999999999</v>
      </c>
      <c r="H14">
        <f t="shared" si="0"/>
        <v>-1.7439689999999999</v>
      </c>
      <c r="I14">
        <f>1/(1+EXP(-(F14+G14)))</f>
        <v>0.14880949915941746</v>
      </c>
      <c r="J14">
        <v>-1.9307164999999999</v>
      </c>
      <c r="K14">
        <f t="shared" si="1"/>
        <v>-0.28730895538382339</v>
      </c>
    </row>
    <row r="15" spans="3:23" x14ac:dyDescent="0.25">
      <c r="C15">
        <v>-1.6323677000000001</v>
      </c>
      <c r="D15">
        <v>-1.5557797</v>
      </c>
      <c r="E15">
        <v>-1.9238704</v>
      </c>
      <c r="F15">
        <f t="shared" si="2"/>
        <v>-5.1120178000000003</v>
      </c>
      <c r="G15">
        <v>4.1451935999999998</v>
      </c>
      <c r="H15">
        <f t="shared" si="0"/>
        <v>-0.96682420000000047</v>
      </c>
      <c r="I15">
        <f>1/(1+EXP(-(F15+G15)))</f>
        <v>0.27551395886195146</v>
      </c>
      <c r="J15">
        <v>-2.0906253000000001</v>
      </c>
      <c r="K15">
        <f t="shared" si="1"/>
        <v>-0.57599645289995494</v>
      </c>
    </row>
    <row r="16" spans="3:23" x14ac:dyDescent="0.25">
      <c r="C16">
        <v>-3.9674559999999999</v>
      </c>
      <c r="D16">
        <v>1.3639687</v>
      </c>
      <c r="E16">
        <v>1.4739450999999999</v>
      </c>
      <c r="F16">
        <f t="shared" si="2"/>
        <v>-1.1295421999999999</v>
      </c>
      <c r="G16">
        <v>-1.0071805</v>
      </c>
      <c r="H16">
        <f t="shared" si="0"/>
        <v>-2.1367227</v>
      </c>
      <c r="I16">
        <f>1/(1+EXP(-(F16+G16)))</f>
        <v>0.10557847058596362</v>
      </c>
      <c r="J16">
        <v>-1.9226004999999999</v>
      </c>
      <c r="K16">
        <f t="shared" si="1"/>
        <v>-0.20298522033780894</v>
      </c>
    </row>
    <row r="17" spans="11:11" x14ac:dyDescent="0.25">
      <c r="K17">
        <f>SUM(K7:K16)</f>
        <v>0.36416374754920322</v>
      </c>
    </row>
    <row r="18" spans="11:11" x14ac:dyDescent="0.25">
      <c r="K18">
        <f>K17+2.065</f>
        <v>2.4291637475492029</v>
      </c>
    </row>
    <row r="19" spans="11:11" x14ac:dyDescent="0.25">
      <c r="K19">
        <f>1/(1+EXP(-(K18)))</f>
        <v>0.91902432183606098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C73E-CE73-457B-A015-C6A7DE3B79E0}">
  <dimension ref="B2:O26"/>
  <sheetViews>
    <sheetView tabSelected="1" workbookViewId="0">
      <selection activeCell="O23" sqref="O23"/>
    </sheetView>
  </sheetViews>
  <sheetFormatPr defaultRowHeight="15" x14ac:dyDescent="0.25"/>
  <cols>
    <col min="1" max="3" width="9.140625" style="5"/>
    <col min="4" max="4" width="15.42578125" style="5" bestFit="1" customWidth="1"/>
    <col min="5" max="5" width="9.140625" style="5"/>
    <col min="6" max="6" width="29.85546875" style="5" bestFit="1" customWidth="1"/>
    <col min="7" max="16384" width="9.140625" style="5"/>
  </cols>
  <sheetData>
    <row r="2" spans="2:15" x14ac:dyDescent="0.25">
      <c r="G2" s="3" t="s">
        <v>8</v>
      </c>
      <c r="H2" s="3"/>
      <c r="I2" s="3"/>
      <c r="J2" s="3"/>
      <c r="K2" s="3"/>
    </row>
    <row r="3" spans="2:15" x14ac:dyDescent="0.25">
      <c r="C3" s="2" t="s">
        <v>3</v>
      </c>
      <c r="D3" s="2" t="s">
        <v>4</v>
      </c>
      <c r="F3" s="2" t="s">
        <v>16</v>
      </c>
      <c r="G3" s="4">
        <v>1</v>
      </c>
      <c r="H3" s="2">
        <v>2</v>
      </c>
      <c r="I3" s="2">
        <v>3</v>
      </c>
      <c r="J3" s="2">
        <v>4</v>
      </c>
      <c r="K3" s="2">
        <v>5</v>
      </c>
      <c r="O3" s="6"/>
    </row>
    <row r="4" spans="2:15" x14ac:dyDescent="0.25">
      <c r="B4" s="2" t="s">
        <v>5</v>
      </c>
      <c r="C4" s="7">
        <v>0.1</v>
      </c>
      <c r="D4" s="7">
        <f>C4</f>
        <v>0.1</v>
      </c>
      <c r="F4" s="2" t="s">
        <v>10</v>
      </c>
      <c r="G4" s="8">
        <v>0.23755538000000001</v>
      </c>
      <c r="H4" s="9">
        <v>-5.5104856</v>
      </c>
      <c r="I4" s="9">
        <v>-0.62266200000000005</v>
      </c>
      <c r="J4" s="9">
        <v>1.1697085</v>
      </c>
      <c r="K4" s="9">
        <v>-2.016613</v>
      </c>
      <c r="O4" s="6"/>
    </row>
    <row r="5" spans="2:15" x14ac:dyDescent="0.25">
      <c r="B5" s="2" t="s">
        <v>6</v>
      </c>
      <c r="C5" s="7">
        <v>50000</v>
      </c>
      <c r="D5" s="7">
        <f>C5/100000</f>
        <v>0.5</v>
      </c>
      <c r="F5" s="2" t="s">
        <v>11</v>
      </c>
      <c r="G5" s="8">
        <v>6.6492329999999997</v>
      </c>
      <c r="H5" s="9">
        <v>-0.11402681000000001</v>
      </c>
      <c r="I5" s="9">
        <v>-0.80350580000000005</v>
      </c>
      <c r="J5" s="9">
        <v>1.1021485</v>
      </c>
      <c r="K5" s="9">
        <v>-2.0720746999999999</v>
      </c>
      <c r="O5" s="6"/>
    </row>
    <row r="6" spans="2:15" x14ac:dyDescent="0.25">
      <c r="B6" s="2" t="s">
        <v>7</v>
      </c>
      <c r="C6" s="7">
        <v>100</v>
      </c>
      <c r="D6" s="7">
        <f>C6/200</f>
        <v>0.5</v>
      </c>
      <c r="F6" s="2" t="s">
        <v>12</v>
      </c>
      <c r="G6" s="8">
        <v>0.25568180000000001</v>
      </c>
      <c r="H6" s="9">
        <v>-0.22189597999999999</v>
      </c>
      <c r="I6" s="9">
        <v>-41.598080000000003</v>
      </c>
      <c r="J6" s="9">
        <v>-4.6430439999999997</v>
      </c>
      <c r="K6" s="9">
        <v>-0.80934596000000003</v>
      </c>
      <c r="O6" s="6"/>
    </row>
    <row r="7" spans="2:15" x14ac:dyDescent="0.25">
      <c r="F7" s="5" t="s">
        <v>9</v>
      </c>
      <c r="G7" s="5">
        <f>$D$4*G4+$D$5*G5+$D$6*G6</f>
        <v>3.4762129379999998</v>
      </c>
      <c r="H7" s="5">
        <f t="shared" ref="H7:K7" si="0">$D$4*H4+$D$5*H5+$D$6*H6</f>
        <v>-0.71900995499999998</v>
      </c>
      <c r="I7" s="5">
        <f t="shared" si="0"/>
        <v>-21.263059100000003</v>
      </c>
      <c r="J7" s="5">
        <f t="shared" si="0"/>
        <v>-1.6534768999999998</v>
      </c>
      <c r="K7" s="5">
        <f t="shared" si="0"/>
        <v>-1.64237163</v>
      </c>
      <c r="O7" s="6"/>
    </row>
    <row r="9" spans="2:15" x14ac:dyDescent="0.25">
      <c r="F9" s="10" t="s">
        <v>13</v>
      </c>
      <c r="G9" s="8">
        <v>-0.62512489999999998</v>
      </c>
      <c r="H9" s="9">
        <v>-0.78710899999999995</v>
      </c>
      <c r="I9" s="9">
        <v>0.62371310000000002</v>
      </c>
      <c r="J9" s="9">
        <v>-1.7086387000000001</v>
      </c>
      <c r="K9" s="9">
        <v>4.7251095999999997</v>
      </c>
    </row>
    <row r="11" spans="2:15" x14ac:dyDescent="0.25">
      <c r="F11" s="5" t="s">
        <v>14</v>
      </c>
      <c r="G11" s="5">
        <f>G7+G9</f>
        <v>2.8510880379999999</v>
      </c>
      <c r="H11" s="5">
        <f t="shared" ref="H11:K11" si="1">H7+H9</f>
        <v>-1.5061189549999998</v>
      </c>
      <c r="I11" s="5">
        <f t="shared" si="1"/>
        <v>-20.639346000000003</v>
      </c>
      <c r="J11" s="5">
        <f t="shared" si="1"/>
        <v>-3.3621156000000001</v>
      </c>
      <c r="K11" s="5">
        <f t="shared" si="1"/>
        <v>3.0827379699999997</v>
      </c>
    </row>
    <row r="13" spans="2:15" x14ac:dyDescent="0.25">
      <c r="F13" s="5" t="s">
        <v>15</v>
      </c>
      <c r="G13" s="5">
        <f>1/(1+EXP(-G11))</f>
        <v>0.9453748976079609</v>
      </c>
      <c r="H13" s="5">
        <f t="shared" ref="H13:K13" si="2">1/(1+EXP(-H11))</f>
        <v>0.18151467620055659</v>
      </c>
      <c r="I13" s="5">
        <f t="shared" si="2"/>
        <v>1.0875417084672973E-9</v>
      </c>
      <c r="J13" s="5">
        <f t="shared" si="2"/>
        <v>3.3500655973501402E-2</v>
      </c>
      <c r="K13" s="5">
        <f t="shared" si="2"/>
        <v>0.95617506076611447</v>
      </c>
    </row>
    <row r="15" spans="2:15" x14ac:dyDescent="0.25">
      <c r="F15" s="2" t="s">
        <v>17</v>
      </c>
      <c r="G15" s="8">
        <v>4.0267644000000002</v>
      </c>
      <c r="H15" s="8">
        <v>-9.9083939999999995</v>
      </c>
      <c r="I15" s="8">
        <v>-18.358229000000001</v>
      </c>
      <c r="J15" s="8">
        <v>-2.2224529999999998</v>
      </c>
      <c r="K15" s="8">
        <v>-6.1506143</v>
      </c>
    </row>
    <row r="17" spans="6:7" x14ac:dyDescent="0.25">
      <c r="F17" s="5" t="s">
        <v>18</v>
      </c>
      <c r="G17" s="5">
        <f>G13*G15+H13*H15+I13*I15+J13*J15+K13*K15</f>
        <v>-3.9472346016232036</v>
      </c>
    </row>
    <row r="19" spans="6:7" x14ac:dyDescent="0.25">
      <c r="F19" s="2" t="s">
        <v>13</v>
      </c>
      <c r="G19" s="8">
        <v>0.62937206000000001</v>
      </c>
    </row>
    <row r="23" spans="6:7" x14ac:dyDescent="0.25">
      <c r="F23" s="2" t="s">
        <v>21</v>
      </c>
      <c r="G23" s="7">
        <f>1/(1+EXP(-(G17+G19)))</f>
        <v>3.4963456900620069E-2</v>
      </c>
    </row>
    <row r="24" spans="6:7" x14ac:dyDescent="0.25">
      <c r="F24" s="2" t="s">
        <v>19</v>
      </c>
      <c r="G24" s="7">
        <f>G23*1414000</f>
        <v>49438.328057476778</v>
      </c>
    </row>
    <row r="25" spans="6:7" x14ac:dyDescent="0.25">
      <c r="F25" s="2" t="s">
        <v>22</v>
      </c>
      <c r="G25" s="7">
        <f>C4*C5*SQRT(C6)</f>
        <v>50000</v>
      </c>
    </row>
    <row r="26" spans="6:7" x14ac:dyDescent="0.25">
      <c r="F26" s="2" t="s">
        <v>20</v>
      </c>
      <c r="G26" s="11">
        <f>(G24-G25)/G25*100</f>
        <v>-1.1233438850464446</v>
      </c>
    </row>
  </sheetData>
  <mergeCells count="1"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</dc:creator>
  <cp:lastModifiedBy>A.</cp:lastModifiedBy>
  <dcterms:created xsi:type="dcterms:W3CDTF">2022-01-23T23:09:26Z</dcterms:created>
  <dcterms:modified xsi:type="dcterms:W3CDTF">2022-01-24T00:09:58Z</dcterms:modified>
</cp:coreProperties>
</file>