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MTP\coaliation\"/>
    </mc:Choice>
  </mc:AlternateContent>
  <xr:revisionPtr revIDLastSave="0" documentId="13_ncr:1_{BFEAC283-5A81-444F-B28B-62BD175FE5B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2" i="1"/>
  <c r="AG2" i="1"/>
  <c r="AG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2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8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8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G14" i="1"/>
  <c r="G9" i="1"/>
  <c r="G10" i="1"/>
  <c r="G11" i="1"/>
  <c r="G12" i="1"/>
  <c r="G13" i="1"/>
  <c r="G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7" i="1"/>
  <c r="G18" i="1"/>
  <c r="G16" i="1"/>
  <c r="G15" i="1"/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</calcChain>
</file>

<file path=xl/sharedStrings.xml><?xml version="1.0" encoding="utf-8"?>
<sst xmlns="http://schemas.openxmlformats.org/spreadsheetml/2006/main" count="15" uniqueCount="15">
  <si>
    <t>Time(UTC)</t>
  </si>
  <si>
    <t>Time(IST)</t>
  </si>
  <si>
    <t>G(W/m2)</t>
  </si>
  <si>
    <t>Air_temp(at2m)</t>
  </si>
  <si>
    <t>Wind_speed10m(m/s)</t>
  </si>
  <si>
    <t>G1</t>
  </si>
  <si>
    <t>G2</t>
  </si>
  <si>
    <t>G3</t>
  </si>
  <si>
    <t>G5</t>
  </si>
  <si>
    <t>W1</t>
  </si>
  <si>
    <t>W3</t>
  </si>
  <si>
    <t>W2</t>
  </si>
  <si>
    <t>W4</t>
  </si>
  <si>
    <t>W5</t>
  </si>
  <si>
    <t>G4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</si>
</sst>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3"/>
  <sheetViews>
    <sheetView tabSelected="1" workbookViewId="0">
      <selection activeCell="L10" sqref="L10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9.140625" bestFit="1" customWidth="1"/>
    <col min="4" max="4" width="12.7109375" style="1" bestFit="1" customWidth="1"/>
    <col min="5" max="5" width="12" style="1" bestFit="1" customWidth="1"/>
    <col min="6" max="7" width="6.5703125" bestFit="1" customWidth="1"/>
    <col min="8" max="8" width="6.28515625" bestFit="1" customWidth="1"/>
    <col min="9" max="9" width="6.5703125" bestFit="1" customWidth="1"/>
    <col min="10" max="10" width="7.5703125" bestFit="1" customWidth="1"/>
    <col min="11" max="11" width="6.5703125" bestFit="1" customWidth="1"/>
    <col min="12" max="12" width="7.5703125" bestFit="1" customWidth="1"/>
    <col min="13" max="13" width="6.5703125" bestFit="1" customWidth="1"/>
    <col min="14" max="14" width="6.42578125" customWidth="1"/>
    <col min="15" max="15" width="6.28515625" bestFit="1" customWidth="1"/>
    <col min="16" max="16" width="12" bestFit="1" customWidth="1"/>
    <col min="17" max="17" width="15.28515625" bestFit="1" customWidth="1"/>
    <col min="18" max="18" width="21" bestFit="1" customWidth="1"/>
    <col min="19" max="22" width="12" bestFit="1" customWidth="1"/>
    <col min="30" max="30" width="5.28515625" bestFit="1" customWidth="1"/>
    <col min="31" max="31" width="12" bestFit="1" customWidth="1"/>
  </cols>
  <sheetData>
    <row r="1" spans="1:33" x14ac:dyDescent="0.25">
      <c r="A1" t="s">
        <v>0</v>
      </c>
      <c r="B1" t="s">
        <v>1</v>
      </c>
      <c r="C1" t="s">
        <v>2</v>
      </c>
      <c r="E1" s="1" t="s">
        <v>5</v>
      </c>
      <c r="G1" t="s">
        <v>6</v>
      </c>
      <c r="I1" t="s">
        <v>7</v>
      </c>
      <c r="K1" t="s">
        <v>14</v>
      </c>
      <c r="M1" t="s">
        <v>8</v>
      </c>
      <c r="Q1" t="s">
        <v>3</v>
      </c>
      <c r="R1" t="s">
        <v>4</v>
      </c>
      <c r="T1" t="s">
        <v>9</v>
      </c>
      <c r="V1" t="s">
        <v>11</v>
      </c>
      <c r="W1" s="1"/>
      <c r="X1" s="1" t="s">
        <v>10</v>
      </c>
      <c r="Y1" s="1"/>
      <c r="Z1" s="1" t="s">
        <v>12</v>
      </c>
      <c r="AA1" s="1"/>
      <c r="AB1" s="1" t="s">
        <v>13</v>
      </c>
      <c r="AC1" s="1"/>
      <c r="AD1" s="1"/>
    </row>
    <row r="2" spans="1:33" x14ac:dyDescent="0.25">
      <c r="A2">
        <v>20</v>
      </c>
      <c r="B2">
        <v>1</v>
      </c>
      <c r="C2">
        <v>0</v>
      </c>
      <c r="D2" s="1">
        <v>0</v>
      </c>
      <c r="E2" s="1">
        <f>C2+D2</f>
        <v>0</v>
      </c>
      <c r="F2" s="1">
        <v>0</v>
      </c>
      <c r="G2" s="1">
        <v>0</v>
      </c>
      <c r="H2" s="1">
        <v>0</v>
      </c>
      <c r="I2" s="1">
        <f>C2+H2</f>
        <v>0</v>
      </c>
      <c r="J2" s="1">
        <v>0</v>
      </c>
      <c r="K2" s="1">
        <v>0</v>
      </c>
      <c r="L2" s="1">
        <v>0</v>
      </c>
      <c r="M2" s="1">
        <f t="shared" ref="M2:M43" si="0">MAX(C2-L2,0)</f>
        <v>0</v>
      </c>
      <c r="N2" s="1"/>
      <c r="O2">
        <v>0</v>
      </c>
      <c r="P2">
        <v>0</v>
      </c>
      <c r="Q2">
        <v>28.52</v>
      </c>
      <c r="R2">
        <v>3.34</v>
      </c>
      <c r="S2" s="1">
        <v>0.19528837623740763</v>
      </c>
      <c r="T2" s="1">
        <f t="shared" ref="T2:T43" si="1">R2+S2</f>
        <v>3.5352883762374074</v>
      </c>
      <c r="U2" s="1">
        <v>2.2625136504512469</v>
      </c>
      <c r="V2" s="1">
        <f t="shared" ref="V2:V43" si="2">R2+U2</f>
        <v>5.6025136504512467</v>
      </c>
      <c r="W2" s="1">
        <v>0.32458195474015589</v>
      </c>
      <c r="X2" s="1">
        <f t="shared" ref="X2:X43" si="3">R2+W2</f>
        <v>3.6645819547401559</v>
      </c>
      <c r="Y2" s="1">
        <v>5.7263037780932891</v>
      </c>
      <c r="Z2" s="1">
        <f>R2+Y2</f>
        <v>9.0663037780932889</v>
      </c>
      <c r="AA2" s="1">
        <v>6.1082790583592139</v>
      </c>
      <c r="AB2" s="1">
        <f>R2+AA2</f>
        <v>9.4482790583592138</v>
      </c>
      <c r="AC2" s="1"/>
      <c r="AD2" s="1">
        <f ca="1">RAND()*0.2*R2-0.1*R2</f>
        <v>0.18020600708892948</v>
      </c>
      <c r="AE2">
        <f ca="1">($AG$2)*(RAND()*0.5 + 0.5)</f>
        <v>2.3241287442974143</v>
      </c>
      <c r="AG2">
        <f>AVERAGE(R2:R43)</f>
        <v>3.4423809523809519</v>
      </c>
    </row>
    <row r="3" spans="1:33" x14ac:dyDescent="0.25">
      <c r="A3">
        <v>21</v>
      </c>
      <c r="B3">
        <v>2</v>
      </c>
      <c r="C3">
        <v>0</v>
      </c>
      <c r="D3" s="1">
        <v>0</v>
      </c>
      <c r="E3" s="1">
        <f t="shared" ref="E3:E43" si="4">C3+D3</f>
        <v>0</v>
      </c>
      <c r="F3" s="1">
        <v>0</v>
      </c>
      <c r="G3" s="1">
        <v>0</v>
      </c>
      <c r="H3" s="1">
        <v>0</v>
      </c>
      <c r="I3" s="1">
        <f t="shared" ref="I3:I43" si="5">C3+H3</f>
        <v>0</v>
      </c>
      <c r="J3" s="1">
        <v>0</v>
      </c>
      <c r="K3" s="1">
        <v>0</v>
      </c>
      <c r="L3" s="1">
        <v>0</v>
      </c>
      <c r="M3" s="1">
        <f t="shared" si="0"/>
        <v>0</v>
      </c>
      <c r="N3" s="1"/>
      <c r="O3">
        <v>0</v>
      </c>
      <c r="P3">
        <v>0</v>
      </c>
      <c r="Q3">
        <v>28.04</v>
      </c>
      <c r="R3">
        <v>3.31</v>
      </c>
      <c r="S3" s="1">
        <v>0.24394762934817033</v>
      </c>
      <c r="T3" s="1">
        <f t="shared" si="1"/>
        <v>3.5539476293481704</v>
      </c>
      <c r="U3" s="1">
        <v>2.3581442040167295</v>
      </c>
      <c r="V3" s="1">
        <f t="shared" si="2"/>
        <v>5.6681442040167296</v>
      </c>
      <c r="W3" s="1">
        <v>0.30222734061379047</v>
      </c>
      <c r="X3" s="1">
        <f t="shared" si="3"/>
        <v>3.6122273406137904</v>
      </c>
      <c r="Y3" s="1">
        <v>5.5004429655510272</v>
      </c>
      <c r="Z3" s="1">
        <f t="shared" ref="Z3:Z43" si="6">R3+Y3</f>
        <v>8.8104429655510277</v>
      </c>
      <c r="AA3" s="1">
        <v>6.1089115096724731</v>
      </c>
      <c r="AB3" s="1">
        <f t="shared" ref="AB3:AB43" si="7">R3+AA3</f>
        <v>9.4189115096724727</v>
      </c>
      <c r="AC3" s="1"/>
      <c r="AD3" s="1">
        <f t="shared" ref="AD3:AD43" ca="1" si="8">RAND()*0.2*R3-0.1*R3</f>
        <v>-0.16024565714849276</v>
      </c>
      <c r="AE3">
        <f t="shared" ref="AE3:AE43" ca="1" si="9">($AG$2)*(RAND()*0.5 + 0.5)</f>
        <v>2.7180876557556868</v>
      </c>
      <c r="AG3">
        <f ca="1">RANDBETWEEN(0.5,1)</f>
        <v>1</v>
      </c>
    </row>
    <row r="4" spans="1:33" x14ac:dyDescent="0.25">
      <c r="A4">
        <v>22</v>
      </c>
      <c r="B4">
        <v>3</v>
      </c>
      <c r="C4">
        <v>0</v>
      </c>
      <c r="D4" s="1">
        <v>0</v>
      </c>
      <c r="E4" s="1">
        <f t="shared" si="4"/>
        <v>0</v>
      </c>
      <c r="F4" s="1">
        <v>0</v>
      </c>
      <c r="G4" s="1">
        <v>0</v>
      </c>
      <c r="H4" s="1">
        <v>0</v>
      </c>
      <c r="I4" s="1">
        <f t="shared" si="5"/>
        <v>0</v>
      </c>
      <c r="J4" s="1">
        <v>0</v>
      </c>
      <c r="K4" s="1">
        <v>0</v>
      </c>
      <c r="L4" s="1">
        <v>0</v>
      </c>
      <c r="M4" s="1">
        <f t="shared" si="0"/>
        <v>0</v>
      </c>
      <c r="N4" s="1"/>
      <c r="O4">
        <v>0</v>
      </c>
      <c r="P4">
        <v>0</v>
      </c>
      <c r="Q4">
        <v>27.73</v>
      </c>
      <c r="R4">
        <v>3.02</v>
      </c>
      <c r="S4" s="1">
        <v>7.1797135039409821E-2</v>
      </c>
      <c r="T4" s="1">
        <f t="shared" si="1"/>
        <v>3.09179713503941</v>
      </c>
      <c r="U4" s="1">
        <v>3.2486546384959776</v>
      </c>
      <c r="V4" s="1">
        <f t="shared" si="2"/>
        <v>6.2686546384959776</v>
      </c>
      <c r="W4" s="1">
        <v>-0.28811175677966505</v>
      </c>
      <c r="X4" s="1">
        <f t="shared" si="3"/>
        <v>2.7318882432203351</v>
      </c>
      <c r="Y4" s="1">
        <v>6.175120620522069</v>
      </c>
      <c r="Z4" s="1">
        <f t="shared" si="6"/>
        <v>9.1951206205220686</v>
      </c>
      <c r="AA4" s="1">
        <v>4.2764513540874516</v>
      </c>
      <c r="AB4" s="1">
        <f t="shared" si="7"/>
        <v>7.296451354087452</v>
      </c>
      <c r="AC4" s="1"/>
      <c r="AD4" s="1">
        <f t="shared" ca="1" si="8"/>
        <v>0.12611831690568492</v>
      </c>
      <c r="AE4">
        <f t="shared" ca="1" si="9"/>
        <v>2.8511038350949307</v>
      </c>
    </row>
    <row r="5" spans="1:33" x14ac:dyDescent="0.25">
      <c r="A5">
        <v>23</v>
      </c>
      <c r="B5">
        <v>4</v>
      </c>
      <c r="C5">
        <v>0</v>
      </c>
      <c r="D5" s="1">
        <v>0</v>
      </c>
      <c r="E5" s="1">
        <f t="shared" si="4"/>
        <v>0</v>
      </c>
      <c r="F5" s="1">
        <v>0</v>
      </c>
      <c r="G5" s="1">
        <v>0</v>
      </c>
      <c r="H5" s="1">
        <v>0</v>
      </c>
      <c r="I5" s="1">
        <f t="shared" si="5"/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/>
      <c r="O5">
        <v>0</v>
      </c>
      <c r="P5">
        <v>0</v>
      </c>
      <c r="Q5">
        <v>27.42</v>
      </c>
      <c r="R5">
        <v>2.73</v>
      </c>
      <c r="S5" s="1">
        <v>-0.1437177713801536</v>
      </c>
      <c r="T5" s="1">
        <f t="shared" si="1"/>
        <v>2.5862822286198464</v>
      </c>
      <c r="U5" s="1">
        <v>3.2419774393943377</v>
      </c>
      <c r="V5" s="1">
        <f t="shared" si="2"/>
        <v>5.9719774393943377</v>
      </c>
      <c r="W5" s="1">
        <v>2.3198404041242404E-2</v>
      </c>
      <c r="X5" s="1">
        <f t="shared" si="3"/>
        <v>2.7531984040412425</v>
      </c>
      <c r="Y5" s="1">
        <v>5.2773424704043164</v>
      </c>
      <c r="Z5" s="1">
        <f t="shared" si="6"/>
        <v>8.0073424704043159</v>
      </c>
      <c r="AA5" s="1">
        <v>4.7870155126133387</v>
      </c>
      <c r="AB5" s="1">
        <f t="shared" si="7"/>
        <v>7.5170155126133391</v>
      </c>
      <c r="AC5" s="1"/>
      <c r="AD5" s="1">
        <f t="shared" ca="1" si="8"/>
        <v>-0.19368435243831345</v>
      </c>
      <c r="AE5">
        <f t="shared" ca="1" si="9"/>
        <v>2.582947894855312</v>
      </c>
    </row>
    <row r="6" spans="1:33" x14ac:dyDescent="0.25">
      <c r="A6">
        <v>24</v>
      </c>
      <c r="B6">
        <v>5</v>
      </c>
      <c r="C6">
        <v>0</v>
      </c>
      <c r="D6" s="1">
        <v>0</v>
      </c>
      <c r="E6" s="1">
        <f t="shared" si="4"/>
        <v>0</v>
      </c>
      <c r="F6" s="1">
        <v>0</v>
      </c>
      <c r="G6" s="1">
        <v>0</v>
      </c>
      <c r="H6" s="1">
        <v>0</v>
      </c>
      <c r="I6" s="1">
        <f t="shared" si="5"/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/>
      <c r="O6">
        <v>0</v>
      </c>
      <c r="P6">
        <v>0</v>
      </c>
      <c r="Q6">
        <v>27.1</v>
      </c>
      <c r="R6">
        <v>2.44</v>
      </c>
      <c r="S6" s="1">
        <v>8.8390159290671899E-2</v>
      </c>
      <c r="T6" s="1">
        <f t="shared" si="1"/>
        <v>2.5283901592906717</v>
      </c>
      <c r="U6" s="1">
        <v>2.5822069804704686</v>
      </c>
      <c r="V6" s="1">
        <f t="shared" si="2"/>
        <v>5.0222069804704681</v>
      </c>
      <c r="W6" s="1">
        <v>0.19403343509101717</v>
      </c>
      <c r="X6" s="1">
        <f t="shared" si="3"/>
        <v>2.6340334350910171</v>
      </c>
      <c r="Y6" s="1">
        <v>3.8912976515939026</v>
      </c>
      <c r="Z6" s="1">
        <f t="shared" si="6"/>
        <v>6.3312976515939026</v>
      </c>
      <c r="AA6" s="1">
        <v>6.2986999038017695</v>
      </c>
      <c r="AB6" s="1">
        <f t="shared" si="7"/>
        <v>8.7386999038017699</v>
      </c>
      <c r="AC6" s="1"/>
      <c r="AD6" s="1">
        <f t="shared" ca="1" si="8"/>
        <v>0.18204319242215466</v>
      </c>
      <c r="AE6">
        <f t="shared" ca="1" si="9"/>
        <v>2.8739567440881362</v>
      </c>
    </row>
    <row r="7" spans="1:33" x14ac:dyDescent="0.25">
      <c r="A7">
        <v>1</v>
      </c>
      <c r="B7">
        <v>6</v>
      </c>
      <c r="C7">
        <v>0</v>
      </c>
      <c r="D7" s="1">
        <v>0</v>
      </c>
      <c r="E7" s="1">
        <f t="shared" si="4"/>
        <v>0</v>
      </c>
      <c r="F7" s="1">
        <v>0</v>
      </c>
      <c r="G7" s="1">
        <v>0</v>
      </c>
      <c r="H7" s="1">
        <v>0</v>
      </c>
      <c r="I7" s="1">
        <f t="shared" si="5"/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/>
      <c r="O7">
        <v>0</v>
      </c>
      <c r="P7">
        <v>0</v>
      </c>
      <c r="Q7">
        <v>27.61</v>
      </c>
      <c r="R7">
        <v>2.0499999999999998</v>
      </c>
      <c r="S7" s="1">
        <v>-6.2564059145139711E-2</v>
      </c>
      <c r="T7" s="1">
        <f t="shared" si="1"/>
        <v>1.9874359408548601</v>
      </c>
      <c r="U7" s="1">
        <v>3.2711208293537051</v>
      </c>
      <c r="V7" s="1">
        <f t="shared" si="2"/>
        <v>5.3211208293537045</v>
      </c>
      <c r="W7" s="1">
        <v>0.18908172026945427</v>
      </c>
      <c r="X7" s="1">
        <f t="shared" si="3"/>
        <v>2.239081720269454</v>
      </c>
      <c r="Y7" s="1">
        <v>5.3387089709542437</v>
      </c>
      <c r="Z7" s="1">
        <f t="shared" si="6"/>
        <v>7.3887089709542435</v>
      </c>
      <c r="AA7" s="1">
        <v>6.3562021358705181</v>
      </c>
      <c r="AB7" s="1">
        <f t="shared" si="7"/>
        <v>8.4062021358705188</v>
      </c>
      <c r="AC7" s="1"/>
      <c r="AD7" s="1">
        <f t="shared" ca="1" si="8"/>
        <v>-2.0334140920073601E-2</v>
      </c>
      <c r="AE7">
        <f t="shared" ca="1" si="9"/>
        <v>1.8003328603684245</v>
      </c>
    </row>
    <row r="8" spans="1:33" x14ac:dyDescent="0.25">
      <c r="A8">
        <v>2</v>
      </c>
      <c r="B8">
        <v>7</v>
      </c>
      <c r="C8">
        <v>132.4</v>
      </c>
      <c r="D8" s="1">
        <v>-3.4962960658144127</v>
      </c>
      <c r="E8" s="1">
        <f t="shared" si="4"/>
        <v>128.90370393418559</v>
      </c>
      <c r="F8" s="1">
        <v>75.386774666145271</v>
      </c>
      <c r="G8" s="1">
        <f>MAX(C8-F8,0)</f>
        <v>57.013225333854734</v>
      </c>
      <c r="H8" s="1">
        <v>-0.35897231825500064</v>
      </c>
      <c r="I8" s="1">
        <f t="shared" si="5"/>
        <v>132.04102768174499</v>
      </c>
      <c r="J8" s="1">
        <v>180.14387281327595</v>
      </c>
      <c r="K8" s="1">
        <v>0</v>
      </c>
      <c r="L8" s="1">
        <v>166.55387903314676</v>
      </c>
      <c r="M8" s="1">
        <f t="shared" si="0"/>
        <v>0</v>
      </c>
      <c r="N8" s="1"/>
      <c r="O8" s="1">
        <f ca="1">RAND()*0.2*C8 -0.1*C8</f>
        <v>-9.2814202897394242</v>
      </c>
      <c r="P8">
        <f ca="1">1.5*C8*RAND()</f>
        <v>187.86320154265596</v>
      </c>
      <c r="Q8">
        <v>28.92</v>
      </c>
      <c r="R8">
        <v>2.2000000000000002</v>
      </c>
      <c r="S8" s="1">
        <v>-6.3966015845158819E-3</v>
      </c>
      <c r="T8" s="1">
        <f t="shared" si="1"/>
        <v>2.1936033984154841</v>
      </c>
      <c r="U8" s="1">
        <v>2.7174716515071524</v>
      </c>
      <c r="V8" s="1">
        <f t="shared" si="2"/>
        <v>4.917471651507153</v>
      </c>
      <c r="W8" s="1">
        <v>0.19771698545405031</v>
      </c>
      <c r="X8" s="1">
        <f t="shared" si="3"/>
        <v>2.3977169854540503</v>
      </c>
      <c r="Y8" s="1">
        <v>6.0287946715608447</v>
      </c>
      <c r="Z8" s="1">
        <f t="shared" si="6"/>
        <v>8.2287946715608449</v>
      </c>
      <c r="AA8" s="1">
        <v>5.2747689803223716</v>
      </c>
      <c r="AB8" s="1">
        <f t="shared" si="7"/>
        <v>7.4747689803223718</v>
      </c>
      <c r="AC8" s="1"/>
      <c r="AD8" s="1">
        <f t="shared" ca="1" si="8"/>
        <v>0.13992756498645553</v>
      </c>
      <c r="AE8">
        <f t="shared" ca="1" si="9"/>
        <v>3.0746398860124944</v>
      </c>
    </row>
    <row r="9" spans="1:33" x14ac:dyDescent="0.25">
      <c r="A9">
        <v>3</v>
      </c>
      <c r="B9">
        <v>8</v>
      </c>
      <c r="C9">
        <v>348.64</v>
      </c>
      <c r="D9" s="1">
        <v>-33.546549309985139</v>
      </c>
      <c r="E9" s="1">
        <f t="shared" si="4"/>
        <v>315.09345069001483</v>
      </c>
      <c r="F9" s="1">
        <v>340.41223158670829</v>
      </c>
      <c r="G9" s="1">
        <f t="shared" ref="G9:G14" si="10">MAX(C9-F9,0)</f>
        <v>8.2277684132916988</v>
      </c>
      <c r="H9" s="1">
        <v>4.3619307396987992</v>
      </c>
      <c r="I9" s="1">
        <f t="shared" si="5"/>
        <v>353.00193073969876</v>
      </c>
      <c r="J9" s="1">
        <v>396.20336053003763</v>
      </c>
      <c r="K9" s="1">
        <v>0</v>
      </c>
      <c r="L9" s="1">
        <v>372.08946506763647</v>
      </c>
      <c r="M9" s="1">
        <f t="shared" si="0"/>
        <v>0</v>
      </c>
      <c r="N9" s="1"/>
      <c r="O9" s="1">
        <f t="shared" ref="O9:O43" ca="1" si="11">RAND()*0.2*C9 -0.1*C9</f>
        <v>-34.354819459694227</v>
      </c>
      <c r="P9">
        <f t="shared" ref="P9:P43" ca="1" si="12">1.5*C9*RAND()</f>
        <v>445.607153018666</v>
      </c>
      <c r="Q9">
        <v>30.23</v>
      </c>
      <c r="R9">
        <v>2.34</v>
      </c>
      <c r="S9" s="1">
        <v>0.22379240935983069</v>
      </c>
      <c r="T9" s="1">
        <f t="shared" si="1"/>
        <v>2.5637924093598308</v>
      </c>
      <c r="U9" s="1">
        <v>3.0067954053005828</v>
      </c>
      <c r="V9" s="1">
        <f t="shared" si="2"/>
        <v>5.3467954053005826</v>
      </c>
      <c r="W9" s="1">
        <v>-6.1968202913169984E-2</v>
      </c>
      <c r="X9" s="1">
        <f t="shared" si="3"/>
        <v>2.2780317970868298</v>
      </c>
      <c r="Y9" s="1">
        <v>5.4873481984073562</v>
      </c>
      <c r="Z9" s="1">
        <f t="shared" si="6"/>
        <v>7.8273481984073561</v>
      </c>
      <c r="AA9" s="1">
        <v>6.1302376234028122</v>
      </c>
      <c r="AB9" s="1">
        <f t="shared" si="7"/>
        <v>8.4702376234028129</v>
      </c>
      <c r="AC9" s="1"/>
      <c r="AD9" s="1">
        <f t="shared" ca="1" si="8"/>
        <v>0.1894163691593363</v>
      </c>
      <c r="AE9">
        <f t="shared" ca="1" si="9"/>
        <v>2.9798843246910733</v>
      </c>
    </row>
    <row r="10" spans="1:33" x14ac:dyDescent="0.25">
      <c r="A10">
        <v>4</v>
      </c>
      <c r="B10">
        <v>9</v>
      </c>
      <c r="C10">
        <v>571.63</v>
      </c>
      <c r="D10" s="1">
        <v>-31.749849596995816</v>
      </c>
      <c r="E10" s="1">
        <f t="shared" si="4"/>
        <v>539.88015040300422</v>
      </c>
      <c r="F10" s="1">
        <v>6.6541224540938462</v>
      </c>
      <c r="G10" s="1">
        <f t="shared" si="10"/>
        <v>564.9758775459062</v>
      </c>
      <c r="H10" s="1">
        <v>42.857821205029175</v>
      </c>
      <c r="I10" s="1">
        <f t="shared" si="5"/>
        <v>614.48782120502915</v>
      </c>
      <c r="J10" s="1">
        <v>713.65434654496869</v>
      </c>
      <c r="K10" s="1">
        <v>185.54522656056838</v>
      </c>
      <c r="L10" s="1">
        <v>143.32747906127824</v>
      </c>
      <c r="M10" s="1">
        <f t="shared" si="0"/>
        <v>428.30252093872173</v>
      </c>
      <c r="N10" s="1"/>
      <c r="O10" s="1">
        <f t="shared" ca="1" si="11"/>
        <v>-2.6250762900688045</v>
      </c>
      <c r="P10">
        <f t="shared" ca="1" si="12"/>
        <v>134.8678434260392</v>
      </c>
      <c r="Q10">
        <v>32.31</v>
      </c>
      <c r="R10">
        <v>2.5499999999999998</v>
      </c>
      <c r="S10" s="1">
        <v>5.5879007017886506E-2</v>
      </c>
      <c r="T10" s="1">
        <f t="shared" si="1"/>
        <v>2.6058790070178866</v>
      </c>
      <c r="U10" s="1">
        <v>3.3437633704158967</v>
      </c>
      <c r="V10" s="1">
        <f t="shared" si="2"/>
        <v>5.8937633704158969</v>
      </c>
      <c r="W10" s="1">
        <v>-0.12051252092712286</v>
      </c>
      <c r="X10" s="1">
        <f t="shared" si="3"/>
        <v>2.4294874790728769</v>
      </c>
      <c r="Y10" s="1">
        <v>6.2293398010541914</v>
      </c>
      <c r="Z10" s="1">
        <f t="shared" si="6"/>
        <v>8.7793398010541921</v>
      </c>
      <c r="AA10" s="1">
        <v>3.6853929211756111</v>
      </c>
      <c r="AB10" s="1">
        <f t="shared" si="7"/>
        <v>6.2353929211756114</v>
      </c>
      <c r="AC10" s="1"/>
      <c r="AD10" s="1">
        <f t="shared" ca="1" si="8"/>
        <v>0.25093568419517387</v>
      </c>
      <c r="AE10">
        <f t="shared" ca="1" si="9"/>
        <v>2.2139595953037423</v>
      </c>
    </row>
    <row r="11" spans="1:33" x14ac:dyDescent="0.25">
      <c r="A11">
        <v>5</v>
      </c>
      <c r="B11">
        <v>10</v>
      </c>
      <c r="C11">
        <v>761.21</v>
      </c>
      <c r="D11" s="1">
        <v>-61.458078769829982</v>
      </c>
      <c r="E11" s="1">
        <f t="shared" si="4"/>
        <v>699.75192123017007</v>
      </c>
      <c r="F11" s="1">
        <v>599.11781766128195</v>
      </c>
      <c r="G11" s="1">
        <f t="shared" si="10"/>
        <v>162.09218233871809</v>
      </c>
      <c r="H11" s="1">
        <v>-42.617423443603954</v>
      </c>
      <c r="I11" s="1">
        <f t="shared" si="5"/>
        <v>718.59257655639612</v>
      </c>
      <c r="J11" s="1">
        <v>395.35525708663187</v>
      </c>
      <c r="K11" s="1">
        <v>212.06892934861662</v>
      </c>
      <c r="L11" s="1">
        <v>579.95535135643468</v>
      </c>
      <c r="M11" s="1">
        <f t="shared" si="0"/>
        <v>181.25464864356536</v>
      </c>
      <c r="N11" s="1"/>
      <c r="O11" s="1">
        <f t="shared" ca="1" si="11"/>
        <v>25.328942014048906</v>
      </c>
      <c r="P11">
        <f t="shared" ca="1" si="12"/>
        <v>544.13580535687697</v>
      </c>
      <c r="Q11">
        <v>34.39</v>
      </c>
      <c r="R11">
        <v>2.75</v>
      </c>
      <c r="S11" s="1">
        <v>-0.15524592332585588</v>
      </c>
      <c r="T11" s="1">
        <f t="shared" si="1"/>
        <v>2.5947540766741439</v>
      </c>
      <c r="U11" s="1">
        <v>1.9714220382130556</v>
      </c>
      <c r="V11" s="1">
        <f t="shared" si="2"/>
        <v>4.7214220382130554</v>
      </c>
      <c r="W11" s="1">
        <v>-0.15435934048801422</v>
      </c>
      <c r="X11" s="1">
        <f t="shared" si="3"/>
        <v>2.5956406595119859</v>
      </c>
      <c r="Y11" s="1">
        <v>5.7496566788872974</v>
      </c>
      <c r="Z11" s="1">
        <f t="shared" si="6"/>
        <v>8.4996566788872983</v>
      </c>
      <c r="AA11" s="1">
        <v>4.8216242477622346</v>
      </c>
      <c r="AB11" s="1">
        <f t="shared" si="7"/>
        <v>7.5716242477622346</v>
      </c>
      <c r="AC11" s="1"/>
      <c r="AD11" s="1">
        <f t="shared" ca="1" si="8"/>
        <v>7.3919902139989724E-2</v>
      </c>
      <c r="AE11">
        <f t="shared" ca="1" si="9"/>
        <v>2.9013702202479839</v>
      </c>
    </row>
    <row r="12" spans="1:33" x14ac:dyDescent="0.25">
      <c r="A12">
        <v>6</v>
      </c>
      <c r="B12">
        <v>11</v>
      </c>
      <c r="C12">
        <v>898.42</v>
      </c>
      <c r="D12" s="1">
        <v>-65.201751563116375</v>
      </c>
      <c r="E12" s="1">
        <f t="shared" si="4"/>
        <v>833.21824843688364</v>
      </c>
      <c r="F12" s="1">
        <v>728.41459226838765</v>
      </c>
      <c r="G12" s="1">
        <f t="shared" si="10"/>
        <v>170.00540773161231</v>
      </c>
      <c r="H12" s="1">
        <v>69.684810839062479</v>
      </c>
      <c r="I12" s="1">
        <f t="shared" si="5"/>
        <v>968.10481083906245</v>
      </c>
      <c r="J12" s="1">
        <v>925.55262990631468</v>
      </c>
      <c r="K12" s="1">
        <v>489.73729753676338</v>
      </c>
      <c r="L12" s="1">
        <v>940.65929698250068</v>
      </c>
      <c r="M12" s="1">
        <f t="shared" si="0"/>
        <v>0</v>
      </c>
      <c r="N12" s="1"/>
      <c r="O12" s="1">
        <f t="shared" ca="1" si="11"/>
        <v>50.928631029195245</v>
      </c>
      <c r="P12">
        <f t="shared" ca="1" si="12"/>
        <v>665.27613134482385</v>
      </c>
      <c r="Q12">
        <v>36.46</v>
      </c>
      <c r="R12">
        <v>2.95</v>
      </c>
      <c r="S12" s="1">
        <v>-0.2305919196495434</v>
      </c>
      <c r="T12" s="1">
        <f t="shared" si="1"/>
        <v>2.7194080803504566</v>
      </c>
      <c r="U12" s="1">
        <v>2.6710310418636682</v>
      </c>
      <c r="V12" s="1">
        <f t="shared" si="2"/>
        <v>5.6210310418636684</v>
      </c>
      <c r="W12" s="1">
        <v>-0.2937081914522936</v>
      </c>
      <c r="X12" s="1">
        <f t="shared" si="3"/>
        <v>2.6562918085477065</v>
      </c>
      <c r="Y12" s="1">
        <v>6.389248424231031</v>
      </c>
      <c r="Z12" s="1">
        <f t="shared" si="6"/>
        <v>9.3392484242310303</v>
      </c>
      <c r="AA12" s="1">
        <v>3.6355422003492186</v>
      </c>
      <c r="AB12" s="1">
        <f t="shared" si="7"/>
        <v>6.5855422003492183</v>
      </c>
      <c r="AC12" s="1"/>
      <c r="AD12" s="1">
        <f t="shared" ca="1" si="8"/>
        <v>-0.15108017179995567</v>
      </c>
      <c r="AE12">
        <f t="shared" ca="1" si="9"/>
        <v>2.8533243200037743</v>
      </c>
    </row>
    <row r="13" spans="1:33" x14ac:dyDescent="0.25">
      <c r="A13">
        <v>7</v>
      </c>
      <c r="B13">
        <v>12</v>
      </c>
      <c r="C13">
        <v>960.85</v>
      </c>
      <c r="D13" s="1">
        <v>-9.8186565262804351</v>
      </c>
      <c r="E13" s="1">
        <f t="shared" si="4"/>
        <v>951.03134347371963</v>
      </c>
      <c r="F13" s="1">
        <v>292.82361791107832</v>
      </c>
      <c r="G13" s="1">
        <f t="shared" si="10"/>
        <v>668.02638208892176</v>
      </c>
      <c r="H13" s="1">
        <v>-0.44752587258793142</v>
      </c>
      <c r="I13" s="1">
        <f t="shared" si="5"/>
        <v>960.40247412741212</v>
      </c>
      <c r="J13" s="1">
        <v>680.58672962310914</v>
      </c>
      <c r="K13" s="1">
        <v>467.13095625696144</v>
      </c>
      <c r="L13" s="1">
        <v>569.54595603010148</v>
      </c>
      <c r="M13" s="1">
        <f t="shared" si="0"/>
        <v>391.30404396989854</v>
      </c>
      <c r="N13" s="1"/>
      <c r="O13" s="1">
        <f t="shared" ca="1" si="11"/>
        <v>26.194024850172411</v>
      </c>
      <c r="P13">
        <f t="shared" ca="1" si="12"/>
        <v>729.88031868875532</v>
      </c>
      <c r="Q13">
        <v>37.6</v>
      </c>
      <c r="R13">
        <v>3.26</v>
      </c>
      <c r="S13" s="1">
        <v>-0.27330784718839768</v>
      </c>
      <c r="T13" s="1">
        <f t="shared" si="1"/>
        <v>2.9866921528116022</v>
      </c>
      <c r="U13" s="1">
        <v>1.8331298522241077</v>
      </c>
      <c r="V13" s="1">
        <f t="shared" si="2"/>
        <v>5.0931298522241075</v>
      </c>
      <c r="W13" s="1">
        <v>0.32100256664687726</v>
      </c>
      <c r="X13" s="1">
        <f t="shared" si="3"/>
        <v>3.5810025666468772</v>
      </c>
      <c r="Y13" s="1">
        <v>4.5091091484727581</v>
      </c>
      <c r="Z13" s="1">
        <f t="shared" si="6"/>
        <v>7.7691091484727579</v>
      </c>
      <c r="AA13" s="1">
        <v>6.0104290958094158</v>
      </c>
      <c r="AB13" s="1">
        <f t="shared" si="7"/>
        <v>9.2704290958094155</v>
      </c>
      <c r="AC13" s="1"/>
      <c r="AD13" s="1">
        <f t="shared" ca="1" si="8"/>
        <v>-0.14559584705481304</v>
      </c>
      <c r="AE13">
        <f t="shared" ca="1" si="9"/>
        <v>3.046424339998099</v>
      </c>
    </row>
    <row r="14" spans="1:33" x14ac:dyDescent="0.25">
      <c r="A14">
        <v>8</v>
      </c>
      <c r="B14">
        <v>13</v>
      </c>
      <c r="C14">
        <v>944.17</v>
      </c>
      <c r="D14" s="1">
        <v>-49.420425667719279</v>
      </c>
      <c r="E14" s="1">
        <f t="shared" si="4"/>
        <v>894.74957433228064</v>
      </c>
      <c r="F14" s="1">
        <v>424.88586468341839</v>
      </c>
      <c r="G14" s="1">
        <f t="shared" si="10"/>
        <v>519.28413531658157</v>
      </c>
      <c r="H14" s="1">
        <v>-20.577682396676082</v>
      </c>
      <c r="I14" s="1">
        <f t="shared" si="5"/>
        <v>923.59231760332386</v>
      </c>
      <c r="J14" s="1">
        <v>882.56198893593034</v>
      </c>
      <c r="K14" s="1">
        <v>690.78859490320826</v>
      </c>
      <c r="L14" s="1">
        <v>902.26053794240215</v>
      </c>
      <c r="M14" s="1">
        <f t="shared" si="0"/>
        <v>41.909462057597807</v>
      </c>
      <c r="N14" s="1"/>
      <c r="O14" s="1">
        <f t="shared" ca="1" si="11"/>
        <v>-0.44836560832409589</v>
      </c>
      <c r="P14">
        <f t="shared" ca="1" si="12"/>
        <v>1213.5685653156922</v>
      </c>
      <c r="Q14">
        <v>38.75</v>
      </c>
      <c r="R14">
        <v>3.57</v>
      </c>
      <c r="S14" s="1">
        <v>0.29723062319321358</v>
      </c>
      <c r="T14" s="1">
        <f t="shared" si="1"/>
        <v>3.8672306231932136</v>
      </c>
      <c r="U14" s="1">
        <v>2.8274075483115859</v>
      </c>
      <c r="V14" s="1">
        <f t="shared" si="2"/>
        <v>6.3974075483115858</v>
      </c>
      <c r="W14" s="1">
        <v>-0.25969761788819096</v>
      </c>
      <c r="X14" s="1">
        <f t="shared" si="3"/>
        <v>3.3103023821118089</v>
      </c>
      <c r="Y14" s="1">
        <v>4.8089225726530005</v>
      </c>
      <c r="Z14" s="1">
        <f t="shared" si="6"/>
        <v>8.3789225726529999</v>
      </c>
      <c r="AA14" s="1">
        <v>6.5984087518592744</v>
      </c>
      <c r="AB14" s="1">
        <f t="shared" si="7"/>
        <v>10.168408751859275</v>
      </c>
      <c r="AC14" s="1"/>
      <c r="AD14" s="1">
        <f t="shared" ca="1" si="8"/>
        <v>-7.9403923708119106E-2</v>
      </c>
      <c r="AE14">
        <f t="shared" ca="1" si="9"/>
        <v>2.7964204118102094</v>
      </c>
    </row>
    <row r="15" spans="1:33" x14ac:dyDescent="0.25">
      <c r="A15">
        <v>9</v>
      </c>
      <c r="B15">
        <v>14</v>
      </c>
      <c r="C15">
        <v>853.12</v>
      </c>
      <c r="D15" s="1">
        <v>-84.878138152529587</v>
      </c>
      <c r="E15" s="1">
        <f t="shared" si="4"/>
        <v>768.24186184747043</v>
      </c>
      <c r="F15" s="1">
        <v>300.90951695558385</v>
      </c>
      <c r="G15" s="1">
        <f>C15</f>
        <v>853.12</v>
      </c>
      <c r="H15" s="1">
        <v>-52.135708896989733</v>
      </c>
      <c r="I15" s="1">
        <f t="shared" si="5"/>
        <v>800.98429110301026</v>
      </c>
      <c r="J15" s="1">
        <v>250.0634849850646</v>
      </c>
      <c r="K15" s="1">
        <v>752.09427061039503</v>
      </c>
      <c r="L15" s="1">
        <v>1150.5006446537868</v>
      </c>
      <c r="M15" s="1">
        <f t="shared" si="0"/>
        <v>0</v>
      </c>
      <c r="N15" s="1"/>
      <c r="O15" s="1">
        <f t="shared" ca="1" si="11"/>
        <v>-68.440289313051778</v>
      </c>
      <c r="P15">
        <f t="shared" ca="1" si="12"/>
        <v>253.14909967642993</v>
      </c>
      <c r="Q15">
        <v>39.89</v>
      </c>
      <c r="R15">
        <v>3.88</v>
      </c>
      <c r="S15" s="1">
        <v>-0.37186728447993778</v>
      </c>
      <c r="T15" s="1">
        <f t="shared" si="1"/>
        <v>3.5081327155200621</v>
      </c>
      <c r="U15" s="1">
        <v>2.2427233408437353</v>
      </c>
      <c r="V15" s="1">
        <f t="shared" si="2"/>
        <v>6.1227233408437352</v>
      </c>
      <c r="W15" s="1">
        <v>0.13761229321814517</v>
      </c>
      <c r="X15" s="1">
        <f t="shared" si="3"/>
        <v>4.0176122932181446</v>
      </c>
      <c r="Y15" s="1">
        <v>5.7101244120729113</v>
      </c>
      <c r="Z15" s="1">
        <f t="shared" si="6"/>
        <v>9.5901244120729103</v>
      </c>
      <c r="AA15" s="1">
        <v>4.2238590690667577</v>
      </c>
      <c r="AB15" s="1">
        <f t="shared" si="7"/>
        <v>8.1038590690667576</v>
      </c>
      <c r="AC15" s="1"/>
      <c r="AD15" s="1">
        <f t="shared" ca="1" si="8"/>
        <v>0.35884526953807505</v>
      </c>
      <c r="AE15">
        <f t="shared" ca="1" si="9"/>
        <v>1.9641441541421381</v>
      </c>
    </row>
    <row r="16" spans="1:33" x14ac:dyDescent="0.25">
      <c r="A16">
        <v>10</v>
      </c>
      <c r="B16">
        <v>15</v>
      </c>
      <c r="C16">
        <v>703.42</v>
      </c>
      <c r="D16" s="1">
        <v>-67.185349716503353</v>
      </c>
      <c r="E16" s="1">
        <f t="shared" si="4"/>
        <v>636.23465028349665</v>
      </c>
      <c r="F16" s="1">
        <v>571.68080387596524</v>
      </c>
      <c r="G16" s="1">
        <f>C16</f>
        <v>703.42</v>
      </c>
      <c r="H16" s="1">
        <v>-12.477863983972945</v>
      </c>
      <c r="I16" s="1">
        <f t="shared" si="5"/>
        <v>690.94213601602701</v>
      </c>
      <c r="J16" s="1">
        <v>234.82182881279672</v>
      </c>
      <c r="K16" s="1">
        <v>0</v>
      </c>
      <c r="L16" s="1">
        <v>334.08811550002991</v>
      </c>
      <c r="M16" s="1">
        <f t="shared" si="0"/>
        <v>369.33188449997004</v>
      </c>
      <c r="N16" s="1"/>
      <c r="O16" s="1">
        <f t="shared" ca="1" si="11"/>
        <v>-41.40540991046241</v>
      </c>
      <c r="P16">
        <f t="shared" ca="1" si="12"/>
        <v>55.541163087109439</v>
      </c>
      <c r="Q16">
        <v>39.6</v>
      </c>
      <c r="R16">
        <v>4</v>
      </c>
      <c r="S16" s="1">
        <v>-5.5238525757423607E-2</v>
      </c>
      <c r="T16" s="1">
        <f t="shared" si="1"/>
        <v>3.9447614742425765</v>
      </c>
      <c r="U16" s="1">
        <v>3.053440903166158</v>
      </c>
      <c r="V16" s="1">
        <f t="shared" si="2"/>
        <v>7.053440903166158</v>
      </c>
      <c r="W16" s="1">
        <v>0.16247810515100114</v>
      </c>
      <c r="X16" s="1">
        <f t="shared" si="3"/>
        <v>4.1624781051510009</v>
      </c>
      <c r="Y16" s="1">
        <v>4.7623179797319475</v>
      </c>
      <c r="Z16" s="1">
        <f t="shared" si="6"/>
        <v>8.7623179797319466</v>
      </c>
      <c r="AA16" s="1">
        <v>5.8300167615441945</v>
      </c>
      <c r="AB16" s="1">
        <f t="shared" si="7"/>
        <v>9.8300167615441936</v>
      </c>
      <c r="AC16" s="1"/>
      <c r="AD16" s="1">
        <f t="shared" ca="1" si="8"/>
        <v>-0.11572976207706126</v>
      </c>
      <c r="AE16">
        <f t="shared" ca="1" si="9"/>
        <v>1.7244392120099783</v>
      </c>
    </row>
    <row r="17" spans="1:31" x14ac:dyDescent="0.25">
      <c r="A17">
        <v>11</v>
      </c>
      <c r="B17">
        <v>16</v>
      </c>
      <c r="C17">
        <v>510.43</v>
      </c>
      <c r="D17" s="1">
        <v>-31.361770366003817</v>
      </c>
      <c r="E17" s="1">
        <f t="shared" si="4"/>
        <v>479.06822963399617</v>
      </c>
      <c r="F17" s="1">
        <v>337.50968543886427</v>
      </c>
      <c r="G17" s="1">
        <f t="shared" ref="G17:G43" si="13">C17</f>
        <v>510.43</v>
      </c>
      <c r="H17" s="1">
        <v>-12.601096468588473</v>
      </c>
      <c r="I17" s="1">
        <f t="shared" si="5"/>
        <v>497.82890353141153</v>
      </c>
      <c r="J17" s="1">
        <v>671.82149371756384</v>
      </c>
      <c r="K17" s="1">
        <v>346.14692770227327</v>
      </c>
      <c r="L17" s="1">
        <v>553.12446605148193</v>
      </c>
      <c r="M17" s="1">
        <f t="shared" si="0"/>
        <v>0</v>
      </c>
      <c r="N17" s="1"/>
      <c r="O17" s="1">
        <f t="shared" ca="1" si="11"/>
        <v>26.455690910920922</v>
      </c>
      <c r="P17">
        <f t="shared" ca="1" si="12"/>
        <v>85.013979307546506</v>
      </c>
      <c r="Q17">
        <v>39.32</v>
      </c>
      <c r="R17">
        <v>4.13</v>
      </c>
      <c r="S17" s="1">
        <v>-0.10916745243767095</v>
      </c>
      <c r="T17" s="1">
        <f t="shared" si="1"/>
        <v>4.0208325475623292</v>
      </c>
      <c r="U17" s="1">
        <v>1.8431103014182999</v>
      </c>
      <c r="V17" s="1">
        <f t="shared" si="2"/>
        <v>5.9731103014183002</v>
      </c>
      <c r="W17" s="1">
        <v>0.36932584033884808</v>
      </c>
      <c r="X17" s="1">
        <f t="shared" si="3"/>
        <v>4.4993258403388481</v>
      </c>
      <c r="Y17" s="1">
        <v>5.2316106873899964</v>
      </c>
      <c r="Z17" s="1">
        <f t="shared" si="6"/>
        <v>9.3616106873899962</v>
      </c>
      <c r="AA17" s="1">
        <v>3.5440639126913784</v>
      </c>
      <c r="AB17" s="1">
        <f t="shared" si="7"/>
        <v>7.6740639126913788</v>
      </c>
      <c r="AC17" s="1"/>
      <c r="AD17" s="1">
        <f t="shared" ca="1" si="8"/>
        <v>-0.39923473219921291</v>
      </c>
      <c r="AE17">
        <f t="shared" ca="1" si="9"/>
        <v>2.9458636892427235</v>
      </c>
    </row>
    <row r="18" spans="1:31" x14ac:dyDescent="0.25">
      <c r="A18">
        <v>12</v>
      </c>
      <c r="B18">
        <v>17</v>
      </c>
      <c r="C18">
        <v>241.57</v>
      </c>
      <c r="D18" s="1">
        <v>-8.981647278291355</v>
      </c>
      <c r="E18" s="1">
        <f t="shared" si="4"/>
        <v>232.58835272170865</v>
      </c>
      <c r="F18" s="1">
        <v>14.353827067305534</v>
      </c>
      <c r="G18" s="1">
        <f t="shared" si="13"/>
        <v>241.57</v>
      </c>
      <c r="H18" s="1">
        <v>15.053613744118113</v>
      </c>
      <c r="I18" s="1">
        <f t="shared" si="5"/>
        <v>256.62361374411813</v>
      </c>
      <c r="J18" s="1">
        <v>290.65992279123736</v>
      </c>
      <c r="K18" s="1">
        <v>6.3566008779649792</v>
      </c>
      <c r="L18" s="1">
        <v>287.68515891491199</v>
      </c>
      <c r="M18" s="1">
        <f t="shared" si="0"/>
        <v>0</v>
      </c>
      <c r="N18" s="1"/>
      <c r="O18" s="1">
        <f t="shared" ca="1" si="11"/>
        <v>0.84453336696374137</v>
      </c>
      <c r="P18">
        <f t="shared" ca="1" si="12"/>
        <v>233.68050662291526</v>
      </c>
      <c r="Q18">
        <v>39.03</v>
      </c>
      <c r="R18">
        <v>4.26</v>
      </c>
      <c r="S18" s="1">
        <v>8.1362173894430956E-2</v>
      </c>
      <c r="T18" s="1">
        <f t="shared" si="1"/>
        <v>4.3413621738944306</v>
      </c>
      <c r="U18" s="1">
        <v>2.2623257693891885</v>
      </c>
      <c r="V18" s="1">
        <f t="shared" si="2"/>
        <v>6.5223257693891883</v>
      </c>
      <c r="W18" s="1">
        <v>0.27758962235870671</v>
      </c>
      <c r="X18" s="1">
        <f t="shared" si="3"/>
        <v>4.5375896223587064</v>
      </c>
      <c r="Y18" s="1">
        <v>4.5641240189455621</v>
      </c>
      <c r="Z18" s="1">
        <f t="shared" si="6"/>
        <v>8.824124018945561</v>
      </c>
      <c r="AA18" s="1">
        <v>6.024014441592576</v>
      </c>
      <c r="AB18" s="1">
        <f t="shared" si="7"/>
        <v>10.284014441592575</v>
      </c>
      <c r="AC18" s="1"/>
      <c r="AD18" s="1">
        <f t="shared" ca="1" si="8"/>
        <v>0.15312998392651839</v>
      </c>
      <c r="AE18">
        <f t="shared" ca="1" si="9"/>
        <v>1.7233102106939728</v>
      </c>
    </row>
    <row r="19" spans="1:31" x14ac:dyDescent="0.25">
      <c r="A19">
        <v>13</v>
      </c>
      <c r="B19">
        <v>18</v>
      </c>
      <c r="C19">
        <v>71.849999999999994</v>
      </c>
      <c r="D19" s="1">
        <v>0.94499276624443507</v>
      </c>
      <c r="E19" s="1">
        <f t="shared" si="4"/>
        <v>72.794992766244434</v>
      </c>
      <c r="F19" s="1">
        <v>22.798659199320078</v>
      </c>
      <c r="G19" s="1">
        <f t="shared" si="13"/>
        <v>71.849999999999994</v>
      </c>
      <c r="H19" s="1">
        <v>3.7829086472061411</v>
      </c>
      <c r="I19" s="1">
        <f t="shared" si="5"/>
        <v>75.632908647206136</v>
      </c>
      <c r="J19" s="1">
        <v>66.203069050810868</v>
      </c>
      <c r="K19" s="1">
        <v>14.645000455762883</v>
      </c>
      <c r="L19" s="1">
        <v>49.623550895004122</v>
      </c>
      <c r="M19" s="1">
        <f t="shared" si="0"/>
        <v>22.226449104995872</v>
      </c>
      <c r="N19" s="1"/>
      <c r="O19" s="1">
        <f t="shared" ca="1" si="11"/>
        <v>-0.22268535339384332</v>
      </c>
      <c r="P19">
        <f t="shared" ca="1" si="12"/>
        <v>93.354134874671345</v>
      </c>
      <c r="Q19">
        <v>36.880000000000003</v>
      </c>
      <c r="R19">
        <v>3.8</v>
      </c>
      <c r="S19" s="1">
        <v>-0.1958019727318033</v>
      </c>
      <c r="T19" s="1">
        <f t="shared" si="1"/>
        <v>3.6041980272681964</v>
      </c>
      <c r="U19" s="1">
        <v>2.8625190373532932</v>
      </c>
      <c r="V19" s="1">
        <f t="shared" si="2"/>
        <v>6.6625190373532934</v>
      </c>
      <c r="W19" s="1">
        <v>-0.21711037784757659</v>
      </c>
      <c r="X19" s="1">
        <f t="shared" si="3"/>
        <v>3.5828896221524231</v>
      </c>
      <c r="Y19" s="1">
        <v>4.8727761962826461</v>
      </c>
      <c r="Z19" s="1">
        <f t="shared" si="6"/>
        <v>8.672776196282646</v>
      </c>
      <c r="AA19" s="1">
        <v>6.1852663676345596</v>
      </c>
      <c r="AB19" s="1">
        <f t="shared" si="7"/>
        <v>9.9852663676345585</v>
      </c>
      <c r="AC19" s="1"/>
      <c r="AD19" s="1">
        <f t="shared" ca="1" si="8"/>
        <v>0.18101743589408126</v>
      </c>
      <c r="AE19">
        <f t="shared" ca="1" si="9"/>
        <v>3.3207214227524058</v>
      </c>
    </row>
    <row r="20" spans="1:31" x14ac:dyDescent="0.25">
      <c r="A20">
        <v>14</v>
      </c>
      <c r="B20">
        <v>19</v>
      </c>
      <c r="C20">
        <v>0</v>
      </c>
      <c r="D20" s="1">
        <v>0</v>
      </c>
      <c r="E20" s="1">
        <f t="shared" si="4"/>
        <v>0</v>
      </c>
      <c r="F20" s="1">
        <v>0</v>
      </c>
      <c r="G20" s="1">
        <f t="shared" si="13"/>
        <v>0</v>
      </c>
      <c r="H20" s="1">
        <v>0</v>
      </c>
      <c r="I20" s="1">
        <f t="shared" si="5"/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/>
      <c r="O20" s="1">
        <f t="shared" ca="1" si="11"/>
        <v>0</v>
      </c>
      <c r="P20">
        <f t="shared" ca="1" si="12"/>
        <v>0</v>
      </c>
      <c r="Q20">
        <v>34.72</v>
      </c>
      <c r="R20">
        <v>3.33</v>
      </c>
      <c r="S20" s="1">
        <v>-6.364100193535116E-3</v>
      </c>
      <c r="T20" s="1">
        <f t="shared" si="1"/>
        <v>3.3236358998064648</v>
      </c>
      <c r="U20" s="1">
        <v>2.8847403600039598</v>
      </c>
      <c r="V20" s="1">
        <f t="shared" si="2"/>
        <v>6.2147403600039599</v>
      </c>
      <c r="W20" s="1">
        <v>0.18471985317892642</v>
      </c>
      <c r="X20" s="1">
        <f t="shared" si="3"/>
        <v>3.5147198531789265</v>
      </c>
      <c r="Y20" s="1">
        <v>5.1393900493687497</v>
      </c>
      <c r="Z20" s="1">
        <f t="shared" si="6"/>
        <v>8.4693900493687497</v>
      </c>
      <c r="AA20" s="1">
        <v>4.2918089162593871</v>
      </c>
      <c r="AB20" s="1">
        <f t="shared" si="7"/>
        <v>7.6218089162593872</v>
      </c>
      <c r="AC20" s="1"/>
      <c r="AD20" s="1">
        <f t="shared" ca="1" si="8"/>
        <v>-0.32176041790086363</v>
      </c>
      <c r="AE20">
        <f t="shared" ca="1" si="9"/>
        <v>2.5549927347932164</v>
      </c>
    </row>
    <row r="21" spans="1:31" x14ac:dyDescent="0.25">
      <c r="A21">
        <v>15</v>
      </c>
      <c r="B21">
        <v>20</v>
      </c>
      <c r="C21">
        <v>0</v>
      </c>
      <c r="D21" s="1">
        <v>0</v>
      </c>
      <c r="E21" s="1">
        <f t="shared" si="4"/>
        <v>0</v>
      </c>
      <c r="F21" s="1">
        <v>0</v>
      </c>
      <c r="G21" s="1">
        <f t="shared" si="13"/>
        <v>0</v>
      </c>
      <c r="H21" s="1">
        <v>0</v>
      </c>
      <c r="I21" s="1">
        <f t="shared" si="5"/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/>
      <c r="O21" s="1">
        <f t="shared" ca="1" si="11"/>
        <v>0</v>
      </c>
      <c r="P21">
        <f t="shared" ca="1" si="12"/>
        <v>0</v>
      </c>
      <c r="Q21">
        <v>32.57</v>
      </c>
      <c r="R21">
        <v>2.87</v>
      </c>
      <c r="S21" s="1">
        <v>-0.13367918659087213</v>
      </c>
      <c r="T21" s="1">
        <f t="shared" si="1"/>
        <v>2.7363208134091281</v>
      </c>
      <c r="U21" s="1">
        <v>2.2845009920949937</v>
      </c>
      <c r="V21" s="1">
        <f t="shared" si="2"/>
        <v>5.1545009920949934</v>
      </c>
      <c r="W21" s="1">
        <v>-0.11675907652249173</v>
      </c>
      <c r="X21" s="1">
        <f t="shared" si="3"/>
        <v>2.7532409234775086</v>
      </c>
      <c r="Y21" s="1">
        <v>6.8328773319037639</v>
      </c>
      <c r="Z21" s="1">
        <f t="shared" si="6"/>
        <v>9.702877331903764</v>
      </c>
      <c r="AA21" s="1">
        <v>4.8166347006700363</v>
      </c>
      <c r="AB21" s="1">
        <f t="shared" si="7"/>
        <v>7.6866347006700364</v>
      </c>
      <c r="AC21" s="1"/>
      <c r="AD21" s="1">
        <f t="shared" ca="1" si="8"/>
        <v>-0.11318976243755058</v>
      </c>
      <c r="AE21">
        <f t="shared" ca="1" si="9"/>
        <v>2.3068528478056995</v>
      </c>
    </row>
    <row r="22" spans="1:31" x14ac:dyDescent="0.25">
      <c r="A22">
        <v>16</v>
      </c>
      <c r="B22">
        <v>21</v>
      </c>
      <c r="C22">
        <v>0</v>
      </c>
      <c r="D22" s="1">
        <v>0</v>
      </c>
      <c r="E22" s="1">
        <f t="shared" si="4"/>
        <v>0</v>
      </c>
      <c r="F22" s="1">
        <v>0</v>
      </c>
      <c r="G22" s="1">
        <f t="shared" si="13"/>
        <v>0</v>
      </c>
      <c r="H22" s="1">
        <v>0</v>
      </c>
      <c r="I22" s="1">
        <f t="shared" si="5"/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/>
      <c r="O22" s="1">
        <f t="shared" ca="1" si="11"/>
        <v>0</v>
      </c>
      <c r="P22">
        <f t="shared" ca="1" si="12"/>
        <v>0</v>
      </c>
      <c r="Q22">
        <v>31.54</v>
      </c>
      <c r="R22">
        <v>3.04</v>
      </c>
      <c r="S22" s="1">
        <v>-9.4488595741781811E-3</v>
      </c>
      <c r="T22" s="1">
        <f t="shared" si="1"/>
        <v>3.0305511404258221</v>
      </c>
      <c r="U22" s="1">
        <v>2.507195575720667</v>
      </c>
      <c r="V22" s="1">
        <f t="shared" si="2"/>
        <v>5.547195575720667</v>
      </c>
      <c r="W22" s="1">
        <v>-0.14720217348757086</v>
      </c>
      <c r="X22" s="1">
        <f t="shared" si="3"/>
        <v>2.892797826512429</v>
      </c>
      <c r="Y22" s="1">
        <v>5.023049118081274</v>
      </c>
      <c r="Z22" s="1">
        <f t="shared" si="6"/>
        <v>8.063049118081274</v>
      </c>
      <c r="AA22" s="1">
        <v>4.1476910404492093</v>
      </c>
      <c r="AB22" s="1">
        <f t="shared" si="7"/>
        <v>7.1876910404492094</v>
      </c>
      <c r="AC22" s="1"/>
      <c r="AD22" s="1">
        <f t="shared" ca="1" si="8"/>
        <v>6.2984119541168948E-2</v>
      </c>
      <c r="AE22">
        <f t="shared" ca="1" si="9"/>
        <v>3.101776418691824</v>
      </c>
    </row>
    <row r="23" spans="1:31" x14ac:dyDescent="0.25">
      <c r="A23">
        <v>17</v>
      </c>
      <c r="B23">
        <v>22</v>
      </c>
      <c r="C23">
        <v>0</v>
      </c>
      <c r="D23" s="1">
        <v>0</v>
      </c>
      <c r="E23" s="1">
        <f t="shared" si="4"/>
        <v>0</v>
      </c>
      <c r="F23" s="1">
        <v>0</v>
      </c>
      <c r="G23" s="1">
        <f t="shared" si="13"/>
        <v>0</v>
      </c>
      <c r="H23" s="1">
        <v>0</v>
      </c>
      <c r="I23" s="1">
        <f t="shared" si="5"/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/>
      <c r="O23" s="1">
        <f t="shared" ca="1" si="11"/>
        <v>0</v>
      </c>
      <c r="P23">
        <f t="shared" ca="1" si="12"/>
        <v>0</v>
      </c>
      <c r="Q23">
        <v>30.5</v>
      </c>
      <c r="R23">
        <v>3.22</v>
      </c>
      <c r="S23" s="1">
        <v>0.15828736666407384</v>
      </c>
      <c r="T23" s="1">
        <f t="shared" si="1"/>
        <v>3.378287366664074</v>
      </c>
      <c r="U23" s="1">
        <v>2.9852833247307142</v>
      </c>
      <c r="V23" s="1">
        <f t="shared" si="2"/>
        <v>6.2052833247307149</v>
      </c>
      <c r="W23" s="1">
        <v>4.8466661240859688E-2</v>
      </c>
      <c r="X23" s="1">
        <f t="shared" si="3"/>
        <v>3.2684666612408599</v>
      </c>
      <c r="Y23" s="1">
        <v>6.1218534067538597</v>
      </c>
      <c r="Z23" s="1">
        <f t="shared" si="6"/>
        <v>9.3418534067538594</v>
      </c>
      <c r="AA23" s="1">
        <v>5.5977324985911148</v>
      </c>
      <c r="AB23" s="1">
        <f t="shared" si="7"/>
        <v>8.8177324985911145</v>
      </c>
      <c r="AC23" s="1"/>
      <c r="AD23" s="1">
        <f t="shared" ca="1" si="8"/>
        <v>0.21002771868158499</v>
      </c>
      <c r="AE23">
        <f t="shared" ca="1" si="9"/>
        <v>2.9379667503083811</v>
      </c>
    </row>
    <row r="24" spans="1:31" x14ac:dyDescent="0.25">
      <c r="A24">
        <v>18</v>
      </c>
      <c r="B24">
        <v>23</v>
      </c>
      <c r="C24">
        <v>0</v>
      </c>
      <c r="D24" s="1">
        <v>0</v>
      </c>
      <c r="E24" s="1">
        <f t="shared" si="4"/>
        <v>0</v>
      </c>
      <c r="F24" s="1">
        <v>0</v>
      </c>
      <c r="G24" s="1">
        <f t="shared" si="13"/>
        <v>0</v>
      </c>
      <c r="H24" s="1">
        <v>0</v>
      </c>
      <c r="I24" s="1">
        <f t="shared" si="5"/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/>
      <c r="O24" s="1">
        <f t="shared" ca="1" si="11"/>
        <v>0</v>
      </c>
      <c r="P24">
        <f t="shared" ca="1" si="12"/>
        <v>0</v>
      </c>
      <c r="Q24">
        <v>29.47</v>
      </c>
      <c r="R24">
        <v>3.39</v>
      </c>
      <c r="S24" s="1">
        <v>4.7713765970492428E-2</v>
      </c>
      <c r="T24" s="1">
        <f t="shared" si="1"/>
        <v>3.4377137659704924</v>
      </c>
      <c r="U24" s="1">
        <v>1.7356605324024124</v>
      </c>
      <c r="V24" s="1">
        <f t="shared" si="2"/>
        <v>5.1256605324024127</v>
      </c>
      <c r="W24" s="1">
        <v>-1.9195073308377497E-2</v>
      </c>
      <c r="X24" s="1">
        <f t="shared" si="3"/>
        <v>3.3708049266916227</v>
      </c>
      <c r="Y24" s="1">
        <v>5.3222980266686424</v>
      </c>
      <c r="Z24" s="1">
        <f t="shared" si="6"/>
        <v>8.7122980266686429</v>
      </c>
      <c r="AA24" s="1">
        <v>4.1393742562799929</v>
      </c>
      <c r="AB24" s="1">
        <f t="shared" si="7"/>
        <v>7.5293742562799935</v>
      </c>
      <c r="AC24" s="1"/>
      <c r="AD24" s="1">
        <f t="shared" ca="1" si="8"/>
        <v>-6.6967816386190482E-2</v>
      </c>
      <c r="AE24">
        <f t="shared" ca="1" si="9"/>
        <v>2.5079740530166066</v>
      </c>
    </row>
    <row r="25" spans="1:31" x14ac:dyDescent="0.25">
      <c r="A25">
        <v>19</v>
      </c>
      <c r="B25">
        <v>24</v>
      </c>
      <c r="C25">
        <v>0</v>
      </c>
      <c r="D25" s="1">
        <v>0</v>
      </c>
      <c r="E25" s="1">
        <f t="shared" si="4"/>
        <v>0</v>
      </c>
      <c r="F25" s="1">
        <v>0</v>
      </c>
      <c r="G25" s="1">
        <f t="shared" si="13"/>
        <v>0</v>
      </c>
      <c r="H25" s="1">
        <v>0</v>
      </c>
      <c r="I25" s="1">
        <f t="shared" si="5"/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/>
      <c r="O25" s="1">
        <f t="shared" ca="1" si="11"/>
        <v>0</v>
      </c>
      <c r="P25">
        <f t="shared" ca="1" si="12"/>
        <v>0</v>
      </c>
      <c r="Q25">
        <v>28.99</v>
      </c>
      <c r="R25">
        <v>3.37</v>
      </c>
      <c r="S25" s="1">
        <v>0.11103091856097363</v>
      </c>
      <c r="T25" s="1">
        <f t="shared" si="1"/>
        <v>3.4810309185609736</v>
      </c>
      <c r="U25" s="1">
        <v>2.8397029119727883</v>
      </c>
      <c r="V25" s="1">
        <f t="shared" si="2"/>
        <v>6.2097029119727889</v>
      </c>
      <c r="W25" s="1">
        <v>0.16889766330184658</v>
      </c>
      <c r="X25" s="1">
        <f t="shared" si="3"/>
        <v>3.5388976633018467</v>
      </c>
      <c r="Y25" s="1">
        <v>4.6973102920922862</v>
      </c>
      <c r="Z25" s="1">
        <f t="shared" si="6"/>
        <v>8.0673102920922872</v>
      </c>
      <c r="AA25" s="1">
        <v>3.6835304315573754</v>
      </c>
      <c r="AB25" s="1">
        <f t="shared" si="7"/>
        <v>7.053530431557375</v>
      </c>
      <c r="AC25" s="1"/>
      <c r="AD25" s="1">
        <f t="shared" ca="1" si="8"/>
        <v>-2.6369830442414477E-2</v>
      </c>
      <c r="AE25">
        <f t="shared" ca="1" si="9"/>
        <v>3.3835110729489277</v>
      </c>
    </row>
    <row r="26" spans="1:31" x14ac:dyDescent="0.25">
      <c r="A26">
        <v>20</v>
      </c>
      <c r="B26">
        <v>25</v>
      </c>
      <c r="C26">
        <v>0</v>
      </c>
      <c r="D26" s="1">
        <v>0</v>
      </c>
      <c r="E26" s="1">
        <f t="shared" si="4"/>
        <v>0</v>
      </c>
      <c r="F26" s="1">
        <v>0</v>
      </c>
      <c r="G26" s="1">
        <f t="shared" si="13"/>
        <v>0</v>
      </c>
      <c r="H26" s="1">
        <v>0</v>
      </c>
      <c r="I26" s="1">
        <f t="shared" si="5"/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/>
      <c r="O26" s="1">
        <f t="shared" ca="1" si="11"/>
        <v>0</v>
      </c>
      <c r="P26">
        <f t="shared" ca="1" si="12"/>
        <v>0</v>
      </c>
      <c r="Q26">
        <v>28.99</v>
      </c>
      <c r="R26">
        <v>3.51</v>
      </c>
      <c r="S26" s="1">
        <v>9.8730539212210977E-2</v>
      </c>
      <c r="T26" s="1">
        <f t="shared" si="1"/>
        <v>3.6087305392122109</v>
      </c>
      <c r="U26" s="1">
        <v>2.5476798819199682</v>
      </c>
      <c r="V26" s="1">
        <f t="shared" si="2"/>
        <v>6.0576798819199684</v>
      </c>
      <c r="W26" s="1">
        <v>0.3489444017615172</v>
      </c>
      <c r="X26" s="1">
        <f t="shared" si="3"/>
        <v>3.8589444017615171</v>
      </c>
      <c r="Y26" s="1">
        <v>5.3737342726019177</v>
      </c>
      <c r="Z26" s="1">
        <f t="shared" si="6"/>
        <v>8.8837342726019166</v>
      </c>
      <c r="AA26" s="1">
        <v>4.05036626510402</v>
      </c>
      <c r="AB26" s="1">
        <f t="shared" si="7"/>
        <v>7.5603662651040198</v>
      </c>
      <c r="AC26" s="1"/>
      <c r="AD26" s="1">
        <f t="shared" ca="1" si="8"/>
        <v>-0.21421972575795317</v>
      </c>
      <c r="AE26">
        <f t="shared" ca="1" si="9"/>
        <v>1.9215983128240361</v>
      </c>
    </row>
    <row r="27" spans="1:31" x14ac:dyDescent="0.25">
      <c r="A27">
        <v>21</v>
      </c>
      <c r="B27">
        <v>26</v>
      </c>
      <c r="C27">
        <v>0</v>
      </c>
      <c r="D27" s="1">
        <v>0</v>
      </c>
      <c r="E27" s="1">
        <f t="shared" si="4"/>
        <v>0</v>
      </c>
      <c r="F27" s="1">
        <v>0</v>
      </c>
      <c r="G27" s="1">
        <f t="shared" si="13"/>
        <v>0</v>
      </c>
      <c r="H27" s="1">
        <v>0</v>
      </c>
      <c r="I27" s="1">
        <f t="shared" si="5"/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/>
      <c r="O27" s="1">
        <f t="shared" ca="1" si="11"/>
        <v>0</v>
      </c>
      <c r="P27">
        <f t="shared" ca="1" si="12"/>
        <v>0</v>
      </c>
      <c r="Q27">
        <v>28.55</v>
      </c>
      <c r="R27">
        <v>3.34</v>
      </c>
      <c r="S27" s="1">
        <v>-0.15707434417831595</v>
      </c>
      <c r="T27" s="1">
        <f t="shared" si="1"/>
        <v>3.1829256558216841</v>
      </c>
      <c r="U27" s="1">
        <v>3.4001331903835195</v>
      </c>
      <c r="V27" s="1">
        <f t="shared" si="2"/>
        <v>6.7401331903835189</v>
      </c>
      <c r="W27" s="1">
        <v>0.15557844712664132</v>
      </c>
      <c r="X27" s="1">
        <f t="shared" si="3"/>
        <v>3.4955784471266411</v>
      </c>
      <c r="Y27" s="1">
        <v>3.8025718233477059</v>
      </c>
      <c r="Z27" s="1">
        <f t="shared" si="6"/>
        <v>7.1425718233477058</v>
      </c>
      <c r="AA27" s="1">
        <v>5.1267026023957891</v>
      </c>
      <c r="AB27" s="1">
        <f t="shared" si="7"/>
        <v>8.4667026023957881</v>
      </c>
      <c r="AC27" s="1"/>
      <c r="AD27" s="1">
        <f t="shared" ca="1" si="8"/>
        <v>-3.0092695344461184E-2</v>
      </c>
      <c r="AE27">
        <f t="shared" ca="1" si="9"/>
        <v>2.6525298319612993</v>
      </c>
    </row>
    <row r="28" spans="1:31" x14ac:dyDescent="0.25">
      <c r="A28">
        <v>22</v>
      </c>
      <c r="B28">
        <v>27</v>
      </c>
      <c r="C28">
        <v>0</v>
      </c>
      <c r="D28" s="1">
        <v>0</v>
      </c>
      <c r="E28" s="1">
        <f t="shared" si="4"/>
        <v>0</v>
      </c>
      <c r="F28" s="1">
        <v>0</v>
      </c>
      <c r="G28" s="1">
        <f t="shared" si="13"/>
        <v>0</v>
      </c>
      <c r="H28" s="1">
        <v>0</v>
      </c>
      <c r="I28" s="1">
        <f t="shared" si="5"/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/>
      <c r="O28" s="1">
        <f t="shared" ca="1" si="11"/>
        <v>0</v>
      </c>
      <c r="P28">
        <f t="shared" ca="1" si="12"/>
        <v>0</v>
      </c>
      <c r="Q28">
        <v>28.32</v>
      </c>
      <c r="R28">
        <v>2.92</v>
      </c>
      <c r="S28" s="1">
        <v>0.16702919943692468</v>
      </c>
      <c r="T28" s="1">
        <f t="shared" si="1"/>
        <v>3.0870291994369246</v>
      </c>
      <c r="U28" s="1">
        <v>2.1393476932246789</v>
      </c>
      <c r="V28" s="1">
        <f t="shared" si="2"/>
        <v>5.0593476932246784</v>
      </c>
      <c r="W28" s="1">
        <v>0.23513445895552448</v>
      </c>
      <c r="X28" s="1">
        <f t="shared" si="3"/>
        <v>3.1551344589555246</v>
      </c>
      <c r="Y28" s="1">
        <v>5.6055274146291429</v>
      </c>
      <c r="Z28" s="1">
        <f t="shared" si="6"/>
        <v>8.525527414629142</v>
      </c>
      <c r="AA28" s="1">
        <v>3.7298157974177419</v>
      </c>
      <c r="AB28" s="1">
        <f t="shared" si="7"/>
        <v>6.6498157974177419</v>
      </c>
      <c r="AC28" s="1"/>
      <c r="AD28" s="1">
        <f t="shared" ca="1" si="8"/>
        <v>-0.21448758863646603</v>
      </c>
      <c r="AE28">
        <f t="shared" ca="1" si="9"/>
        <v>3.2712084024825439</v>
      </c>
    </row>
    <row r="29" spans="1:31" x14ac:dyDescent="0.25">
      <c r="A29">
        <v>23</v>
      </c>
      <c r="B29">
        <v>28</v>
      </c>
      <c r="C29">
        <v>0</v>
      </c>
      <c r="D29" s="1">
        <v>0</v>
      </c>
      <c r="E29" s="1">
        <f t="shared" si="4"/>
        <v>0</v>
      </c>
      <c r="F29" s="1">
        <v>0</v>
      </c>
      <c r="G29" s="1">
        <f t="shared" si="13"/>
        <v>0</v>
      </c>
      <c r="H29" s="1">
        <v>0</v>
      </c>
      <c r="I29" s="1">
        <f t="shared" si="5"/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/>
      <c r="O29" s="1">
        <f t="shared" ca="1" si="11"/>
        <v>0</v>
      </c>
      <c r="P29">
        <f t="shared" ca="1" si="12"/>
        <v>0</v>
      </c>
      <c r="Q29">
        <v>28.09</v>
      </c>
      <c r="R29">
        <v>2.5</v>
      </c>
      <c r="S29" s="1">
        <v>4.0347023958601735E-2</v>
      </c>
      <c r="T29" s="1">
        <f t="shared" si="1"/>
        <v>2.5403470239586019</v>
      </c>
      <c r="U29" s="1">
        <v>2.9514746497923348</v>
      </c>
      <c r="V29" s="1">
        <f t="shared" si="2"/>
        <v>5.4514746497923348</v>
      </c>
      <c r="W29" s="1">
        <v>0.14064247113760914</v>
      </c>
      <c r="X29" s="1">
        <f t="shared" si="3"/>
        <v>2.6406424711376091</v>
      </c>
      <c r="Y29" s="1">
        <v>5.6144207492448874</v>
      </c>
      <c r="Z29" s="1">
        <f t="shared" si="6"/>
        <v>8.1144207492448874</v>
      </c>
      <c r="AA29" s="1">
        <v>4.4553374367794838</v>
      </c>
      <c r="AB29" s="1">
        <f t="shared" si="7"/>
        <v>6.9553374367794838</v>
      </c>
      <c r="AC29" s="1"/>
      <c r="AD29" s="1">
        <f t="shared" ca="1" si="8"/>
        <v>0.15248091329248253</v>
      </c>
      <c r="AE29">
        <f t="shared" ca="1" si="9"/>
        <v>3.0680988305353858</v>
      </c>
    </row>
    <row r="30" spans="1:31" x14ac:dyDescent="0.25">
      <c r="A30">
        <v>24</v>
      </c>
      <c r="B30">
        <v>29</v>
      </c>
      <c r="C30">
        <v>0</v>
      </c>
      <c r="D30" s="1">
        <v>0</v>
      </c>
      <c r="E30" s="1">
        <f t="shared" si="4"/>
        <v>0</v>
      </c>
      <c r="F30" s="1">
        <v>0</v>
      </c>
      <c r="G30" s="1">
        <f t="shared" si="13"/>
        <v>0</v>
      </c>
      <c r="H30" s="1">
        <v>0</v>
      </c>
      <c r="I30" s="1">
        <f t="shared" si="5"/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/>
      <c r="O30" s="1">
        <f t="shared" ca="1" si="11"/>
        <v>0</v>
      </c>
      <c r="P30">
        <f t="shared" ca="1" si="12"/>
        <v>0</v>
      </c>
      <c r="Q30">
        <v>27.86</v>
      </c>
      <c r="R30">
        <v>2.08</v>
      </c>
      <c r="S30" s="1">
        <v>9.3798786284552904E-2</v>
      </c>
      <c r="T30" s="1">
        <f t="shared" si="1"/>
        <v>2.1737987862845531</v>
      </c>
      <c r="U30" s="1">
        <v>2.8650361057053932</v>
      </c>
      <c r="V30" s="1">
        <f t="shared" si="2"/>
        <v>4.9450361057053929</v>
      </c>
      <c r="W30" s="1">
        <v>0.14087014256647706</v>
      </c>
      <c r="X30" s="1">
        <f t="shared" si="3"/>
        <v>2.220870142566477</v>
      </c>
      <c r="Y30" s="1">
        <v>3.7641792863052435</v>
      </c>
      <c r="Z30" s="1">
        <f t="shared" si="6"/>
        <v>5.8441792863052431</v>
      </c>
      <c r="AA30" s="1">
        <v>3.6820476044843939</v>
      </c>
      <c r="AB30" s="1">
        <f t="shared" si="7"/>
        <v>5.762047604484394</v>
      </c>
      <c r="AC30" s="1"/>
      <c r="AD30" s="1">
        <f t="shared" ca="1" si="8"/>
        <v>-0.15558723620819254</v>
      </c>
      <c r="AE30">
        <f t="shared" ca="1" si="9"/>
        <v>2.675168172637687</v>
      </c>
    </row>
    <row r="31" spans="1:31" x14ac:dyDescent="0.25">
      <c r="A31">
        <v>1</v>
      </c>
      <c r="B31">
        <v>30</v>
      </c>
      <c r="C31">
        <v>0</v>
      </c>
      <c r="D31" s="1">
        <v>0</v>
      </c>
      <c r="E31" s="1">
        <f t="shared" si="4"/>
        <v>0</v>
      </c>
      <c r="F31" s="1">
        <v>0</v>
      </c>
      <c r="G31" s="1">
        <f t="shared" si="13"/>
        <v>0</v>
      </c>
      <c r="H31" s="1">
        <v>0</v>
      </c>
      <c r="I31" s="1">
        <f t="shared" si="5"/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/>
      <c r="O31" s="1">
        <f t="shared" ca="1" si="11"/>
        <v>0</v>
      </c>
      <c r="P31">
        <f t="shared" ca="1" si="12"/>
        <v>0</v>
      </c>
      <c r="Q31">
        <v>28.31</v>
      </c>
      <c r="R31">
        <v>2.78</v>
      </c>
      <c r="S31" s="1">
        <v>5.5387322009256945E-2</v>
      </c>
      <c r="T31" s="1">
        <f t="shared" si="1"/>
        <v>2.8353873220092569</v>
      </c>
      <c r="U31" s="1">
        <v>2.1327884568952058</v>
      </c>
      <c r="V31" s="1">
        <f t="shared" si="2"/>
        <v>4.9127884568952052</v>
      </c>
      <c r="W31" s="1">
        <v>-0.22409821952175207</v>
      </c>
      <c r="X31" s="1">
        <f t="shared" si="3"/>
        <v>2.5559017804782478</v>
      </c>
      <c r="Y31" s="1">
        <v>5.3395182581590017</v>
      </c>
      <c r="Z31" s="1">
        <f t="shared" si="6"/>
        <v>8.1195182581590011</v>
      </c>
      <c r="AA31" s="1">
        <v>5.7008203828363255</v>
      </c>
      <c r="AB31" s="1">
        <f t="shared" si="7"/>
        <v>8.4808203828363258</v>
      </c>
      <c r="AC31" s="1"/>
      <c r="AD31" s="1">
        <f t="shared" ca="1" si="8"/>
        <v>-0.13732650924341411</v>
      </c>
      <c r="AE31">
        <f t="shared" ca="1" si="9"/>
        <v>2.6514779092199339</v>
      </c>
    </row>
    <row r="32" spans="1:31" x14ac:dyDescent="0.25">
      <c r="B32">
        <v>31</v>
      </c>
      <c r="C32">
        <v>34.33</v>
      </c>
      <c r="D32" s="1">
        <v>1.6657317492531911</v>
      </c>
      <c r="E32" s="1">
        <f t="shared" si="4"/>
        <v>35.995731749253189</v>
      </c>
      <c r="F32" s="1">
        <v>10.690556444737318</v>
      </c>
      <c r="G32" s="1">
        <f t="shared" si="13"/>
        <v>34.33</v>
      </c>
      <c r="H32" s="1">
        <v>2.764725466526599</v>
      </c>
      <c r="I32" s="1">
        <f t="shared" si="5"/>
        <v>37.094725466526597</v>
      </c>
      <c r="J32" s="1">
        <v>26.639999769383746</v>
      </c>
      <c r="K32" s="1">
        <v>4.1065440756499676</v>
      </c>
      <c r="L32" s="1">
        <v>28.030807012578489</v>
      </c>
      <c r="M32" s="1">
        <f t="shared" si="0"/>
        <v>6.2991929874215096</v>
      </c>
      <c r="N32" s="1"/>
      <c r="O32" s="1">
        <f t="shared" ca="1" si="11"/>
        <v>-1.4849114338046985</v>
      </c>
      <c r="P32">
        <f t="shared" ca="1" si="12"/>
        <v>29.607131447735529</v>
      </c>
      <c r="Q32">
        <v>29.51</v>
      </c>
      <c r="R32">
        <v>3.12</v>
      </c>
      <c r="S32" s="1">
        <v>-9.7857154814228964E-2</v>
      </c>
      <c r="T32" s="1">
        <f t="shared" si="1"/>
        <v>3.0221428451857713</v>
      </c>
      <c r="U32" s="1">
        <v>3.0569835738509337</v>
      </c>
      <c r="V32" s="1">
        <f t="shared" si="2"/>
        <v>6.1769835738509338</v>
      </c>
      <c r="W32" s="1">
        <v>0.2788650676588782</v>
      </c>
      <c r="X32" s="1">
        <f t="shared" si="3"/>
        <v>3.3988650676588783</v>
      </c>
      <c r="Y32" s="1">
        <v>6.3237899756142877</v>
      </c>
      <c r="Z32" s="1">
        <f t="shared" si="6"/>
        <v>9.4437899756142869</v>
      </c>
      <c r="AA32" s="1">
        <v>5.6450518570912234</v>
      </c>
      <c r="AB32" s="1">
        <f t="shared" si="7"/>
        <v>8.7650518570912226</v>
      </c>
      <c r="AC32" s="1"/>
      <c r="AD32" s="1">
        <f t="shared" ca="1" si="8"/>
        <v>-0.2810083345424505</v>
      </c>
      <c r="AE32">
        <f t="shared" ca="1" si="9"/>
        <v>2.6248159421016002</v>
      </c>
    </row>
    <row r="33" spans="2:31" x14ac:dyDescent="0.25">
      <c r="B33">
        <v>32</v>
      </c>
      <c r="C33">
        <v>345.13</v>
      </c>
      <c r="D33" s="1">
        <v>-23.561737825150601</v>
      </c>
      <c r="E33" s="1">
        <f t="shared" si="4"/>
        <v>321.56826217484939</v>
      </c>
      <c r="F33" s="1">
        <v>121.7151552549947</v>
      </c>
      <c r="G33" s="1">
        <f t="shared" si="13"/>
        <v>345.13</v>
      </c>
      <c r="H33" s="1">
        <v>5.715712546262715</v>
      </c>
      <c r="I33" s="1">
        <f t="shared" si="5"/>
        <v>350.84571254626269</v>
      </c>
      <c r="J33" s="1">
        <v>305.6185155701059</v>
      </c>
      <c r="K33" s="1">
        <v>183.6048636968427</v>
      </c>
      <c r="L33" s="1">
        <v>137.61973828849878</v>
      </c>
      <c r="M33" s="1">
        <f t="shared" si="0"/>
        <v>207.51026171150122</v>
      </c>
      <c r="N33" s="1"/>
      <c r="O33" s="1">
        <f t="shared" ca="1" si="11"/>
        <v>-21.168508714815317</v>
      </c>
      <c r="P33">
        <f t="shared" ca="1" si="12"/>
        <v>240.30222128275949</v>
      </c>
      <c r="Q33">
        <v>30.71</v>
      </c>
      <c r="R33">
        <v>3.46</v>
      </c>
      <c r="S33" s="1">
        <v>-0.13211846802519953</v>
      </c>
      <c r="T33" s="1">
        <f t="shared" si="1"/>
        <v>3.3278815319748003</v>
      </c>
      <c r="U33" s="1">
        <v>2.2230955915674282</v>
      </c>
      <c r="V33" s="1">
        <f t="shared" si="2"/>
        <v>5.6830955915674277</v>
      </c>
      <c r="W33" s="1">
        <v>6.0715945558284967E-2</v>
      </c>
      <c r="X33" s="1">
        <f t="shared" si="3"/>
        <v>3.520715945558285</v>
      </c>
      <c r="Y33" s="1">
        <v>6.7960583075189023</v>
      </c>
      <c r="Z33" s="1">
        <f t="shared" si="6"/>
        <v>10.256058307518902</v>
      </c>
      <c r="AA33" s="1">
        <v>5.4428446333616263</v>
      </c>
      <c r="AB33" s="1">
        <f t="shared" si="7"/>
        <v>8.9028446333616262</v>
      </c>
      <c r="AC33" s="1"/>
      <c r="AD33" s="1">
        <f t="shared" ca="1" si="8"/>
        <v>-0.28973652621055457</v>
      </c>
      <c r="AE33">
        <f t="shared" ca="1" si="9"/>
        <v>1.7831013050086302</v>
      </c>
    </row>
    <row r="34" spans="2:31" x14ac:dyDescent="0.25">
      <c r="B34">
        <v>33</v>
      </c>
      <c r="C34">
        <v>368.48</v>
      </c>
      <c r="D34" s="1">
        <v>30.703677826989967</v>
      </c>
      <c r="E34" s="1">
        <f t="shared" si="4"/>
        <v>399.18367782698999</v>
      </c>
      <c r="F34" s="1">
        <v>163.56759758946069</v>
      </c>
      <c r="G34" s="1">
        <f t="shared" si="13"/>
        <v>368.48</v>
      </c>
      <c r="H34" s="1">
        <v>5.1203339895686284</v>
      </c>
      <c r="I34" s="1">
        <f t="shared" si="5"/>
        <v>373.60033398956864</v>
      </c>
      <c r="J34" s="1">
        <v>465.6656930293783</v>
      </c>
      <c r="K34" s="1">
        <v>5.3235563112355635</v>
      </c>
      <c r="L34" s="1">
        <v>401.37134419252754</v>
      </c>
      <c r="M34" s="1">
        <f t="shared" si="0"/>
        <v>0</v>
      </c>
      <c r="N34" s="1"/>
      <c r="O34" s="1">
        <f t="shared" ca="1" si="11"/>
        <v>-27.911752833841007</v>
      </c>
      <c r="P34">
        <f t="shared" ca="1" si="12"/>
        <v>354.40203927674878</v>
      </c>
      <c r="Q34">
        <v>32.64</v>
      </c>
      <c r="R34">
        <v>3.76</v>
      </c>
      <c r="S34" s="1">
        <v>0.25909093529459781</v>
      </c>
      <c r="T34" s="1">
        <f t="shared" si="1"/>
        <v>4.0190909352945976</v>
      </c>
      <c r="U34" s="1">
        <v>2.4688494700258112</v>
      </c>
      <c r="V34" s="1">
        <f t="shared" si="2"/>
        <v>6.2288494700258106</v>
      </c>
      <c r="W34" s="1">
        <v>-0.35438553999798728</v>
      </c>
      <c r="X34" s="1">
        <f t="shared" si="3"/>
        <v>3.4056144600020124</v>
      </c>
      <c r="Y34" s="1">
        <v>4.8750563208951805</v>
      </c>
      <c r="Z34" s="1">
        <f t="shared" si="6"/>
        <v>8.6350563208951812</v>
      </c>
      <c r="AA34" s="1">
        <v>4.2229931708339459</v>
      </c>
      <c r="AB34" s="1">
        <f t="shared" si="7"/>
        <v>7.9829931708339457</v>
      </c>
      <c r="AC34" s="1"/>
      <c r="AD34" s="1">
        <f t="shared" ca="1" si="8"/>
        <v>-0.19674875816686274</v>
      </c>
      <c r="AE34">
        <f t="shared" ca="1" si="9"/>
        <v>2.1515602114274737</v>
      </c>
    </row>
    <row r="35" spans="2:31" x14ac:dyDescent="0.25">
      <c r="B35">
        <v>34</v>
      </c>
      <c r="C35">
        <v>752.8</v>
      </c>
      <c r="D35" s="1">
        <v>-19.550891555776801</v>
      </c>
      <c r="E35" s="1">
        <f t="shared" si="4"/>
        <v>733.24910844422311</v>
      </c>
      <c r="F35" s="1">
        <v>335.69229304662736</v>
      </c>
      <c r="G35" s="1">
        <f t="shared" si="13"/>
        <v>752.8</v>
      </c>
      <c r="H35" s="1">
        <v>-28.724028048628774</v>
      </c>
      <c r="I35" s="1">
        <f t="shared" si="5"/>
        <v>724.07597195137123</v>
      </c>
      <c r="J35" s="1">
        <v>968.67282282585825</v>
      </c>
      <c r="K35" s="1">
        <v>387.23464097533696</v>
      </c>
      <c r="L35" s="1">
        <v>404.22873774798683</v>
      </c>
      <c r="M35" s="1">
        <f t="shared" si="0"/>
        <v>348.57126225201313</v>
      </c>
      <c r="N35" s="1"/>
      <c r="O35" s="1">
        <f t="shared" ca="1" si="11"/>
        <v>-44.628507403065129</v>
      </c>
      <c r="P35">
        <f t="shared" ca="1" si="12"/>
        <v>332.753075081041</v>
      </c>
      <c r="Q35">
        <v>34.56</v>
      </c>
      <c r="R35">
        <v>4.0599999999999996</v>
      </c>
      <c r="S35" s="1">
        <v>-0.12221793408110532</v>
      </c>
      <c r="T35" s="1">
        <f t="shared" si="1"/>
        <v>3.9377820659188942</v>
      </c>
      <c r="U35" s="1">
        <v>2.6883990119051488</v>
      </c>
      <c r="V35" s="1">
        <f t="shared" si="2"/>
        <v>6.748399011905148</v>
      </c>
      <c r="W35" s="1">
        <v>-0.22748257001832245</v>
      </c>
      <c r="X35" s="1">
        <f t="shared" si="3"/>
        <v>3.8325174299816771</v>
      </c>
      <c r="Y35" s="1">
        <v>4.815728596243896</v>
      </c>
      <c r="Z35" s="1">
        <f t="shared" si="6"/>
        <v>8.8757285962438957</v>
      </c>
      <c r="AA35" s="1">
        <v>3.8891795831032869</v>
      </c>
      <c r="AB35" s="1">
        <f t="shared" si="7"/>
        <v>7.9491795831032865</v>
      </c>
      <c r="AC35" s="1"/>
      <c r="AD35" s="1">
        <f t="shared" ca="1" si="8"/>
        <v>0.30310858001255386</v>
      </c>
      <c r="AE35">
        <f t="shared" ca="1" si="9"/>
        <v>1.7910726988674492</v>
      </c>
    </row>
    <row r="36" spans="2:31" x14ac:dyDescent="0.25">
      <c r="B36">
        <v>35</v>
      </c>
      <c r="C36">
        <v>888.68</v>
      </c>
      <c r="D36" s="1">
        <v>88.806532867872193</v>
      </c>
      <c r="E36" s="1">
        <f t="shared" si="4"/>
        <v>977.48653286787214</v>
      </c>
      <c r="F36" s="1">
        <v>440.63258955070938</v>
      </c>
      <c r="G36" s="1">
        <f t="shared" si="13"/>
        <v>888.68</v>
      </c>
      <c r="H36" s="1">
        <v>-80.236147200611214</v>
      </c>
      <c r="I36" s="1">
        <f t="shared" si="5"/>
        <v>808.44385279938876</v>
      </c>
      <c r="J36" s="1">
        <v>815.41772294320845</v>
      </c>
      <c r="K36" s="1">
        <v>0</v>
      </c>
      <c r="L36" s="1">
        <v>109.93715858890364</v>
      </c>
      <c r="M36" s="1">
        <f t="shared" si="0"/>
        <v>778.74284141109626</v>
      </c>
      <c r="N36" s="1"/>
      <c r="O36" s="1">
        <f t="shared" ca="1" si="11"/>
        <v>1.7002993671887765</v>
      </c>
      <c r="P36">
        <f t="shared" ca="1" si="12"/>
        <v>781.16369002398665</v>
      </c>
      <c r="Q36">
        <v>36.479999999999997</v>
      </c>
      <c r="R36">
        <v>4.3600000000000003</v>
      </c>
      <c r="S36" s="1">
        <v>0.2891101647701616</v>
      </c>
      <c r="T36" s="1">
        <f t="shared" si="1"/>
        <v>4.6491101647701623</v>
      </c>
      <c r="U36" s="1">
        <v>1.7229481824339337</v>
      </c>
      <c r="V36" s="1">
        <f t="shared" si="2"/>
        <v>6.0829481824339338</v>
      </c>
      <c r="W36" s="1">
        <v>2.5002737257942942E-2</v>
      </c>
      <c r="X36" s="1">
        <f t="shared" si="3"/>
        <v>4.3850027372579437</v>
      </c>
      <c r="Y36" s="1">
        <v>4.0624772498588211</v>
      </c>
      <c r="Z36" s="1">
        <f t="shared" si="6"/>
        <v>8.4224772498588223</v>
      </c>
      <c r="AA36" s="1">
        <v>4.6392359421731735</v>
      </c>
      <c r="AB36" s="1">
        <f t="shared" si="7"/>
        <v>8.9992359421731738</v>
      </c>
      <c r="AC36" s="1"/>
      <c r="AD36" s="1">
        <f t="shared" ca="1" si="8"/>
        <v>9.5996360066255337E-2</v>
      </c>
      <c r="AE36">
        <f t="shared" ca="1" si="9"/>
        <v>3.3602346515081036</v>
      </c>
    </row>
    <row r="37" spans="2:31" x14ac:dyDescent="0.25">
      <c r="B37">
        <v>36</v>
      </c>
      <c r="C37">
        <v>948.85</v>
      </c>
      <c r="D37" s="1">
        <v>32.323995782043653</v>
      </c>
      <c r="E37" s="1">
        <f t="shared" si="4"/>
        <v>981.17399578204368</v>
      </c>
      <c r="F37" s="1">
        <v>505.59956877447337</v>
      </c>
      <c r="G37" s="1">
        <f t="shared" si="13"/>
        <v>948.85</v>
      </c>
      <c r="H37" s="1">
        <v>-74.070829167947622</v>
      </c>
      <c r="I37" s="1">
        <f t="shared" si="5"/>
        <v>874.77917083205239</v>
      </c>
      <c r="J37" s="1">
        <v>1008.7535502775186</v>
      </c>
      <c r="K37" s="1">
        <v>305.47444922949489</v>
      </c>
      <c r="L37" s="1">
        <v>744.85902436131983</v>
      </c>
      <c r="M37" s="1">
        <f t="shared" si="0"/>
        <v>203.9909756386802</v>
      </c>
      <c r="N37" s="1"/>
      <c r="O37" s="1">
        <f t="shared" ca="1" si="11"/>
        <v>10.79589614555654</v>
      </c>
      <c r="P37">
        <f t="shared" ca="1" si="12"/>
        <v>502.83195581163335</v>
      </c>
      <c r="Q37">
        <v>37.53</v>
      </c>
      <c r="R37">
        <v>4.58</v>
      </c>
      <c r="S37" s="1">
        <v>0.171123494071662</v>
      </c>
      <c r="T37" s="1">
        <f t="shared" si="1"/>
        <v>4.7511234940716625</v>
      </c>
      <c r="U37" s="1">
        <v>2.1669914800748571</v>
      </c>
      <c r="V37" s="1">
        <f t="shared" si="2"/>
        <v>6.7469914800748576</v>
      </c>
      <c r="W37" s="1">
        <v>0.17970603844727712</v>
      </c>
      <c r="X37" s="1">
        <f t="shared" si="3"/>
        <v>4.7597060384472769</v>
      </c>
      <c r="Y37" s="1">
        <v>5.5310288040883071</v>
      </c>
      <c r="Z37" s="1">
        <f t="shared" si="6"/>
        <v>10.111028804088306</v>
      </c>
      <c r="AA37" s="1">
        <v>6.5791732588060414</v>
      </c>
      <c r="AB37" s="1">
        <f t="shared" si="7"/>
        <v>11.159173258806042</v>
      </c>
      <c r="AC37" s="1"/>
      <c r="AD37" s="1">
        <f t="shared" ca="1" si="8"/>
        <v>-0.39022233481245094</v>
      </c>
      <c r="AE37">
        <f t="shared" ca="1" si="9"/>
        <v>2.6919515628979087</v>
      </c>
    </row>
    <row r="38" spans="2:31" x14ac:dyDescent="0.25">
      <c r="B38">
        <v>37</v>
      </c>
      <c r="C38">
        <v>917.55</v>
      </c>
      <c r="D38" s="1">
        <v>-86.234860672055277</v>
      </c>
      <c r="E38" s="1">
        <f t="shared" si="4"/>
        <v>831.31513932794473</v>
      </c>
      <c r="F38" s="1">
        <v>806.41056960982576</v>
      </c>
      <c r="G38" s="1">
        <f t="shared" si="13"/>
        <v>917.55</v>
      </c>
      <c r="H38" s="1">
        <v>38.638668675293246</v>
      </c>
      <c r="I38" s="1">
        <f t="shared" si="5"/>
        <v>956.18866867529323</v>
      </c>
      <c r="J38" s="1">
        <v>153.07614424052377</v>
      </c>
      <c r="K38" s="1">
        <v>52.856402771662147</v>
      </c>
      <c r="L38" s="1">
        <v>871.68102813925009</v>
      </c>
      <c r="M38" s="1">
        <f t="shared" si="0"/>
        <v>45.868971860749866</v>
      </c>
      <c r="N38" s="1"/>
      <c r="O38" s="1">
        <f t="shared" ca="1" si="11"/>
        <v>72.715918264235739</v>
      </c>
      <c r="P38">
        <f t="shared" ca="1" si="12"/>
        <v>972.19265090472254</v>
      </c>
      <c r="Q38">
        <v>38.590000000000003</v>
      </c>
      <c r="R38">
        <v>4.8</v>
      </c>
      <c r="S38" s="1">
        <v>-0.35416670543259754</v>
      </c>
      <c r="T38" s="1">
        <f t="shared" si="1"/>
        <v>4.4458332945674019</v>
      </c>
      <c r="U38" s="1">
        <v>3.3994196111635899</v>
      </c>
      <c r="V38" s="1">
        <f t="shared" si="2"/>
        <v>8.1994196111635897</v>
      </c>
      <c r="W38" s="1">
        <v>0.43500767822595166</v>
      </c>
      <c r="X38" s="1">
        <f t="shared" si="3"/>
        <v>5.2350076782259514</v>
      </c>
      <c r="Y38" s="1">
        <v>4.7836160840418076</v>
      </c>
      <c r="Z38" s="1">
        <f t="shared" si="6"/>
        <v>9.5836160840418074</v>
      </c>
      <c r="AA38" s="1">
        <v>5.3224177062500866</v>
      </c>
      <c r="AB38" s="1">
        <f t="shared" si="7"/>
        <v>10.122417706250086</v>
      </c>
      <c r="AC38" s="1"/>
      <c r="AD38" s="1">
        <f t="shared" ca="1" si="8"/>
        <v>6.6122865513383644E-2</v>
      </c>
      <c r="AE38">
        <f t="shared" ca="1" si="9"/>
        <v>2.6711912755439986</v>
      </c>
    </row>
    <row r="39" spans="2:31" x14ac:dyDescent="0.25">
      <c r="B39">
        <v>38</v>
      </c>
      <c r="C39">
        <v>735.46</v>
      </c>
      <c r="D39" s="1">
        <v>-65.221480133229235</v>
      </c>
      <c r="E39" s="1">
        <f t="shared" si="4"/>
        <v>670.23851986677084</v>
      </c>
      <c r="F39" s="1">
        <v>145.50915706652529</v>
      </c>
      <c r="G39" s="1">
        <f t="shared" si="13"/>
        <v>735.46</v>
      </c>
      <c r="H39" s="1">
        <v>-31.098696318394232</v>
      </c>
      <c r="I39" s="1">
        <f t="shared" si="5"/>
        <v>704.36130368160582</v>
      </c>
      <c r="J39" s="1">
        <v>537.91251612779922</v>
      </c>
      <c r="K39" s="1">
        <v>0</v>
      </c>
      <c r="L39" s="1">
        <v>610.02292064054109</v>
      </c>
      <c r="M39" s="1">
        <f t="shared" si="0"/>
        <v>125.43707935945895</v>
      </c>
      <c r="N39" s="1"/>
      <c r="O39" s="1">
        <f t="shared" ca="1" si="11"/>
        <v>30.123943708080489</v>
      </c>
      <c r="P39">
        <f t="shared" ca="1" si="12"/>
        <v>455.48516592734711</v>
      </c>
      <c r="Q39">
        <v>39.64</v>
      </c>
      <c r="R39">
        <v>5.0199999999999996</v>
      </c>
      <c r="S39" s="1">
        <v>0.22826340639193854</v>
      </c>
      <c r="T39" s="1">
        <f t="shared" si="1"/>
        <v>5.2482634063919384</v>
      </c>
      <c r="U39" s="1">
        <v>1.79720888014939</v>
      </c>
      <c r="V39" s="1">
        <f t="shared" si="2"/>
        <v>6.8172088801493897</v>
      </c>
      <c r="W39" s="1">
        <v>-7.0468230846689295E-2</v>
      </c>
      <c r="X39" s="1">
        <f t="shared" si="3"/>
        <v>4.9495317691533103</v>
      </c>
      <c r="Y39" s="1">
        <v>3.7213386688275256</v>
      </c>
      <c r="Z39" s="1">
        <f t="shared" si="6"/>
        <v>8.7413386688275256</v>
      </c>
      <c r="AA39" s="1">
        <v>3.9011572757334507</v>
      </c>
      <c r="AB39" s="1">
        <f t="shared" si="7"/>
        <v>8.9211572757334494</v>
      </c>
      <c r="AC39" s="1"/>
      <c r="AD39" s="1">
        <f t="shared" ca="1" si="8"/>
        <v>-0.1969198454783595</v>
      </c>
      <c r="AE39">
        <f t="shared" ca="1" si="9"/>
        <v>2.0025337547780029</v>
      </c>
    </row>
    <row r="40" spans="2:31" x14ac:dyDescent="0.25">
      <c r="B40">
        <v>39</v>
      </c>
      <c r="C40">
        <v>624.53</v>
      </c>
      <c r="D40" s="1">
        <v>-24.714545266929413</v>
      </c>
      <c r="E40" s="1">
        <f t="shared" si="4"/>
        <v>599.81545473307051</v>
      </c>
      <c r="F40" s="1">
        <v>11.704756425488958</v>
      </c>
      <c r="G40" s="1">
        <f t="shared" si="13"/>
        <v>624.53</v>
      </c>
      <c r="H40" s="1">
        <v>-22.553720134268964</v>
      </c>
      <c r="I40" s="1">
        <f t="shared" si="5"/>
        <v>601.97627986573104</v>
      </c>
      <c r="J40" s="1">
        <v>824.06469492605629</v>
      </c>
      <c r="K40" s="1">
        <v>526.47818683347168</v>
      </c>
      <c r="L40" s="1">
        <v>463.99486474332974</v>
      </c>
      <c r="M40" s="1">
        <f t="shared" si="0"/>
        <v>160.53513525667023</v>
      </c>
      <c r="N40" s="1"/>
      <c r="O40" s="1">
        <f t="shared" ca="1" si="11"/>
        <v>3.1471399408830507</v>
      </c>
      <c r="P40">
        <f t="shared" ca="1" si="12"/>
        <v>7.7314106843668169</v>
      </c>
      <c r="Q40">
        <v>39.380000000000003</v>
      </c>
      <c r="R40">
        <v>4.92</v>
      </c>
      <c r="S40" s="1">
        <v>-0.20081960777862451</v>
      </c>
      <c r="T40" s="1">
        <f t="shared" si="1"/>
        <v>4.7191803922213751</v>
      </c>
      <c r="U40" s="1">
        <v>1.8292012559718018</v>
      </c>
      <c r="V40" s="1">
        <f t="shared" si="2"/>
        <v>6.7492012559718013</v>
      </c>
      <c r="W40" s="1">
        <v>0.37641430503234519</v>
      </c>
      <c r="X40" s="1">
        <f t="shared" si="3"/>
        <v>5.2964143050323447</v>
      </c>
      <c r="Y40" s="1">
        <v>5.3707048531756767</v>
      </c>
      <c r="Z40" s="1">
        <f t="shared" si="6"/>
        <v>10.290704853175676</v>
      </c>
      <c r="AA40" s="1">
        <v>4.3401179732602824</v>
      </c>
      <c r="AB40" s="1">
        <f t="shared" si="7"/>
        <v>9.2601179732602823</v>
      </c>
      <c r="AC40" s="1"/>
      <c r="AD40" s="1">
        <f t="shared" ca="1" si="8"/>
        <v>-0.17043261414795574</v>
      </c>
      <c r="AE40">
        <f t="shared" ca="1" si="9"/>
        <v>3.2600923163778126</v>
      </c>
    </row>
    <row r="41" spans="2:31" x14ac:dyDescent="0.25">
      <c r="B41">
        <v>40</v>
      </c>
      <c r="C41">
        <v>467.33</v>
      </c>
      <c r="D41" s="1">
        <v>-35.966721359603156</v>
      </c>
      <c r="E41" s="1">
        <f t="shared" si="4"/>
        <v>431.36327864039686</v>
      </c>
      <c r="F41" s="1">
        <v>403.48615239068653</v>
      </c>
      <c r="G41" s="1">
        <f t="shared" si="13"/>
        <v>467.33</v>
      </c>
      <c r="H41" s="1">
        <v>8.7332600735858747</v>
      </c>
      <c r="I41" s="1">
        <f t="shared" si="5"/>
        <v>476.06326007358587</v>
      </c>
      <c r="J41" s="1">
        <v>143.04508224197139</v>
      </c>
      <c r="K41" s="1">
        <v>386.92601222245946</v>
      </c>
      <c r="L41" s="1">
        <v>385.44744139663362</v>
      </c>
      <c r="M41" s="1">
        <f t="shared" si="0"/>
        <v>81.882558603366363</v>
      </c>
      <c r="N41" s="1"/>
      <c r="O41" s="1">
        <f t="shared" ca="1" si="11"/>
        <v>44.245692161949421</v>
      </c>
      <c r="P41">
        <f t="shared" ca="1" si="12"/>
        <v>613.97775533274796</v>
      </c>
      <c r="Q41">
        <v>39.119999999999997</v>
      </c>
      <c r="R41">
        <v>4.82</v>
      </c>
      <c r="S41" s="1">
        <v>1.8269442992518259E-2</v>
      </c>
      <c r="T41" s="1">
        <f t="shared" si="1"/>
        <v>4.8382694429925186</v>
      </c>
      <c r="U41" s="1">
        <v>3.0771224338904637</v>
      </c>
      <c r="V41" s="1">
        <f t="shared" si="2"/>
        <v>7.8971224338904644</v>
      </c>
      <c r="W41" s="1">
        <v>0.47156437865164275</v>
      </c>
      <c r="X41" s="1">
        <f t="shared" si="3"/>
        <v>5.2915643786516426</v>
      </c>
      <c r="Y41" s="1">
        <v>5.8622702906899775</v>
      </c>
      <c r="Z41" s="1">
        <f t="shared" si="6"/>
        <v>10.682270290689978</v>
      </c>
      <c r="AA41" s="1">
        <v>4.9730260935009696</v>
      </c>
      <c r="AB41" s="1">
        <f t="shared" si="7"/>
        <v>9.7930260935009699</v>
      </c>
      <c r="AC41" s="1"/>
      <c r="AD41" s="1">
        <f t="shared" ca="1" si="8"/>
        <v>-0.20922272553014715</v>
      </c>
      <c r="AE41">
        <f t="shared" ca="1" si="9"/>
        <v>2.0688637164207671</v>
      </c>
    </row>
    <row r="42" spans="2:31" x14ac:dyDescent="0.25">
      <c r="B42">
        <v>41</v>
      </c>
      <c r="C42">
        <v>144.68</v>
      </c>
      <c r="D42" s="1">
        <v>-4.8101887643320538</v>
      </c>
      <c r="E42" s="1">
        <f t="shared" si="4"/>
        <v>139.86981123566795</v>
      </c>
      <c r="F42" s="1">
        <v>63.934971480881856</v>
      </c>
      <c r="G42" s="1">
        <f t="shared" si="13"/>
        <v>144.68</v>
      </c>
      <c r="H42" s="1">
        <v>12.946884953085808</v>
      </c>
      <c r="I42" s="1">
        <f t="shared" si="5"/>
        <v>157.62688495308581</v>
      </c>
      <c r="J42" s="1">
        <v>179.45507555357869</v>
      </c>
      <c r="K42" s="1">
        <v>124.8513873815749</v>
      </c>
      <c r="L42" s="1">
        <v>15.899511241461406</v>
      </c>
      <c r="M42" s="1">
        <f t="shared" si="0"/>
        <v>128.78048875853861</v>
      </c>
      <c r="N42" s="1"/>
      <c r="O42" s="1">
        <f t="shared" ca="1" si="11"/>
        <v>-2.6806144507091503</v>
      </c>
      <c r="P42">
        <f t="shared" ca="1" si="12"/>
        <v>136.13688054131961</v>
      </c>
      <c r="Q42">
        <v>38.86</v>
      </c>
      <c r="R42">
        <v>4.72</v>
      </c>
      <c r="S42" s="1">
        <v>0.1872887513912026</v>
      </c>
      <c r="T42" s="1">
        <f t="shared" si="1"/>
        <v>4.907288751391202</v>
      </c>
      <c r="U42" s="1">
        <v>3.2583221514411549</v>
      </c>
      <c r="V42" s="1">
        <f t="shared" si="2"/>
        <v>7.9783221514411551</v>
      </c>
      <c r="W42" s="1">
        <v>-6.5882729835436638E-2</v>
      </c>
      <c r="X42" s="1">
        <f t="shared" si="3"/>
        <v>4.654117270164563</v>
      </c>
      <c r="Y42" s="1">
        <v>5.4078053897493294</v>
      </c>
      <c r="Z42" s="1">
        <f t="shared" si="6"/>
        <v>10.12780538974933</v>
      </c>
      <c r="AA42" s="1">
        <v>4.1639271185906912</v>
      </c>
      <c r="AB42" s="1">
        <f t="shared" si="7"/>
        <v>8.883927118590691</v>
      </c>
      <c r="AC42" s="1"/>
      <c r="AD42" s="1">
        <f t="shared" ca="1" si="8"/>
        <v>-0.41723624269197829</v>
      </c>
      <c r="AE42">
        <f t="shared" ca="1" si="9"/>
        <v>3.3918321652033052</v>
      </c>
    </row>
    <row r="43" spans="2:31" x14ac:dyDescent="0.25">
      <c r="B43">
        <v>42</v>
      </c>
      <c r="C43">
        <v>45.12</v>
      </c>
      <c r="D43" s="1">
        <v>-1.4043864023305059</v>
      </c>
      <c r="E43" s="1">
        <f t="shared" si="4"/>
        <v>43.715613597669488</v>
      </c>
      <c r="F43" s="1">
        <v>41.779556293125786</v>
      </c>
      <c r="G43" s="1">
        <f t="shared" si="13"/>
        <v>45.12</v>
      </c>
      <c r="H43" s="1">
        <v>-0.52518610169923585</v>
      </c>
      <c r="I43" s="1">
        <f t="shared" si="5"/>
        <v>44.594813898300764</v>
      </c>
      <c r="J43" s="1">
        <v>66.573522507410388</v>
      </c>
      <c r="K43" s="1">
        <v>27.855494772072227</v>
      </c>
      <c r="L43" s="1">
        <v>60.556437663136663</v>
      </c>
      <c r="M43" s="1">
        <f t="shared" si="0"/>
        <v>0</v>
      </c>
      <c r="N43" s="1"/>
      <c r="O43" s="1">
        <f t="shared" ca="1" si="11"/>
        <v>3.7975380876048073</v>
      </c>
      <c r="P43">
        <f t="shared" ca="1" si="12"/>
        <v>67.354926452987385</v>
      </c>
      <c r="Q43">
        <v>36.89</v>
      </c>
      <c r="R43">
        <v>4.03</v>
      </c>
      <c r="S43" s="1">
        <v>-4.6786002437804064E-2</v>
      </c>
      <c r="T43" s="1">
        <f t="shared" si="1"/>
        <v>3.9832139975621961</v>
      </c>
      <c r="U43" s="1">
        <v>2.5538415296540582</v>
      </c>
      <c r="V43" s="1">
        <f t="shared" si="2"/>
        <v>6.5838415296540589</v>
      </c>
      <c r="W43" s="1">
        <v>-0.39232208676825275</v>
      </c>
      <c r="X43" s="1">
        <f t="shared" si="3"/>
        <v>3.6376779132317476</v>
      </c>
      <c r="Y43" s="1">
        <v>6.5195758452431614</v>
      </c>
      <c r="Z43" s="1">
        <f t="shared" si="6"/>
        <v>10.549575845243162</v>
      </c>
      <c r="AA43" s="1">
        <v>4.713274901493806</v>
      </c>
      <c r="AB43" s="1">
        <f t="shared" si="7"/>
        <v>8.7432749014938054</v>
      </c>
      <c r="AC43" s="1"/>
      <c r="AD43" s="1">
        <f t="shared" ca="1" si="8"/>
        <v>-0.36667340413149591</v>
      </c>
      <c r="AE43">
        <f t="shared" ca="1" si="9"/>
        <v>2.333567740184233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5436-AA72-45DB-AFCF-222465382375}">
  <dimension ref="A1"/>
  <sheetViews>
    <sheetView workbookViewId="0">
      <selection sqref="A1:G24"/>
    </sheetView>
  </sheetViews>
  <sheetFormatPr defaultRowHeight="15" x14ac:dyDescent="0.25"/>
  <sheetData/>
  <sortState xmlns:xlrd2="http://schemas.microsoft.com/office/spreadsheetml/2017/richdata2" ref="A1:G24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Prakash Behera</dc:creator>
  <cp:lastModifiedBy>Soumya Prakash Behera</cp:lastModifiedBy>
  <dcterms:created xsi:type="dcterms:W3CDTF">2015-06-05T18:17:20Z</dcterms:created>
  <dcterms:modified xsi:type="dcterms:W3CDTF">2020-07-08T19:05:06Z</dcterms:modified>
</cp:coreProperties>
</file>