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anupande\Downloads\"/>
    </mc:Choice>
  </mc:AlternateContent>
  <bookViews>
    <workbookView xWindow="0" yWindow="0" windowWidth="19200" windowHeight="1159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C57" i="23" l="1"/>
  <c r="C75" i="23"/>
  <c r="F78" i="7"/>
  <c r="B88" i="7"/>
  <c r="E23" i="24" l="1"/>
  <c r="D69" i="7" l="1"/>
  <c r="G23" i="24"/>
  <c r="G20" i="24"/>
  <c r="G17" i="24"/>
  <c r="C93" i="23"/>
  <c r="C104" i="23" s="1"/>
  <c r="C74" i="23"/>
  <c r="B44" i="5" l="1"/>
  <c r="C26" i="5"/>
  <c r="C18" i="5"/>
  <c r="B11" i="5"/>
  <c r="B10" i="5"/>
  <c r="F69" i="7"/>
  <c r="F68" i="7"/>
  <c r="D20" i="7"/>
  <c r="D19" i="7"/>
  <c r="D68" i="7"/>
  <c r="B69" i="7"/>
  <c r="B68" i="7"/>
  <c r="F59" i="7"/>
  <c r="D59" i="7"/>
  <c r="C59" i="7"/>
  <c r="F34" i="7"/>
  <c r="E34" i="7"/>
  <c r="D34" i="7"/>
  <c r="B34" i="7"/>
  <c r="D23" i="7"/>
  <c r="F48" i="23"/>
  <c r="B44" i="24"/>
  <c r="A12" i="24"/>
  <c r="B11" i="24"/>
  <c r="D20" i="24" l="1"/>
  <c r="D17" i="24"/>
  <c r="C56" i="23" l="1"/>
  <c r="D14" i="23"/>
  <c r="F42" i="23"/>
  <c r="F45" i="23"/>
  <c r="F46" i="23"/>
  <c r="F41" i="23" l="1"/>
  <c r="I32" i="23"/>
  <c r="H32" i="23"/>
  <c r="F32" i="23"/>
  <c r="B32" i="23"/>
  <c r="I67" i="2" l="1"/>
  <c r="I66" i="2"/>
  <c r="I65" i="2"/>
  <c r="I64" i="2"/>
  <c r="I63" i="2"/>
  <c r="B14" i="17"/>
  <c r="F58" i="7"/>
  <c r="F57" i="7"/>
  <c r="H33" i="3"/>
  <c r="H32" i="3"/>
  <c r="I61" i="2" l="1"/>
  <c r="I59" i="2"/>
  <c r="R13" i="2"/>
  <c r="D58" i="7"/>
  <c r="C11" i="17"/>
  <c r="D18" i="7"/>
  <c r="B11" i="17"/>
  <c r="I60" i="2"/>
  <c r="I62" i="2" l="1"/>
  <c r="T9" i="2"/>
  <c r="I58" i="2"/>
  <c r="S3" i="2"/>
  <c r="R3" i="2" s="1"/>
  <c r="T3" i="2"/>
  <c r="B13" i="17"/>
  <c r="B85" i="7"/>
  <c r="R16" i="2"/>
  <c r="S9" i="2"/>
  <c r="I57" i="2"/>
  <c r="I56" i="2"/>
  <c r="R12" i="2"/>
  <c r="R11" i="2"/>
  <c r="R9" i="2"/>
  <c r="R5" i="2"/>
  <c r="E31" i="18"/>
  <c r="R4" i="2"/>
  <c r="D16" i="7" s="1"/>
  <c r="G24" i="3"/>
  <c r="D17" i="7" l="1"/>
  <c r="C5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<sst xmlns="http://schemas.openxmlformats.org/spreadsheetml/2006/main" count="658" uniqueCount="495">
  <si>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</si>
  <si>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</si>
  <si>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</si>
  <si>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</si>
  <si>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</si>
  <si>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</si>
  <si>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</si>
  <si>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</si>
  <si>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</si>
  <si>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</si>
  <si>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</si>
  <si>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</si>
  <si>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</si>
  <si>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</si>
  <si>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</si>
  <si>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</si>
  <si>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</si>
  <si>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</si>
  <si>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</si>
  <si>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</si>
  <si>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</si>
  <si>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</si>
  <si>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</si>
  <si>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</si>
  <si>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</si>
  <si>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</si>
  <si>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</si>
  <si>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</si>
  <si>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</si>
  <si>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</si>
  <si>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</si>
  <si>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</si>
  <si>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</si>
  <si>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</si>
  <si>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</si>
  <si>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</si>
  <si>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</si>
  <si>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</si>
  <si>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</si>
  <si>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</si>
  <si>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</si>
  <si>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</si>
  <si>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</si>
  <si>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</si>
  <si>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</si>
  <si>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</si>
  <si>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</si>
  <si>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</si>
  <si>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</si>
  <si>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</si>
  <si>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</si>
  <si>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</si>
  <si>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</si>
  <si>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</si>
  <si>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</si>
  <si>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</si>
  <si>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</si>
  <si>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</si>
  <si>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</si>
  <si>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</si>
  <si>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</si>
  <si>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</si>
  <si>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</si>
  <si>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</si>
  <si>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</si>
  <si>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</si>
  <si>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</si>
  <si>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</si>
  <si>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</si>
  <si>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</si>
  <si>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</si>
  <si>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</si>
  <si>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</si>
  <si>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</si>
  <si>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</si>
  <si>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</si>
  <si>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</si>
  <si>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</si>
  <si>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</si>
  <si>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</si>
  <si>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</si>
  <si>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</si>
  <si>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</si>
  <si>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</si>
  <si>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</si>
  <si>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</si>
  <si>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</si>
  <si>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</si>
  <si>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</si>
  <si>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</si>
  <si>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</si>
  <si>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</si>
  <si>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</si>
  <si>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</si>
  <si>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</si>
  <si>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</si>
  <si>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</si>
  <si>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</si>
  <si>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</si>
  <si>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</si>
  <si>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</si>
  <si>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</si>
  <si>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</si>
  <si>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</si>
  <si>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</si>
  <si>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</si>
  <si>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</si>
  <si>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</si>
  <si>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</si>
  <si>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</si>
  <si>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</si>
  <si>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</si>
  <si>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</si>
  <si>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</si>
  <si>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</si>
  <si>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</si>
  <si>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</si>
  <si>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</si>
  <si>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</si>
  <si>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</si>
  <si>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</si>
  <si>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</si>
  <si>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</si>
  <si>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</si>
  <si>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</si>
  <si>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</si>
  <si>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</si>
  <si>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</si>
  <si>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</si>
  <si>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</si>
  <si>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</si>
  <si>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</si>
  <si>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</si>
  <si>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</si>
  <si>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</si>
  <si>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</si>
  <si>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</si>
  <si>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</si>
  <si>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</si>
  <si>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</si>
  <si>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</si>
  <si>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</si>
  <si>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</si>
  <si>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</si>
  <si>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</si>
  <si>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</si>
  <si>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</si>
  <si>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</si>
  <si>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</si>
  <si>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</si>
  <si>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</si>
  <si>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</si>
  <si>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</si>
  <si>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</si>
  <si>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</si>
  <si>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</si>
  <si>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</si>
  <si>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</si>
  <si>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</si>
  <si>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</si>
  <si>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</si>
  <si>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</si>
  <si>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</si>
  <si>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</si>
  <si>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</si>
  <si>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</si>
  <si>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</si>
  <si>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</si>
  <si>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</si>
  <si>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</si>
  <si>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</si>
  <si>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</si>
  <si>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</si>
  <si>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</si>
  <si>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</si>
  <si>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</si>
  <si>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</si>
  <si>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</si>
  <si>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</si>
  <si>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</si>
  <si>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</si>
  <si>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</si>
  <si>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</si>
  <si>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</si>
  <si>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</si>
  <si>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</si>
  <si>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</si>
  <si>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</si>
  <si>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</si>
  <si>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</si>
  <si>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</si>
  <si>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</si>
  <si>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</si>
  <si>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</si>
  <si>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</si>
  <si>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</si>
  <si>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</si>
  <si>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</si>
  <si>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</si>
  <si>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</si>
  <si>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</si>
  <si>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</si>
  <si>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</si>
  <si>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</si>
  <si>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</si>
  <si>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</si>
  <si>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</si>
  <si>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</si>
  <si>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</si>
  <si>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</si>
  <si>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</si>
  <si>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</si>
  <si>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</si>
  <si>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</si>
  <si>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</si>
  <si>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</si>
  <si>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</si>
  <si>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</si>
  <si>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</si>
  <si>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</si>
  <si>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</si>
  <si>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</si>
  <si>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</si>
  <si>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</si>
  <si>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</si>
  <si>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</si>
  <si>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</si>
  <si>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</si>
  <si>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</si>
  <si>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</si>
  <si>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</si>
  <si>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</si>
  <si>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</si>
  <si>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</si>
  <si>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</si>
  <si>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</si>
  <si>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</si>
  <si>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</si>
  <si>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</si>
  <si>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</si>
  <si>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</si>
  <si>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</si>
  <si>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</si>
  <si>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</si>
  <si>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</si>
  <si>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</si>
  <si>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</si>
  <si>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</si>
  <si>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</si>
  <si>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</si>
  <si>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</si>
  <si>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</si>
  <si>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</si>
  <si>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</si>
  <si>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</si>
  <si>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</si>
  <si>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</si>
  <si>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</si>
  <si>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</si>
  <si>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</si>
  <si>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</si>
  <si>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</si>
  <si>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</si>
  <si>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</si>
  <si>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</si>
  <si>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</si>
  <si>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</si>
  <si>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</si>
  <si>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</si>
  <si>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</si>
  <si>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</si>
  <si>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</si>
  <si>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</si>
  <si>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</si>
  <si>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</si>
  <si>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</si>
  <si>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</si>
  <si>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</si>
  <si>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</si>
  <si>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</si>
  <si>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</si>
  <si>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</si>
  <si>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</si>
  <si>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</si>
  <si>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</si>
  <si>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</si>
  <si>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</si>
  <si>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</si>
  <si>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</si>
  <si>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</si>
  <si>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</si>
  <si>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</si>
  <si>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</si>
  <si>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</si>
  <si>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</si>
  <si>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</si>
  <si>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</si>
  <si>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</si>
  <si>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</si>
  <si>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</si>
  <si>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</si>
  <si>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</si>
  <si>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</si>
  <si>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</si>
  <si>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</si>
  <si>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</si>
  <si>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</si>
  <si>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</si>
  <si>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</si>
  <si>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</si>
  <si>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</si>
  <si>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</si>
  <si>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</si>
  <si>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</si>
  <si>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</si>
  <si>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</si>
  <si>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</si>
  <si>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</si>
  <si>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</si>
  <si>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</si>
  <si>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</si>
  <si>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</si>
  <si>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</si>
  <si>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</si>
  <si>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</si>
  <si>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</si>
  <si>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</si>
  <si>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</si>
  <si>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</si>
  <si>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</si>
  <si>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</si>
  <si>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</si>
  <si>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</si>
  <si>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</si>
  <si>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</si>
  <si>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</si>
  <si>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</si>
  <si>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</si>
  <si>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</si>
  <si>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</si>
  <si>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</si>
  <si>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</si>
  <si>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</si>
  <si>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</si>
  <si>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</si>
  <si>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</si>
  <si>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</si>
  <si>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</si>
  <si>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</si>
  <si>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</si>
  <si>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</si>
  <si>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</si>
  <si>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</si>
  <si>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</si>
  <si>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</si>
  <si>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</si>
  <si>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</si>
  <si>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</si>
  <si>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</si>
  <si>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</si>
  <si>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</si>
  <si>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</si>
  <si>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</si>
  <si>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</si>
  <si>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</si>
  <si>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</si>
  <si>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</si>
  <si>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</si>
  <si>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</si>
  <si>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</si>
  <si>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</si>
  <si>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</si>
  <si>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</si>
  <si>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</si>
  <si>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</si>
  <si>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</si>
  <si>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</si>
  <si>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</si>
  <si>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</si>
  <si>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</si>
  <si>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</si>
  <si>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</si>
  <si>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</si>
  <si>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</si>
  <si>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</si>
  <si>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</si>
  <si>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</si>
  <si>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</si>
  <si>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</si>
  <si>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</si>
  <si>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</si>
  <si>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</si>
  <si>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</si>
  <si>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</si>
  <si>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</si>
  <si>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</si>
  <si>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</si>
  <si>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</si>
  <si>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</si>
  <si>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</si>
  <si>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</si>
  <si>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</si>
  <si>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</si>
  <si>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</si>
  <si>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</si>
  <si>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</si>
  <si>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</si>
  <si>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</si>
  <si>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</si>
  <si>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</si>
  <si>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</si>
  <si>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</si>
  <si>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</si>
  <si>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</si>
  <si>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</si>
  <si>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</si>
  <si>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</si>
  <si>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</si>
  <si>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</si>
  <si>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</si>
  <si>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</si>
  <si>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</si>
  <si>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</si>
  <si>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</si>
  <si>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</si>
  <si>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</si>
  <si>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</si>
  <si>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</si>
  <si>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</si>
  <si>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</si>
  <si>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</si>
  <si>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</si>
  <si>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</si>
  <si>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</si>
  <si>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</si>
  <si>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</si>
  <si>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</si>
  <si>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</si>
  <si>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</si>
  <si>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</si>
  <si>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</si>
  <si>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</si>
  <si>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</si>
  <si>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</si>
  <si>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</si>
  <si>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</si>
  <si>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</si>
  <si>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</si>
  <si>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</si>
  <si>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</si>
  <si>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</si>
  <si>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</si>
  <si>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</si>
  <si>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</si>
  <si>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</si>
  <si>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</si>
  <si>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</si>
  <si>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</si>
  <si>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</si>
  <si>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</si>
  <si>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</si>
  <si>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</si>
  <si>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</si>
  <si>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</si>
  <si>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</si>
  <si>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</si>
  <si>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</si>
  <si>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</si>
  <si>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</si>
  <si>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ANUBHAV</t>
  </si>
  <si>
    <t>PANDEY</t>
  </si>
  <si>
    <t>SENIOR ANALYST</t>
  </si>
  <si>
    <t>nbhv.pnd@gmail.com</t>
  </si>
  <si>
    <t>Male</t>
  </si>
  <si>
    <t>BALLIA</t>
  </si>
  <si>
    <t>SHAILENDRA KUMAR PANDEY</t>
  </si>
  <si>
    <t>SHAILENDRA</t>
  </si>
  <si>
    <t>KUMAR</t>
  </si>
  <si>
    <t>MADHU</t>
  </si>
  <si>
    <t>A5</t>
  </si>
  <si>
    <t>HYDERABAD</t>
  </si>
  <si>
    <t>QTR. NO. E62</t>
  </si>
  <si>
    <t>HINDALCO ADM COLONY</t>
  </si>
  <si>
    <t>RENUKOOT</t>
  </si>
  <si>
    <t>SONEBHADRA</t>
  </si>
  <si>
    <t>UTTAR PRADESH, 231217</t>
  </si>
  <si>
    <t>ANUBHAV PANDEY</t>
  </si>
  <si>
    <t>HINDI</t>
  </si>
  <si>
    <t>ENGLISH</t>
  </si>
  <si>
    <t>QTR. NO. E-62,HINDALCO ADM COLONY,RENUKOOT, SONEBHADRA,UP-231217</t>
  </si>
  <si>
    <t>QTR. NO.                  E-62,HINDALCO ADM COLONY,RENUKOOT, SONEBHADRA,UP-231217</t>
  </si>
  <si>
    <t>HINDU</t>
  </si>
  <si>
    <t>HDFC AND 50100240218283</t>
  </si>
  <si>
    <t>UNMARRIED</t>
  </si>
  <si>
    <t>Shailendra Kumar Pandey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</si>
</sst>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nbhv.pnd@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ANUBHAV  PANDEY</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0</v>
      </c>
      <c r="D3" s="458"/>
      <c r="E3" s="54"/>
      <c r="F3" s="41" t="s">
        <v>79</v>
      </c>
      <c r="G3" s="64" t="str">
        <f>+MASTERSHEET!B5</f>
        <v>SENIOR 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HYDERABAD</v>
      </c>
      <c r="C20" s="54"/>
      <c r="D20" s="54"/>
      <c r="E20" s="124" t="s">
        <v>106</v>
      </c>
      <c r="F20" s="125">
        <f>+MASTERSHEET!B6</f>
        <v>0</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ANUBHAV  PANDEY</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ANUBHAV</v>
      </c>
      <c r="C31" s="41">
        <f>MASTERSHEET!D4</f>
        <v>0</v>
      </c>
      <c r="D31" s="40"/>
      <c r="E31" s="41" t="str">
        <f>MASTERSHEET!F4</f>
        <v>PANDEY</v>
      </c>
      <c r="F31" s="38"/>
      <c r="G31" s="38"/>
      <c r="H31" s="48"/>
    </row>
    <row r="32" spans="1:8" ht="18.75" x14ac:dyDescent="0.3">
      <c r="A32" s="68" t="s">
        <v>151</v>
      </c>
      <c r="B32" s="38"/>
      <c r="C32" s="38"/>
      <c r="D32" s="38"/>
      <c r="E32" s="38"/>
      <c r="F32" s="38"/>
      <c r="G32" s="38"/>
      <c r="H32" s="18" t="s">
        <v>120</v>
      </c>
    </row>
    <row r="33" spans="1:8" x14ac:dyDescent="0.25">
      <c r="A33" s="68" t="s">
        <v>152</v>
      </c>
      <c r="B33" s="52">
        <f>MASTERSHEET!B6</f>
        <v>0</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0</v>
      </c>
      <c r="C35" s="38"/>
      <c r="D35" s="38"/>
      <c r="E35" s="38"/>
      <c r="F35" s="38"/>
      <c r="G35" s="38"/>
      <c r="H35" s="48"/>
    </row>
    <row r="36" spans="1:8" ht="15.75" thickBot="1" x14ac:dyDescent="0.3">
      <c r="A36" s="71" t="s">
        <v>36</v>
      </c>
      <c r="B36" s="73" t="str">
        <f>MASTERSHEET!D6</f>
        <v>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ANUBHAV</v>
      </c>
      <c r="C11" s="41" t="str">
        <f>MASTERSHEET!F4</f>
        <v>PANDEY</v>
      </c>
      <c r="D11" s="48"/>
      <c r="E11" s="38"/>
    </row>
    <row r="12" spans="1:5" ht="15" customHeight="1" x14ac:dyDescent="0.25">
      <c r="A12" s="49" t="s">
        <v>121</v>
      </c>
      <c r="B12" s="57">
        <f>MASTERSHEET!B6</f>
        <v>0</v>
      </c>
      <c r="C12" s="41"/>
      <c r="D12" s="48"/>
      <c r="E12" s="38"/>
    </row>
    <row r="13" spans="1:5" ht="15" customHeight="1" x14ac:dyDescent="0.25">
      <c r="A13" s="49" t="s">
        <v>122</v>
      </c>
      <c r="B13" s="41" t="str">
        <f>MASTERSHEET!D6</f>
        <v>HYDERABAD</v>
      </c>
      <c r="C13" s="41"/>
      <c r="D13" s="48"/>
      <c r="E13" s="38"/>
    </row>
    <row r="14" spans="1:5" ht="15" customHeight="1" x14ac:dyDescent="0.25">
      <c r="A14" s="49" t="s">
        <v>79</v>
      </c>
      <c r="B14" s="41" t="str">
        <f>MASTERSHEET!B5</f>
        <v>SENIOR 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ANUBHAV</v>
      </c>
      <c r="C28" s="41" t="str">
        <f>MASTERSHEET!F4</f>
        <v>PANDEY</v>
      </c>
      <c r="D28" s="48"/>
      <c r="E28" s="38"/>
    </row>
    <row r="29" spans="1:5" x14ac:dyDescent="0.25">
      <c r="A29" s="49"/>
      <c r="B29" s="38"/>
      <c r="C29" s="38"/>
      <c r="D29" s="48"/>
      <c r="E29" s="38"/>
    </row>
    <row r="30" spans="1:5" x14ac:dyDescent="0.25">
      <c r="A30" s="49" t="s">
        <v>106</v>
      </c>
      <c r="B30" s="57">
        <f>MASTERSHEET!B6</f>
        <v>0</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ANUBHAV</v>
      </c>
      <c r="D28" s="41" t="str">
        <f>MASTERSHEET!F4</f>
        <v>PANDEY</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0</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0</v>
      </c>
      <c r="D33" s="38"/>
      <c r="E33" s="38"/>
      <c r="F33" s="38"/>
      <c r="G33" s="38"/>
      <c r="H33" s="38"/>
      <c r="I33" s="17" t="s">
        <v>120</v>
      </c>
      <c r="J33" s="81"/>
    </row>
    <row r="34" spans="1:10" ht="15" x14ac:dyDescent="0.25">
      <c r="A34" s="68" t="s">
        <v>36</v>
      </c>
      <c r="B34" s="38"/>
      <c r="C34" s="87" t="str">
        <f>MASTERSHEET!D6</f>
        <v>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0</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8" zoomScale="80" zoomScaleNormal="80" workbookViewId="0">
      <selection activeCell="B21" sqref="B21:D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SHAILENDRA KUMAR PANDEY</v>
      </c>
      <c r="S3" s="172" t="str">
        <f>CONCATENATE(B18," ",C18," ",D18)</f>
        <v>SHAILENDRA KUMAR PANDEY</v>
      </c>
      <c r="T3" s="173" t="str">
        <f>CONCATENATE(B19," ",C19," ",D19)</f>
        <v>MADHU  PANDEY</v>
      </c>
      <c r="W3" s="165" t="s">
        <v>188</v>
      </c>
    </row>
    <row r="4" spans="1:41" s="165" customFormat="1" ht="18" customHeight="1" x14ac:dyDescent="0.3">
      <c r="A4" s="449" t="s">
        <v>155</v>
      </c>
      <c r="B4" s="418" t="s">
        <v>469</v>
      </c>
      <c r="C4" s="452" t="s">
        <v>31</v>
      </c>
      <c r="D4" s="418"/>
      <c r="E4" s="452" t="s">
        <v>156</v>
      </c>
      <c r="F4" s="413" t="s">
        <v>470</v>
      </c>
      <c r="G4" s="144"/>
      <c r="H4" s="141"/>
      <c r="J4" s="167" t="s">
        <v>205</v>
      </c>
      <c r="L4" s="168" t="s">
        <v>191</v>
      </c>
      <c r="N4" s="169" t="s">
        <v>268</v>
      </c>
      <c r="R4" s="165" t="str">
        <f>CONCATENATE(B4," ",D4," ",F4)</f>
        <v>ANUBHAV  PANDEY</v>
      </c>
      <c r="W4" s="165" t="s">
        <v>190</v>
      </c>
    </row>
    <row r="5" spans="1:41" s="165" customFormat="1" ht="30.95" customHeight="1" x14ac:dyDescent="0.3">
      <c r="A5" s="451" t="s">
        <v>157</v>
      </c>
      <c r="B5" s="418" t="s">
        <v>471</v>
      </c>
      <c r="C5" s="430" t="s">
        <v>195</v>
      </c>
      <c r="D5" s="418" t="s">
        <v>479</v>
      </c>
      <c r="E5" s="430" t="s">
        <v>197</v>
      </c>
      <c r="F5" s="413" t="s">
        <v>198</v>
      </c>
      <c r="G5" s="144"/>
      <c r="H5" s="141"/>
      <c r="J5" s="167" t="s">
        <v>198</v>
      </c>
      <c r="L5" s="168" t="s">
        <v>189</v>
      </c>
      <c r="N5" s="169" t="s">
        <v>302</v>
      </c>
      <c r="R5" s="165" t="str">
        <f>F4</f>
        <v>PANDEY</v>
      </c>
      <c r="W5" s="165" t="s">
        <v>107</v>
      </c>
    </row>
    <row r="6" spans="1:41" s="165" customFormat="1" ht="18" customHeight="1" x14ac:dyDescent="0.3">
      <c r="A6" s="450" t="s">
        <v>158</v>
      </c>
      <c r="B6" s="419"/>
      <c r="C6" s="430" t="s">
        <v>159</v>
      </c>
      <c r="D6" s="418" t="s">
        <v>480</v>
      </c>
      <c r="E6" s="430" t="s">
        <v>196</v>
      </c>
      <c r="F6" s="413">
        <v>9712354883</v>
      </c>
      <c r="G6" s="144"/>
      <c r="H6" s="141"/>
      <c r="J6" s="167" t="s">
        <v>199</v>
      </c>
      <c r="L6" s="168" t="s">
        <v>188</v>
      </c>
      <c r="N6" s="169" t="s">
        <v>303</v>
      </c>
      <c r="W6" s="165" t="s">
        <v>108</v>
      </c>
    </row>
    <row r="7" spans="1:41" s="165" customFormat="1" ht="18" customHeight="1" thickBot="1" x14ac:dyDescent="0.35">
      <c r="A7" s="450" t="s">
        <v>161</v>
      </c>
      <c r="B7" s="418" t="s">
        <v>473</v>
      </c>
      <c r="C7" s="430" t="s">
        <v>52</v>
      </c>
      <c r="D7" s="418"/>
      <c r="E7" s="430" t="s">
        <v>160</v>
      </c>
      <c r="F7" s="414" t="s">
        <v>472</v>
      </c>
      <c r="G7" s="144"/>
      <c r="H7" s="141"/>
      <c r="J7" s="167" t="s">
        <v>202</v>
      </c>
      <c r="L7" s="168" t="s">
        <v>219</v>
      </c>
      <c r="N7" s="169" t="s">
        <v>275</v>
      </c>
      <c r="O7" s="165" t="s">
        <v>277</v>
      </c>
      <c r="W7" s="165" t="s">
        <v>109</v>
      </c>
    </row>
    <row r="8" spans="1:41" s="165" customFormat="1" ht="18" customHeight="1" x14ac:dyDescent="0.3">
      <c r="A8" s="450" t="s">
        <v>53</v>
      </c>
      <c r="B8" s="419">
        <v>34911</v>
      </c>
      <c r="C8" s="430" t="s">
        <v>175</v>
      </c>
      <c r="D8" s="418" t="s">
        <v>474</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QTR. NO. E62 HINDALCO ADM COLONY</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RENUKOOT SONEBHADRA</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UTTAR PRADESH, 231217</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QTR. NO. E62 HINDALCO ADM COLONY RENUKOOT SONEBHADRA UTTAR PRADESH, 231217</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476</v>
      </c>
      <c r="C18" s="418" t="s">
        <v>477</v>
      </c>
      <c r="D18" s="418" t="s">
        <v>470</v>
      </c>
      <c r="E18" s="430" t="s">
        <v>442</v>
      </c>
      <c r="F18" s="419">
        <v>24030</v>
      </c>
      <c r="G18" s="418">
        <v>52</v>
      </c>
      <c r="H18" s="420" t="s">
        <v>74</v>
      </c>
    </row>
    <row r="19" spans="1:41" s="165" customFormat="1" ht="18" customHeight="1" thickBot="1" x14ac:dyDescent="0.35">
      <c r="A19" s="429" t="s">
        <v>75</v>
      </c>
      <c r="B19" s="421" t="s">
        <v>478</v>
      </c>
      <c r="C19" s="418"/>
      <c r="D19" s="418" t="s">
        <v>470</v>
      </c>
      <c r="E19" s="431" t="s">
        <v>441</v>
      </c>
      <c r="F19" s="422">
        <v>27760</v>
      </c>
      <c r="G19" s="418">
        <v>42</v>
      </c>
      <c r="H19" s="420" t="s">
        <v>75</v>
      </c>
    </row>
    <row r="20" spans="1:41" ht="18" customHeight="1" thickBot="1" x14ac:dyDescent="0.35">
      <c r="A20" s="471"/>
      <c r="B20" s="466"/>
      <c r="C20" s="466"/>
      <c r="D20" s="467"/>
      <c r="E20" s="143"/>
      <c r="F20" s="143"/>
      <c r="G20" s="143"/>
      <c r="H20" s="142"/>
      <c r="AO20" s="165"/>
    </row>
    <row r="21" spans="1:41" ht="18" customHeight="1" thickBot="1" x14ac:dyDescent="0.35">
      <c r="A21" s="454" t="s">
        <v>468</v>
      </c>
      <c r="B21" s="468" t="s">
        <v>492</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481</v>
      </c>
      <c r="C25" s="418" t="s">
        <v>481</v>
      </c>
      <c r="D25" s="433"/>
      <c r="E25" s="434" t="s">
        <v>487</v>
      </c>
      <c r="F25" s="434" t="s">
        <v>487</v>
      </c>
      <c r="G25" s="434" t="s">
        <v>487</v>
      </c>
      <c r="H25" s="432"/>
    </row>
    <row r="26" spans="1:41" ht="18" customHeight="1" x14ac:dyDescent="0.3">
      <c r="A26" s="428" t="s">
        <v>262</v>
      </c>
      <c r="B26" s="418" t="s">
        <v>482</v>
      </c>
      <c r="C26" s="418" t="s">
        <v>482</v>
      </c>
      <c r="D26" s="433"/>
      <c r="E26" s="434" t="s">
        <v>488</v>
      </c>
      <c r="F26" s="434" t="s">
        <v>488</v>
      </c>
      <c r="G26" s="434" t="s">
        <v>488</v>
      </c>
      <c r="H26" s="432"/>
    </row>
    <row r="27" spans="1:41" ht="18" customHeight="1" x14ac:dyDescent="0.3">
      <c r="A27" s="428" t="s">
        <v>263</v>
      </c>
      <c r="B27" s="418" t="s">
        <v>483</v>
      </c>
      <c r="C27" s="418" t="s">
        <v>483</v>
      </c>
      <c r="D27" s="433"/>
      <c r="E27" s="434"/>
      <c r="F27" s="434"/>
      <c r="G27" s="434"/>
      <c r="H27" s="432"/>
    </row>
    <row r="28" spans="1:41" ht="18" customHeight="1" x14ac:dyDescent="0.3">
      <c r="A28" s="447" t="s">
        <v>264</v>
      </c>
      <c r="B28" s="418" t="s">
        <v>484</v>
      </c>
      <c r="C28" s="418" t="s">
        <v>484</v>
      </c>
      <c r="D28" s="433"/>
      <c r="E28" s="434"/>
      <c r="F28" s="434"/>
      <c r="G28" s="434"/>
      <c r="H28" s="432"/>
    </row>
    <row r="29" spans="1:41" ht="18" customHeight="1" x14ac:dyDescent="0.3">
      <c r="A29" s="447" t="s">
        <v>265</v>
      </c>
      <c r="B29" s="418" t="s">
        <v>485</v>
      </c>
      <c r="C29" s="418" t="s">
        <v>485</v>
      </c>
      <c r="D29" s="433"/>
      <c r="E29" s="434"/>
      <c r="F29" s="434"/>
      <c r="G29" s="435"/>
      <c r="H29" s="432"/>
    </row>
    <row r="30" spans="1:41" ht="18" customHeight="1" x14ac:dyDescent="0.3">
      <c r="A30" s="447" t="s">
        <v>64</v>
      </c>
      <c r="B30" s="433" t="s">
        <v>486</v>
      </c>
      <c r="C30" s="433" t="s">
        <v>486</v>
      </c>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9712354883</v>
      </c>
      <c r="C32" s="433">
        <v>9712354883</v>
      </c>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440</v>
      </c>
      <c r="B36" s="418" t="s">
        <v>475</v>
      </c>
      <c r="C36" s="418" t="s">
        <v>74</v>
      </c>
      <c r="D36" s="418"/>
      <c r="E36" s="418">
        <v>52</v>
      </c>
      <c r="F36" s="440">
        <v>1</v>
      </c>
      <c r="G36" s="439"/>
      <c r="H36" s="432"/>
    </row>
    <row r="37" spans="1:8" ht="18" customHeight="1" x14ac:dyDescent="0.3">
      <c r="A37" s="428" t="s">
        <v>37</v>
      </c>
      <c r="B37" s="418" t="s">
        <v>475</v>
      </c>
      <c r="C37" s="418" t="s">
        <v>74</v>
      </c>
      <c r="D37" s="418"/>
      <c r="E37" s="418">
        <v>52</v>
      </c>
      <c r="F37" s="440">
        <v>1</v>
      </c>
      <c r="G37" s="439"/>
      <c r="H37" s="432"/>
    </row>
    <row r="38" spans="1:8" ht="28.5" customHeight="1" x14ac:dyDescent="0.3">
      <c r="A38" s="448" t="s">
        <v>449</v>
      </c>
      <c r="B38" s="418" t="s">
        <v>475</v>
      </c>
      <c r="C38" s="418" t="s">
        <v>74</v>
      </c>
      <c r="D38" s="418"/>
      <c r="E38" s="418">
        <v>52</v>
      </c>
      <c r="F38" s="440">
        <v>1</v>
      </c>
      <c r="G38" s="439"/>
      <c r="H38" s="432"/>
    </row>
    <row r="39" spans="1:8" ht="18" customHeight="1" x14ac:dyDescent="0.3">
      <c r="A39" s="428" t="s">
        <v>60</v>
      </c>
      <c r="B39" s="418" t="s">
        <v>475</v>
      </c>
      <c r="C39" s="418" t="s">
        <v>74</v>
      </c>
      <c r="D39" s="418"/>
      <c r="E39" s="418">
        <v>52</v>
      </c>
      <c r="F39" s="440">
        <v>1</v>
      </c>
      <c r="G39" s="439"/>
      <c r="H39" s="432"/>
    </row>
    <row r="40" spans="1:8" ht="18" customHeight="1" thickBot="1" x14ac:dyDescent="0.35">
      <c r="A40" s="429" t="s">
        <v>182</v>
      </c>
      <c r="B40" s="433" t="s">
        <v>475</v>
      </c>
      <c r="C40" s="433" t="s">
        <v>74</v>
      </c>
      <c r="D40" s="441"/>
      <c r="E40" s="433">
        <v>52</v>
      </c>
      <c r="F40" s="442">
        <v>1</v>
      </c>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ANUBHAV</v>
      </c>
      <c r="B10" s="505">
        <f>MASTERSHEET!D4</f>
        <v>0</v>
      </c>
      <c r="C10" s="506" t="str">
        <f>MASTERSHEET!F4</f>
        <v>PANDEY</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0</v>
      </c>
      <c r="C14" s="500"/>
    </row>
    <row r="15" spans="1:3" ht="14.25" x14ac:dyDescent="0.2">
      <c r="A15" s="19" t="s">
        <v>67</v>
      </c>
      <c r="B15" s="497" t="str">
        <f>MASTERSHEET!B5</f>
        <v>SENIOR ANALYST</v>
      </c>
      <c r="C15" s="498"/>
    </row>
    <row r="16" spans="1:3" ht="14.25" x14ac:dyDescent="0.2">
      <c r="A16" s="19" t="s">
        <v>68</v>
      </c>
      <c r="B16" s="497" t="str">
        <f>MASTERSHEET!D5</f>
        <v>A5</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QTR. NO. E62</v>
      </c>
      <c r="B19" s="30" t="str">
        <f>MASTERSHEET!C25</f>
        <v>QTR. NO. E62</v>
      </c>
      <c r="C19" s="31">
        <f>MASTERSHEET!D25</f>
        <v>0</v>
      </c>
    </row>
    <row r="20" spans="1:3" x14ac:dyDescent="0.25">
      <c r="A20" s="29" t="str">
        <f>MASTERSHEET!B26</f>
        <v>HINDALCO ADM COLONY</v>
      </c>
      <c r="B20" s="30" t="str">
        <f>MASTERSHEET!C26</f>
        <v>HINDALCO ADM COLONY</v>
      </c>
      <c r="C20" s="31">
        <f>MASTERSHEET!D26</f>
        <v>0</v>
      </c>
    </row>
    <row r="21" spans="1:3" x14ac:dyDescent="0.25">
      <c r="A21" s="29" t="str">
        <f>MASTERSHEET!B27</f>
        <v>RENUKOOT</v>
      </c>
      <c r="B21" s="30" t="str">
        <f>MASTERSHEET!C27</f>
        <v>RENUKOOT</v>
      </c>
      <c r="C21" s="31">
        <f>MASTERSHEET!D27</f>
        <v>0</v>
      </c>
    </row>
    <row r="22" spans="1:3" x14ac:dyDescent="0.25">
      <c r="A22" s="29" t="str">
        <f>MASTERSHEET!B28</f>
        <v>SONEBHADRA</v>
      </c>
      <c r="B22" s="30" t="str">
        <f>MASTERSHEET!C28</f>
        <v>SONEBHADRA</v>
      </c>
      <c r="C22" s="31">
        <f>MASTERSHEET!D28</f>
        <v>0</v>
      </c>
    </row>
    <row r="23" spans="1:3" x14ac:dyDescent="0.25">
      <c r="A23" s="29" t="str">
        <f>MASTERSHEET!B29</f>
        <v>UTTAR PRADESH, 231217</v>
      </c>
      <c r="B23" s="30" t="str">
        <f>MASTERSHEET!C29</f>
        <v>UTTAR PRADESH, 231217</v>
      </c>
      <c r="C23" s="31">
        <f>MASTERSHEET!D29</f>
        <v>0</v>
      </c>
    </row>
    <row r="24" spans="1:3" ht="14.25" x14ac:dyDescent="0.2">
      <c r="A24" s="28" t="s">
        <v>64</v>
      </c>
      <c r="B24" s="192" t="s">
        <v>64</v>
      </c>
      <c r="C24" s="193" t="s">
        <v>64</v>
      </c>
    </row>
    <row r="25" spans="1:3" x14ac:dyDescent="0.25">
      <c r="A25" s="29" t="str">
        <f>MASTERSHEET!B30</f>
        <v>ANUBHAV PANDEY</v>
      </c>
      <c r="B25" s="30" t="str">
        <f>MASTERSHEET!C30</f>
        <v>ANUBHAV PANDEY</v>
      </c>
      <c r="C25" s="31">
        <f>MASTERSHEET!D30</f>
        <v>0</v>
      </c>
    </row>
    <row r="26" spans="1:3" ht="14.25" x14ac:dyDescent="0.2">
      <c r="A26" s="28" t="s">
        <v>62</v>
      </c>
      <c r="B26" s="192" t="s">
        <v>62</v>
      </c>
      <c r="C26" s="193" t="s">
        <v>62</v>
      </c>
    </row>
    <row r="27" spans="1:3" x14ac:dyDescent="0.25">
      <c r="A27" s="29">
        <f>MASTERSHEET!B32</f>
        <v>9712354883</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9712354883</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nbhv.pnd@gmail.com</v>
      </c>
      <c r="C33" s="21"/>
    </row>
    <row r="34" spans="1:3" x14ac:dyDescent="0.25">
      <c r="A34" s="29"/>
      <c r="B34" s="30"/>
      <c r="C34" s="21"/>
    </row>
    <row r="35" spans="1:3" x14ac:dyDescent="0.25">
      <c r="A35" s="32" t="s">
        <v>11</v>
      </c>
      <c r="B35" s="30">
        <f>MASTERSHEET!D7</f>
        <v>0</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34911</v>
      </c>
      <c r="C41" s="21"/>
    </row>
    <row r="42" spans="1:3" x14ac:dyDescent="0.25">
      <c r="A42" s="29"/>
      <c r="B42" s="30"/>
      <c r="C42" s="21"/>
    </row>
    <row r="43" spans="1:3" x14ac:dyDescent="0.25">
      <c r="A43" s="32" t="s">
        <v>15</v>
      </c>
      <c r="B43" s="30" t="str">
        <f>MASTERSHEET!D8</f>
        <v>BALLIA</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9712354883</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0</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1" workbookViewId="0">
      <selection activeCell="E42" sqref="E42"/>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422</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423</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0" t="str">
        <f>UPPER(+MASTERSHEET!B4&amp;"  "&amp;MASTERSHEET!D4&amp;"  "&amp;MASTERSHEET!F4)</f>
        <v>ANUBHAV    PANDEY</v>
      </c>
      <c r="C11" s="520"/>
      <c r="D11" s="520"/>
      <c r="E11" s="250" t="s">
        <v>425</v>
      </c>
      <c r="F11" s="278"/>
      <c r="G11" s="250"/>
      <c r="H11" s="251"/>
    </row>
    <row r="12" spans="1:13" ht="32.25" customHeight="1" x14ac:dyDescent="0.25">
      <c r="A12" s="521" t="str">
        <f>PROPER(MASTERSHEET!B25&amp;" "&amp;MASTERSHEET!B26&amp;" "&amp;MASTERSHEET!B27&amp;" "&amp;MASTERSHEET!B28&amp;" "&amp;MASTERSHEET!B29)</f>
        <v>Qtr. No. E62 Hindalco Adm Colony Renukoot Sonebhadra Uttar Pradesh, 231217</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ht="60" x14ac:dyDescent="0.2">
      <c r="A17" s="267"/>
      <c r="B17" s="268"/>
      <c r="C17" s="513" t="s">
        <v>431</v>
      </c>
      <c r="D17" s="269" t="str">
        <f>+MASTERSHEET!B36</f>
        <v>SHAILENDRA KUMAR PANDEY</v>
      </c>
      <c r="E17" s="269" t="s">
        <v>74</v>
      </c>
      <c r="F17" s="266" t="s">
        <v>489</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60" x14ac:dyDescent="0.2">
      <c r="A20" s="267"/>
      <c r="B20" s="268"/>
      <c r="C20" s="513" t="s">
        <v>432</v>
      </c>
      <c r="D20" s="266" t="str">
        <f>+MASTERSHEET!B36</f>
        <v>SHAILENDRA KUMAR PANDEY</v>
      </c>
      <c r="E20" s="266" t="s">
        <v>74</v>
      </c>
      <c r="F20" s="266" t="s">
        <v>489</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ht="15" customHeight="1" x14ac:dyDescent="0.2">
      <c r="A23" s="267"/>
      <c r="B23" s="268"/>
      <c r="C23" s="513" t="s">
        <v>433</v>
      </c>
      <c r="D23" s="266" t="s">
        <v>475</v>
      </c>
      <c r="E23" s="416" t="str">
        <f>+MASTERSHEET!C36</f>
        <v>FATHER</v>
      </c>
      <c r="F23" s="266" t="s">
        <v>489</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462</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443</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444</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8" t="s">
        <v>437</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8" workbookViewId="0">
      <selection activeCell="B42" sqref="B42"/>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450</v>
      </c>
      <c r="B7" s="526"/>
      <c r="C7" s="526"/>
      <c r="D7" s="526"/>
      <c r="E7" s="526"/>
      <c r="F7" s="526"/>
      <c r="G7" s="48"/>
    </row>
    <row r="8" spans="1:7" x14ac:dyDescent="0.25">
      <c r="A8" s="511" t="s">
        <v>451</v>
      </c>
      <c r="B8" s="512"/>
      <c r="C8" s="512"/>
      <c r="D8" s="512"/>
      <c r="E8" s="512"/>
      <c r="F8" s="512"/>
      <c r="G8" s="48"/>
    </row>
    <row r="9" spans="1:7" x14ac:dyDescent="0.25">
      <c r="A9" s="49"/>
      <c r="B9" s="38"/>
      <c r="C9" s="38"/>
      <c r="D9" s="38"/>
      <c r="E9" s="38"/>
      <c r="F9" s="38"/>
      <c r="G9" s="48"/>
    </row>
    <row r="10" spans="1:7" ht="18.75" customHeight="1" x14ac:dyDescent="0.25">
      <c r="A10" s="253" t="s">
        <v>452</v>
      </c>
      <c r="B10" s="531" t="str">
        <f>+MASTERSHEET!B4&amp;" "&amp;MASTERSHEET!D4&amp;" "&amp;MASTERSHEET!F4</f>
        <v>ANUBHAV  PANDEY</v>
      </c>
      <c r="C10" s="531"/>
      <c r="D10" s="405" t="s">
        <v>453</v>
      </c>
      <c r="E10" s="404"/>
      <c r="F10" s="38"/>
      <c r="G10" s="48"/>
    </row>
    <row r="11" spans="1:7" ht="21" customHeight="1" x14ac:dyDescent="0.25">
      <c r="A11" s="49" t="s">
        <v>54</v>
      </c>
      <c r="B11" s="37" t="str">
        <f>PROPER(MASTERSHEET!B25&amp;" "&amp;MASTERSHEET!B26&amp;" "&amp;MASTERSHEET!B27&amp;" "&amp;MASTERSHEET!B28&amp;" "&amp;MASTERSHEET!B29)</f>
        <v>Qtr. No. E62 Hindalco Adm Colony Renukoot Sonebhadra Uttar Pradesh, 231217</v>
      </c>
      <c r="C11" s="38"/>
      <c r="D11" s="38"/>
      <c r="E11" s="38"/>
      <c r="F11" s="38"/>
      <c r="G11" s="48"/>
    </row>
    <row r="12" spans="1:7" ht="30" customHeight="1" x14ac:dyDescent="0.25">
      <c r="A12" s="538" t="s">
        <v>463</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454</v>
      </c>
      <c r="D15" s="527" t="s">
        <v>455</v>
      </c>
      <c r="E15" s="38"/>
      <c r="F15" s="38"/>
      <c r="G15" s="48"/>
    </row>
    <row r="16" spans="1:7" ht="15.75" thickBot="1" x14ac:dyDescent="0.3">
      <c r="A16" s="49"/>
      <c r="B16" s="519"/>
      <c r="C16" s="528"/>
      <c r="D16" s="528"/>
      <c r="E16" s="38"/>
      <c r="F16" s="38"/>
      <c r="G16" s="48"/>
    </row>
    <row r="17" spans="1:7" ht="30.75" thickBot="1" x14ac:dyDescent="0.3">
      <c r="A17" s="49"/>
      <c r="B17" s="401" t="s">
        <v>456</v>
      </c>
      <c r="C17" s="260" t="s">
        <v>475</v>
      </c>
      <c r="D17" s="260"/>
      <c r="E17" s="38"/>
      <c r="F17" s="38"/>
      <c r="G17" s="48"/>
    </row>
    <row r="18" spans="1:7" x14ac:dyDescent="0.25">
      <c r="A18" s="49"/>
      <c r="B18" s="518" t="s">
        <v>457</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458</v>
      </c>
      <c r="C20" s="518" t="s">
        <v>490</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459</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460</v>
      </c>
      <c r="B30" s="533"/>
      <c r="C30" s="533"/>
      <c r="D30" s="533"/>
      <c r="E30" s="533"/>
      <c r="F30" s="533"/>
      <c r="G30" s="534"/>
    </row>
    <row r="31" spans="1:7" x14ac:dyDescent="0.25">
      <c r="A31" s="49"/>
      <c r="B31" s="38"/>
      <c r="C31" s="38"/>
      <c r="D31" s="38"/>
      <c r="E31" s="38"/>
      <c r="F31" s="38"/>
      <c r="G31" s="48"/>
    </row>
    <row r="32" spans="1:7" ht="51" customHeight="1" x14ac:dyDescent="0.25">
      <c r="A32" s="535" t="s">
        <v>461</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29" t="s">
        <v>437</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HYDERABAD</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46" workbookViewId="0">
      <selection activeCell="B62" sqref="B62:G62"/>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ANUBHAV  PANDEY</v>
      </c>
      <c r="E16" s="297"/>
      <c r="F16" s="297"/>
      <c r="G16" s="298"/>
    </row>
    <row r="17" spans="2:7" x14ac:dyDescent="0.25">
      <c r="B17" s="302" t="s">
        <v>310</v>
      </c>
      <c r="C17" s="303" t="s">
        <v>330</v>
      </c>
      <c r="D17" s="417" t="str">
        <f>UPPER(MASTERSHEET!R3&amp;"/"&amp;MASTERSHEET!R9)</f>
        <v xml:space="preserve">SHAILENDRA KUMAR PANDEY/  </v>
      </c>
      <c r="E17" s="297"/>
      <c r="F17" s="297"/>
      <c r="G17" s="298"/>
    </row>
    <row r="18" spans="2:7" x14ac:dyDescent="0.25">
      <c r="B18" s="302" t="s">
        <v>311</v>
      </c>
      <c r="C18" s="303" t="s">
        <v>330</v>
      </c>
      <c r="D18" s="305">
        <f>MASTERSHEET!B8</f>
        <v>34911</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8" t="str">
        <f>PROPER(CONCATENATE(MASTERSHEET!B25,", ",MASTERSHEET!B26," ,",MASTERSHEET!B27,", ",MASTERSHEET!B28," , ",MASTERSHEET!B29))</f>
        <v>Qtr. No. E62, Hindalco Adm Colony ,Renukoot, Sonebhadra , Uttar Pradesh, 231217</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45.75" thickBot="1" x14ac:dyDescent="0.3">
      <c r="B34" s="324" t="str">
        <f>+MASTERSHEET!B38</f>
        <v>SHAILENDRA KUMAR PANDEY</v>
      </c>
      <c r="C34" s="325" t="s">
        <v>489</v>
      </c>
      <c r="D34" s="326" t="str">
        <f>+MASTERSHEET!C38</f>
        <v>FATHER</v>
      </c>
      <c r="E34" s="326">
        <f>+MASTERSHEET!E38</f>
        <v>52</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
        <v>494</v>
      </c>
      <c r="D57" s="604">
        <v>24030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SHAILENDRA KUMAR PANDEY</v>
      </c>
      <c r="C68" s="575"/>
      <c r="D68" s="564">
        <f>+MASTERSHEET!F18</f>
        <v>24030</v>
      </c>
      <c r="E68" s="564"/>
      <c r="F68" s="576" t="str">
        <f>+MASTERSHEET!H18</f>
        <v>FATHER</v>
      </c>
      <c r="G68" s="576"/>
    </row>
    <row r="69" spans="2:9" ht="15.75" customHeight="1" x14ac:dyDescent="0.25">
      <c r="B69" s="562" t="str">
        <f>+MASTERSHEET!B19&amp;" "&amp;MASTERSHEET!C19&amp;" "&amp;MASTERSHEET!D19</f>
        <v>MADHU  PANDEY</v>
      </c>
      <c r="C69" s="563"/>
      <c r="D69" s="564">
        <f>+MASTERSHEET!F19</f>
        <v>27760</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ANUBHAV  PANDEY</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HYDERABAD</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f>C89</f>
        <v>0</v>
      </c>
      <c r="C88" s="297"/>
      <c r="D88" s="549" t="s">
        <v>466</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446</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K33" sqref="K33"/>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467</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ANUBHAV  PANDEY</v>
      </c>
      <c r="E14" s="676"/>
      <c r="F14" s="676"/>
      <c r="G14" s="676"/>
      <c r="H14" s="676"/>
      <c r="I14" s="677"/>
    </row>
    <row r="15" spans="1:10" ht="39" customHeight="1" x14ac:dyDescent="0.2">
      <c r="A15" s="658" t="s">
        <v>419</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420</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421</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SHAILENDRA KUMAR PANDEY</v>
      </c>
      <c r="C32" s="652"/>
      <c r="D32" s="652"/>
      <c r="E32" s="653"/>
      <c r="F32" s="651" t="str">
        <f>+MASTERSHEET!C39</f>
        <v>FATHER</v>
      </c>
      <c r="G32" s="653"/>
      <c r="H32" s="393">
        <f>+MASTERSHEET!E39</f>
        <v>52</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ANUBHAV  PANDEY</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491</v>
      </c>
      <c r="G43" s="645"/>
      <c r="H43" s="645"/>
      <c r="I43" s="646"/>
    </row>
    <row r="44" spans="1:256" ht="15.75" customHeight="1" x14ac:dyDescent="0.2">
      <c r="A44" s="227">
        <v>4</v>
      </c>
      <c r="B44" s="641" t="s">
        <v>382</v>
      </c>
      <c r="C44" s="641"/>
      <c r="D44" s="641"/>
      <c r="E44" s="396" t="s">
        <v>330</v>
      </c>
      <c r="F44" s="644" t="s">
        <v>493</v>
      </c>
      <c r="G44" s="645"/>
      <c r="H44" s="645"/>
      <c r="I44" s="646"/>
    </row>
    <row r="45" spans="1:256" ht="18.75" customHeight="1" x14ac:dyDescent="0.2">
      <c r="A45" s="227">
        <v>5</v>
      </c>
      <c r="B45" s="641" t="s">
        <v>383</v>
      </c>
      <c r="C45" s="641"/>
      <c r="D45" s="641"/>
      <c r="E45" s="396" t="s">
        <v>330</v>
      </c>
      <c r="F45" s="644" t="str">
        <f>UPPER(+MASTERSHEET!D6)</f>
        <v>HYDERABAD</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SENIOR 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Qtr. No. E62, Hindalco Adm Colony ,Renukoot, Sonebhadra , Uttar Pradesh, 231217</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HYDERABAD</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0</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HYDERABAD</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0</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445</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467</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0</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0</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ANUBHAV</v>
      </c>
      <c r="D31" s="37">
        <f>MASTERSHEET!D4</f>
        <v>0</v>
      </c>
      <c r="E31" s="37" t="str">
        <f>MASTERSHEET!F4</f>
        <v>PANDEY</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HYDERABAD</v>
      </c>
      <c r="D34" s="37"/>
      <c r="E34" s="37"/>
      <c r="F34" s="38"/>
      <c r="G34" s="48"/>
      <c r="H34" s="38"/>
    </row>
    <row r="35" spans="1:8" x14ac:dyDescent="0.25">
      <c r="A35" s="49" t="s">
        <v>29</v>
      </c>
      <c r="B35" s="38"/>
      <c r="C35" s="57">
        <f>MASTERSHEET!B6</f>
        <v>0</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Pandey, Anubhav</cp:lastModifiedBy>
  <cp:lastPrinted>2018-10-01T09:41:25Z</cp:lastPrinted>
  <dcterms:created xsi:type="dcterms:W3CDTF">2006-10-17T09:26:01Z</dcterms:created>
  <dcterms:modified xsi:type="dcterms:W3CDTF">2018-10-01T09:51:48Z</dcterms:modified>
</cp:coreProperties>
</file>