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 cPAC\2-Report\5_Spec Report in RFP\SPEC\Third Party\"/>
    </mc:Choice>
  </mc:AlternateContent>
  <bookViews>
    <workbookView xWindow="0" yWindow="0" windowWidth="20490" windowHeight="7755" tabRatio="819" firstSheet="3" activeTab="8"/>
  </bookViews>
  <sheets>
    <sheet name="Definitions" sheetId="4" r:id="rId1"/>
    <sheet name="Sheet2" sheetId="8" r:id="rId2"/>
    <sheet name="SUM_TP_Report" sheetId="1" r:id="rId3"/>
    <sheet name="001_UI(DMRTP001)" sheetId="2" r:id="rId4"/>
    <sheet name="001_Result(DMRTP001)" sheetId="3" r:id="rId5"/>
    <sheet name="002_UI(DMRTP002)" sheetId="9" r:id="rId6"/>
    <sheet name="002_Result(DMRTP002)" sheetId="10" r:id="rId7"/>
    <sheet name="003_UI(DMRTP004)" sheetId="11" r:id="rId8"/>
    <sheet name="003_Result(DMRTP004)" sheetId="12" r:id="rId9"/>
    <sheet name="004_UI(DMRTP005)" sheetId="13" r:id="rId10"/>
    <sheet name="004_Result(DMRTP005)" sheetId="14" r:id="rId11"/>
    <sheet name="005_UI(DMRTP008)" sheetId="15" r:id="rId12"/>
    <sheet name="005_Result(DMRTP008)" sheetId="16" r:id="rId13"/>
    <sheet name="006_UI(DMRTP011)" sheetId="17" r:id="rId14"/>
    <sheet name="006_Result(DMRTP011)" sheetId="18" r:id="rId15"/>
    <sheet name="007_Result สรุปค่าตอบแทนCommiss" sheetId="20" r:id="rId16"/>
  </sheets>
  <externalReferences>
    <externalReference r:id="rId17"/>
  </externalReferences>
  <definedNames>
    <definedName name="_Toc444891796" localSheetId="4">'001_Result(DMRTP001)'!#REF!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8" l="1"/>
  <c r="F7" i="20" l="1"/>
  <c r="G7" i="20" s="1"/>
  <c r="F8" i="20"/>
  <c r="G8" i="20" s="1"/>
  <c r="F9" i="20"/>
  <c r="G9" i="20" s="1"/>
  <c r="H9" i="20" s="1"/>
  <c r="I9" i="20" s="1"/>
  <c r="J9" i="20" s="1"/>
  <c r="F10" i="20"/>
  <c r="G10" i="20" s="1"/>
  <c r="H10" i="20" s="1"/>
  <c r="I10" i="20" s="1"/>
  <c r="J10" i="20" s="1"/>
  <c r="F11" i="20"/>
  <c r="F12" i="20"/>
  <c r="G12" i="20" s="1"/>
  <c r="F13" i="20"/>
  <c r="G13" i="20" s="1"/>
  <c r="H13" i="20" s="1"/>
  <c r="I13" i="20" s="1"/>
  <c r="J13" i="20" s="1"/>
  <c r="F14" i="20"/>
  <c r="G14" i="20" s="1"/>
  <c r="H14" i="20" l="1"/>
  <c r="I14" i="20" s="1"/>
  <c r="J14" i="20" s="1"/>
  <c r="G11" i="20"/>
  <c r="H11" i="20" s="1"/>
  <c r="I11" i="20" s="1"/>
  <c r="J11" i="20" s="1"/>
  <c r="H7" i="20"/>
  <c r="I7" i="20" s="1"/>
  <c r="F15" i="20"/>
  <c r="H12" i="20"/>
  <c r="I12" i="20" s="1"/>
  <c r="J12" i="20" s="1"/>
  <c r="H8" i="20"/>
  <c r="I8" i="20" s="1"/>
  <c r="J8" i="20" s="1"/>
  <c r="G15" i="20" l="1"/>
  <c r="J7" i="20"/>
  <c r="J15" i="20" s="1"/>
  <c r="I15" i="20"/>
  <c r="H15" i="20"/>
  <c r="H71" i="18" l="1"/>
  <c r="J69" i="18"/>
  <c r="I69" i="18"/>
  <c r="I70" i="18" s="1"/>
  <c r="I71" i="18" s="1"/>
  <c r="G69" i="18"/>
  <c r="G70" i="18" s="1"/>
  <c r="F69" i="18"/>
  <c r="E69" i="18"/>
  <c r="C69" i="18"/>
  <c r="D67" i="18"/>
  <c r="D69" i="18" s="1"/>
  <c r="D66" i="18"/>
  <c r="D65" i="18"/>
  <c r="D64" i="18"/>
  <c r="D63" i="18"/>
  <c r="D62" i="18"/>
  <c r="D61" i="18"/>
  <c r="D60" i="18"/>
  <c r="D59" i="18"/>
  <c r="D58" i="18"/>
  <c r="D57" i="18"/>
  <c r="D56" i="18"/>
  <c r="D55" i="18"/>
  <c r="AH52" i="18"/>
  <c r="AG52" i="18"/>
  <c r="AD52" i="18"/>
  <c r="AB52" i="18"/>
  <c r="AA52" i="18"/>
  <c r="Z52" i="18"/>
  <c r="W52" i="18"/>
  <c r="V52" i="18"/>
  <c r="AH28" i="18"/>
  <c r="AG28" i="18"/>
  <c r="AD28" i="18"/>
  <c r="AB28" i="18"/>
  <c r="AA28" i="18"/>
  <c r="Z28" i="18"/>
  <c r="W28" i="18"/>
  <c r="V28" i="18"/>
  <c r="C70" i="18" l="1"/>
  <c r="C71" i="18" s="1"/>
  <c r="J70" i="18"/>
  <c r="J71" i="18" s="1"/>
  <c r="G71" i="18"/>
  <c r="E70" i="18"/>
  <c r="E71" i="18" s="1"/>
  <c r="D70" i="18"/>
  <c r="D71" i="18" s="1"/>
  <c r="F70" i="18"/>
  <c r="F71" i="18" s="1"/>
  <c r="M130" i="16"/>
  <c r="L130" i="16"/>
  <c r="K130" i="16"/>
  <c r="J130" i="16"/>
  <c r="I130" i="16"/>
  <c r="H130" i="16"/>
  <c r="M124" i="16"/>
  <c r="L124" i="16"/>
  <c r="K124" i="16"/>
  <c r="J124" i="16"/>
  <c r="I124" i="16"/>
  <c r="H124" i="16"/>
  <c r="M123" i="16"/>
  <c r="L123" i="16"/>
  <c r="K123" i="16"/>
  <c r="J123" i="16"/>
  <c r="I123" i="16"/>
  <c r="H123" i="16"/>
  <c r="M107" i="16"/>
  <c r="L107" i="16"/>
  <c r="K107" i="16"/>
  <c r="J107" i="16"/>
  <c r="I107" i="16"/>
  <c r="H107" i="16"/>
  <c r="M91" i="16"/>
  <c r="L91" i="16"/>
  <c r="K91" i="16"/>
  <c r="J91" i="16"/>
  <c r="I91" i="16"/>
  <c r="H91" i="16"/>
  <c r="M77" i="16"/>
  <c r="M90" i="16" s="1"/>
  <c r="L77" i="16"/>
  <c r="L90" i="16" s="1"/>
  <c r="K77" i="16"/>
  <c r="K90" i="16" s="1"/>
  <c r="J77" i="16"/>
  <c r="J90" i="16" s="1"/>
  <c r="I77" i="16"/>
  <c r="I90" i="16" s="1"/>
  <c r="H77" i="16"/>
  <c r="H90" i="16" s="1"/>
  <c r="M54" i="16"/>
  <c r="L54" i="16"/>
  <c r="K54" i="16"/>
  <c r="J54" i="16"/>
  <c r="I54" i="16"/>
  <c r="H54" i="16"/>
  <c r="M48" i="16"/>
  <c r="L48" i="16"/>
  <c r="K48" i="16"/>
  <c r="J48" i="16"/>
  <c r="I48" i="16"/>
  <c r="H48" i="16"/>
  <c r="M44" i="16"/>
  <c r="L44" i="16"/>
  <c r="K44" i="16"/>
  <c r="J44" i="16"/>
  <c r="I44" i="16"/>
  <c r="H44" i="16"/>
  <c r="M37" i="16"/>
  <c r="L37" i="16"/>
  <c r="K37" i="16"/>
  <c r="J37" i="16"/>
  <c r="I37" i="16"/>
  <c r="H37" i="16"/>
  <c r="M31" i="16"/>
  <c r="L31" i="16"/>
  <c r="K31" i="16"/>
  <c r="J31" i="16"/>
  <c r="I31" i="16"/>
  <c r="H31" i="16"/>
  <c r="M27" i="16"/>
  <c r="L27" i="16"/>
  <c r="K27" i="16"/>
  <c r="J27" i="16"/>
  <c r="I27" i="16"/>
  <c r="H27" i="16"/>
  <c r="M23" i="16"/>
  <c r="L23" i="16"/>
  <c r="K23" i="16"/>
  <c r="J23" i="16"/>
  <c r="I23" i="16"/>
  <c r="H23" i="16"/>
  <c r="M17" i="16"/>
  <c r="L17" i="16"/>
  <c r="K17" i="16"/>
  <c r="J17" i="16"/>
  <c r="I17" i="16"/>
  <c r="H17" i="16"/>
  <c r="M13" i="16"/>
  <c r="L13" i="16"/>
  <c r="K13" i="16"/>
  <c r="J13" i="16"/>
  <c r="I13" i="16"/>
  <c r="H13" i="16"/>
  <c r="K24" i="16" l="1"/>
  <c r="M24" i="16"/>
  <c r="I24" i="16"/>
  <c r="L24" i="16"/>
  <c r="H24" i="16"/>
  <c r="J38" i="16"/>
  <c r="H55" i="16"/>
  <c r="H57" i="16" s="1"/>
  <c r="L55" i="16"/>
  <c r="L57" i="16" s="1"/>
  <c r="J24" i="16"/>
  <c r="H38" i="16"/>
  <c r="L38" i="16"/>
  <c r="J55" i="16"/>
  <c r="J57" i="16" s="1"/>
  <c r="K38" i="16"/>
  <c r="K39" i="16" s="1"/>
  <c r="I38" i="16"/>
  <c r="M38" i="16"/>
  <c r="I55" i="16"/>
  <c r="I57" i="16" s="1"/>
  <c r="M55" i="16"/>
  <c r="M57" i="16" s="1"/>
  <c r="K55" i="16"/>
  <c r="K57" i="16" s="1"/>
  <c r="M39" i="16" l="1"/>
  <c r="L39" i="16"/>
  <c r="L58" i="16" s="1"/>
  <c r="L59" i="16" s="1"/>
  <c r="J39" i="16"/>
  <c r="J58" i="16" s="1"/>
  <c r="J59" i="16" s="1"/>
  <c r="I39" i="16"/>
  <c r="I58" i="16" s="1"/>
  <c r="I59" i="16" s="1"/>
  <c r="H39" i="16"/>
  <c r="H58" i="16" s="1"/>
  <c r="H59" i="16" s="1"/>
  <c r="M58" i="16"/>
  <c r="M59" i="16" s="1"/>
  <c r="K58" i="16"/>
  <c r="K59" i="16" s="1"/>
  <c r="H62" i="14"/>
  <c r="G62" i="14"/>
</calcChain>
</file>

<file path=xl/comments1.xml><?xml version="1.0" encoding="utf-8"?>
<comments xmlns="http://schemas.openxmlformats.org/spreadsheetml/2006/main">
  <authors>
    <author>Sakonthawat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Customer ID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Contact Number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 Contact Number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Invoice Start Date||'-'||Invoice End Date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ยกขึ้นไปไว้ level บนได้หรือไม่ : พี่ไก่ : ถ้าไม่จำเป็นต้องคง Format เดิมไว้ สามารถเปลี่ยน Level ขึ้นไปไว้กับสีเหลือง เป็น Info ระดับ BA ได้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Group by Level สูงสุด
Party_Code||(||Party_Name||)
Break down By Province, Region, Assign ID, Party, Company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User Request ให้ Assign ID มี Format เป็น YYMMNNNN
- YY = ปี พ.ศ.
- MM = เดือน
- NNNN = Running Number ตามเดือน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Bill Region ของลูกค้า
Region_Code||Region_Name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Bill Province Code||Bill Province Name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Group by Level ต่ำสุด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เลือก Mobile ที่มี Mobile Status Date ล่าสุดมาแสดง</t>
        </r>
      </text>
    </comment>
  </commentList>
</comments>
</file>

<file path=xl/comments2.xml><?xml version="1.0" encoding="utf-8"?>
<comments xmlns="http://schemas.openxmlformats.org/spreadsheetml/2006/main">
  <authors>
    <author>Sakonthawat</author>
    <author>Keowalin Kul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เงื่อนไขการดึงข้อมูลตามรายงาน DMRTP001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Mobile Status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First Invoice Date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Reciept No จากการ Waive ต่างๆ จะไม่เอามาคิด Commission
Check Payment ใช้ Code เหมือนเดิมหรือไม่ (W-NE,W-WS)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เงื่อนไขการยุบตามรายงาน DMRTP001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Assign Status ณ วันที่รันรายงาน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อ้างอิงตามรายงาน DMRLT005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ยอด Invoice ที่ไม่เข้าเงื่อนไขการติดตามหนี้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Balance = Assign Amt-จำนวนชำระ + ยอดหนี้ส่วนเพิ่มหลัง Assign - จำนวนเงินชำระส่วนเพิ่ม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Balance = Assign Amt - จำนวนชำระ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Keowalin Kul: 
BA นับ Age จากวันที่ Due Date ของ Invoice เก่าสุด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Sysdate - Last Status Date ของ BA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เงื่อนไขการดึงข้อมูลตามรายงาน DMRTP001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First Invoice Date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เงื่อนไขการยุบตามรายงาน DMRTP001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Assign Status ณ วันที่รันรายงาน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อ้างอิงตามรายงาน DMRLT005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ยอด Invoice ที่ไม่เข้าเงื่อนไขการติดตามหนี้</t>
        </r>
      </text>
    </comment>
    <comment ref="Y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Balance = I - P + Q - R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Balance = J - P</t>
        </r>
      </text>
    </comment>
  </commentList>
</comments>
</file>

<file path=xl/comments3.xml><?xml version="1.0" encoding="utf-8"?>
<comments xmlns="http://schemas.openxmlformats.org/spreadsheetml/2006/main">
  <authors>
    <author>Keowalin Kul</author>
    <author>Sakonthawat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แสดง Reciept Date ตาม Criteria ที่เลือก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Party_code||Region
Order By Party ID, Region Code, Debt Type ID, Assign ID, Unassign Date
Group By Party ID, Region Code, Debt Type ID, Assign ID, Unassign Date, Assign Status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Running Number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Keowalin Kul:แสดงเป็น Assign Job ของ Collection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จำนวนเงินที่ลูกค้าชำระระหว่าง Receipt Date ใน Report Criteria (ไม่ได้สนใจ Assign/Unassign Date ของลูกค้า)
M =จำนวนเงิน.ที่ตามหนี้ได้.และมียอด.คงเหลือเป็น 0. + จำนวนเงินที่.
ตามหนี้ได้และมียอดAS คงเหลือ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ที่มี Bill Province อยู่ในจังหวัดที่ได้ค่าใช้จ่ายต่างจังหวัด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Balance = 0 ณ ช่วงเวลา Receipt Date ที่กำหนด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 BA ที่มียอดจ่าย แต่ยังมียอดคงเหลือ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ยอดคงเหลือที่จ่ายมึครบของ BA นั้นๆ</t>
        </r>
      </text>
    </comment>
    <comment ref="C40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เกิดจากการคำนวณค่า Commision แยกแต่ละรายแล้วค่อย Sum มาแสดง</t>
        </r>
      </text>
    </comment>
    <comment ref="C4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=ผลรวมของแต่ละ Debt Type ของยอด Commission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=ผลรวมของแต่ละ Debt Type ของยอดเงินทั้งหมด</t>
        </r>
      </text>
    </comment>
    <comment ref="C46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 ยอดก่อน Vat * 7%</t>
        </r>
      </text>
    </comment>
    <comment ref="C47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 ยอดรวมทั้งหมด - ยอดที่คิด %vat แล้ว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ยอดก่อน Vat คิดหักภาษี ณ ที่จ่าย</t>
        </r>
      </text>
    </comment>
    <comment ref="C49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 ยอดรวมทั้งหมด - หักภาษี ณ ที่จ่าย</t>
        </r>
      </text>
    </comment>
  </commentList>
</comments>
</file>

<file path=xl/comments4.xml><?xml version="1.0" encoding="utf-8"?>
<comments xmlns="http://schemas.openxmlformats.org/spreadsheetml/2006/main">
  <authors>
    <author>Keowalin Kul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วันที่ End Comission ทุกชุดงานของเดือนนั้นๆ 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Reference Doc ตาม Adj Type เฉพาะกรณีที่มีการทำเพิ่มหนี้ลดหนี้
REFER SAP TYPE|-SAP YEAR|MONTH|-SAP Number--000-REFER SAP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ดึงจาก Profile ตาม ของ COMPANY.SAP_COST_CENTER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Code ทางบัญชี
- SAP Company Code ของแต่ละ Party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Name ทางบัญชี
- Agnt Company Name ของ Third Party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Debit = Credit เสมอ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CI คือ SAP Type การตั้งหนี้ผ่อนจ่ายปกติ
SAP TYPE|-SAP YEAR|MONTH|-SAP Number (Running by month) เลขที่ Running Set 1 ใหม่ทุกเดือน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GL Account Code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วันที่ End Comission ทุกชุดงานของเดือนนั้นๆ 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Reference Doc ตาม Adj Type เฉพาะกรณีที่มีการทำเพิ่มหนี้ลดหนี้
REFER SAP TYPE|-SAP YEAR|MONTH|-SAP Number--000-REFER SAP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ดึงจาก Profile ตาม ของ COMPANY.SAP_COST_CENTER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Code ทางบัญชี
- SAP Company Code ของแต่ละ Party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Name ทางบัญชี
- Agnt Company Name ของ Third Party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CI คือ SAP Type การตั้งหนี้ผ่อนจ่ายปกติ
SAP TYPE|-SAP YEAR|MONTH|-SAP Number (Running by month) เลขที่ Running Set 1 ใหม่ทุกเดือน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CI คือ SAP Type การตั้งหนี้ผ่อนจ่ายปกติ
SAP TYPE|-SAP YEAR|MONTH|-SAP Number (Running by month) เลขที่ Running Set 1 ใหม่ทุกเดือน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GL Account Code</t>
        </r>
      </text>
    </comment>
  </commentList>
</comments>
</file>

<file path=xl/comments5.xml><?xml version="1.0" encoding="utf-8"?>
<comments xmlns="http://schemas.openxmlformats.org/spreadsheetml/2006/main">
  <authors>
    <author>Keowalin Kul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Mobile ที่เข้าเงื่อนไข Assign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เงินค่าปรับของ Device Contract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Mobile ที่เข้าเงื่อนไข Assign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D9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L9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D10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L10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</commentList>
</comments>
</file>

<file path=xl/comments6.xml><?xml version="1.0" encoding="utf-8"?>
<comments xmlns="http://schemas.openxmlformats.org/spreadsheetml/2006/main">
  <authors>
    <author>ผู้สร้าง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ตาม Mobile No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Job Status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ระดับ Invoice ที่เข้าเงื่อนไข Assign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H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ตาม Mobile No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Job Status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ระดับ Invoice ที่เข้าเงื่อนไข Assign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Z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A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AD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AE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AF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AG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H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BA ที่มาจ่ายเงินครบตาม Inv ที่ Assign นับ 1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นับ Inv ที่จ่ายครบนับ 1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 Assign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 Assign</t>
        </r>
      </text>
    </comment>
    <comment ref="M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ที่มีการจ่ายเข้า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ที่มีการจ่ายเข้า</t>
        </r>
      </text>
    </comment>
  </commentList>
</comments>
</file>

<file path=xl/comments7.xml><?xml version="1.0" encoding="utf-8"?>
<comments xmlns="http://schemas.openxmlformats.org/spreadsheetml/2006/main">
  <authors>
    <author>Keowalin Kul</author>
    <author>Keowalin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GL ได้จากบัญชีแจ้งมา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AWN 1205520
DPC 2305520
AIS 1105500
SBN  1802001
ตามหัว Company ที่ตามหนี้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SAP_COMP_CODE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ต้องคุยกับ payment ว่าเก็บ Rate ไว้ที่ใด
Rate7% ของยอดรวมทั้งสิ้น เช็ค Include หรือ Exclude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ต้องคุยกับ payment ว่าเก็บ Rate ไว้ที่ใด
คิด Rate3% ของยอดก่อน Vat    เช็ค Include หรือ Exclude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Keowalin:</t>
        </r>
        <r>
          <rPr>
            <sz val="9"/>
            <color indexed="81"/>
            <rFont val="Tahoma"/>
            <family val="2"/>
          </rPr>
          <t xml:space="preserve">
=(G27*7)/107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Keowalin:</t>
        </r>
        <r>
          <rPr>
            <sz val="9"/>
            <color indexed="81"/>
            <rFont val="Tahoma"/>
            <family val="2"/>
          </rPr>
          <t xml:space="preserve">
=G29*0.03</t>
        </r>
      </text>
    </comment>
  </commentList>
</comments>
</file>

<file path=xl/sharedStrings.xml><?xml version="1.0" encoding="utf-8"?>
<sst xmlns="http://schemas.openxmlformats.org/spreadsheetml/2006/main" count="15937" uniqueCount="1254">
  <si>
    <t>Report Code</t>
  </si>
  <si>
    <t>Report Name</t>
  </si>
  <si>
    <t>Legacy Report Code</t>
  </si>
  <si>
    <t>SRS Flag</t>
  </si>
  <si>
    <t>PIC</t>
  </si>
  <si>
    <t>Format</t>
  </si>
  <si>
    <t>Frequency</t>
  </si>
  <si>
    <t>Objective</t>
  </si>
  <si>
    <t>Question</t>
  </si>
  <si>
    <t xml:space="preserve">CSV </t>
  </si>
  <si>
    <t>Module Name:</t>
  </si>
  <si>
    <t>Term / Acronym/Abbreviation</t>
  </si>
  <si>
    <t>Definition</t>
  </si>
  <si>
    <t>BTN</t>
  </si>
  <si>
    <t>Button</t>
  </si>
  <si>
    <t>CAL</t>
  </si>
  <si>
    <t>Calendar</t>
  </si>
  <si>
    <t>CHK</t>
  </si>
  <si>
    <t>Check Box</t>
  </si>
  <si>
    <t>DDL</t>
  </si>
  <si>
    <t>Drop Down List</t>
  </si>
  <si>
    <t>DDC</t>
  </si>
  <si>
    <t>Drop Down Checkbox</t>
  </si>
  <si>
    <t>FDL</t>
  </si>
  <si>
    <t>File Dialog</t>
  </si>
  <si>
    <t>HLK</t>
  </si>
  <si>
    <t>Link / Hyperlink</t>
  </si>
  <si>
    <t>IMB</t>
  </si>
  <si>
    <t>Image Button</t>
  </si>
  <si>
    <t>IMG</t>
  </si>
  <si>
    <t>Image</t>
  </si>
  <si>
    <t>LBL</t>
  </si>
  <si>
    <t>Text Label</t>
  </si>
  <si>
    <t>LOK</t>
  </si>
  <si>
    <t>Lookup Dialog</t>
  </si>
  <si>
    <t>RDO</t>
  </si>
  <si>
    <t>Radio Button</t>
  </si>
  <si>
    <t>TIM</t>
  </si>
  <si>
    <t>Time Box</t>
  </si>
  <si>
    <t>TXT</t>
  </si>
  <si>
    <t>Text Box</t>
  </si>
  <si>
    <t>Definitions</t>
  </si>
  <si>
    <t>Possible Value (Etc.)</t>
  </si>
  <si>
    <t>ใช้เพื่ออธิบายในหน้า UI</t>
  </si>
  <si>
    <t>1) ขอ 1 file excel - report ต่อ 1 Module</t>
  </si>
  <si>
    <t>2) Tab แรกสรุปจำนวน Report ทั้งหมดในแต่ละ Module โดยเพิ่ม number มา</t>
  </si>
  <si>
    <t>3) Tab รายงานอ้างอิงตาม No. เช่น 1 รายงานจะประกอบด้วย </t>
  </si>
  <si>
    <t>    No1_UI  คือ หน้าจอเงื่อนไขที่สามารถออกรางานได้</t>
  </si>
  <si>
    <t>    No1_Result คือ รูปแบบรายงานที่จะได้</t>
  </si>
  <si>
    <t>    โดยเพิ่มในส่วนของ table.column ที่นำมาใช้ในรายงานค่ะ</t>
  </si>
  <si>
    <t>4) ในหน้าเงื่อนไขการออกรายงาน รบกวนระบุ Definitions ให้ด้วยเช่น เงื่อนไขนี้ให้เลือกเป็นแบบ DDL = Dorp Down List เป็นต้น</t>
  </si>
  <si>
    <t>Ref. New Report</t>
  </si>
  <si>
    <t>Output</t>
  </si>
  <si>
    <t>Y</t>
  </si>
  <si>
    <t>New</t>
  </si>
  <si>
    <t>RFP Flag</t>
  </si>
  <si>
    <t>Company Code</t>
  </si>
  <si>
    <t>AWN</t>
  </si>
  <si>
    <t>Assign Date</t>
  </si>
  <si>
    <t>Unassign Date</t>
  </si>
  <si>
    <t xml:space="preserve">รหัสและชื่อของบริษัทผู้ให้บริการในเครือ AIS </t>
  </si>
  <si>
    <t>รายงานแสดงรายละเอียดลูกหนี้และ A/R Balance</t>
  </si>
  <si>
    <t>DMRTP001</t>
  </si>
  <si>
    <t>รายงานผลการติดตามหนี้ของแต่ละ Party Code</t>
  </si>
  <si>
    <t>DMRTP002</t>
  </si>
  <si>
    <t>รายงานคำนวณ Commission</t>
  </si>
  <si>
    <t>DMRTP004</t>
  </si>
  <si>
    <t>รายงาน GL Transaction to SAP Commission - Third Party</t>
  </si>
  <si>
    <t>DMRTP005</t>
  </si>
  <si>
    <t>รายงานสรุปข้อมูล Assignment Third Party</t>
  </si>
  <si>
    <t>DMRTP008</t>
  </si>
  <si>
    <t>รายงานผลการชำระเงินของลูกค้า By Invoice</t>
  </si>
  <si>
    <t>DMRTP011</t>
  </si>
  <si>
    <t>รายงานสรุปการจ่ายค่าตอบแทนพิเศษ</t>
  </si>
  <si>
    <t>N. Report</t>
  </si>
  <si>
    <t>RPT_TP_001</t>
  </si>
  <si>
    <t>RPT_TP_002</t>
  </si>
  <si>
    <t>RPT_TP_003</t>
  </si>
  <si>
    <t>RPT_TP_004</t>
  </si>
  <si>
    <t>RPT_TP_005</t>
  </si>
  <si>
    <t>RPT_TP_006</t>
  </si>
  <si>
    <t>RPT_TP_007</t>
  </si>
  <si>
    <t>Company</t>
  </si>
  <si>
    <t>Advanced Wireless Network Co.,Ltd.</t>
  </si>
  <si>
    <t>Date : 01/07/2015</t>
  </si>
  <si>
    <t>User : supawaka</t>
  </si>
  <si>
    <t>รายงานแสดงรายละเอียดลูกหนี้ และ A/R Balance</t>
  </si>
  <si>
    <t>Time : 10:14:59</t>
  </si>
  <si>
    <t xml:space="preserve"> </t>
  </si>
  <si>
    <t>No.</t>
  </si>
  <si>
    <t>CA Name</t>
  </si>
  <si>
    <t>Mobile No.</t>
  </si>
  <si>
    <t>Mobile Status</t>
  </si>
  <si>
    <t>ID Card</t>
  </si>
  <si>
    <t>Bill Address</t>
  </si>
  <si>
    <t>Zip</t>
  </si>
  <si>
    <t>Tel</t>
  </si>
  <si>
    <t>Home Address</t>
  </si>
  <si>
    <t/>
  </si>
  <si>
    <t>Invoice No.</t>
  </si>
  <si>
    <t>Bill Cycle</t>
  </si>
  <si>
    <t>BA Register Date</t>
  </si>
  <si>
    <t>Assign Amt</t>
  </si>
  <si>
    <t>Paid Amt</t>
  </si>
  <si>
    <t>Invoice Balance</t>
  </si>
  <si>
    <t>Party Code : YAN(บจก.ญาณวรุตม์)</t>
  </si>
  <si>
    <t>Province Code : BKK(กรุงเทพ)</t>
  </si>
  <si>
    <t>Assign Date : 30/06/2015</t>
  </si>
  <si>
    <t>Unassign Date : 30/09/2015</t>
  </si>
  <si>
    <t>Company Code : AWN</t>
  </si>
  <si>
    <t>31300000925525</t>
  </si>
  <si>
    <t>31200001641523</t>
  </si>
  <si>
    <t>นภาพันธ์ บัวเผื่อน</t>
  </si>
  <si>
    <t>0890625507</t>
  </si>
  <si>
    <t>Terminate</t>
  </si>
  <si>
    <t>1102000781214</t>
  </si>
  <si>
    <t>155/11 อาคารวีสตาร์แมนชั่น ห้อง 4209 ซอย กิ่งแก้ว 41/1 ถนน กิ่งแก้ว ตำบลราชาเทวะ อำเภอบางพลี สมุทรปราการ</t>
  </si>
  <si>
    <t>10540</t>
  </si>
  <si>
    <t>11/1 หมู่ 14  แขวงบางระมาด เขตตลิ่งชัน กรุงเทพ</t>
  </si>
  <si>
    <t>10170</t>
  </si>
  <si>
    <t>0850623782</t>
  </si>
  <si>
    <t>W-IN-18-5802-0060704</t>
  </si>
  <si>
    <t>01/02/2015-28/02/2015</t>
  </si>
  <si>
    <t>02/09/2012</t>
  </si>
  <si>
    <t>W-IN-18-5803-0028152</t>
  </si>
  <si>
    <t>01/03/2015-31/03/2015</t>
  </si>
  <si>
    <t>W-IN-18-5804-0026856</t>
  </si>
  <si>
    <t>01/04/2015-30/04/2015</t>
  </si>
  <si>
    <t>W-IN-18-5805-0008559</t>
  </si>
  <si>
    <t>01/05/2015-11/05/2015</t>
  </si>
  <si>
    <t>Total of BA [ 31300000925525 ]</t>
  </si>
  <si>
    <t>4 Invoice(s)</t>
  </si>
  <si>
    <t>31300001024944</t>
  </si>
  <si>
    <t>1530946295</t>
  </si>
  <si>
    <t>ภัทธ์ชนก บุญยรัตกลิน</t>
  </si>
  <si>
    <t>0870919192</t>
  </si>
  <si>
    <t>1101500588455</t>
  </si>
  <si>
    <t>35 ซอย ประชาอุทิศ 69 ถนน ประชาอุทิศ แขวงทุ่งครุ เขตทุ่งครุ กรุงเทพ</t>
  </si>
  <si>
    <t>10140</t>
  </si>
  <si>
    <t>3 ซอย ประชาอุทิศ 69 แยก 6  แขวง ทุ่งครุ  เขต ทุ่งครุ กรุงเทพ</t>
  </si>
  <si>
    <t>W-IN-15-5712-0029557</t>
  </si>
  <si>
    <t>20/11/2014-19/12/2014</t>
  </si>
  <si>
    <t>09/01/2013</t>
  </si>
  <si>
    <t>W-IN-15-5801-0066571</t>
  </si>
  <si>
    <t>20/12/2014-19/01/2015</t>
  </si>
  <si>
    <t>W-IN-15-5802-0054368</t>
  </si>
  <si>
    <t>20/01/2015-14/02/2015</t>
  </si>
  <si>
    <t>Total of BA [ 31300001024944 ]</t>
  </si>
  <si>
    <t>3 Invoice(s)</t>
  </si>
  <si>
    <t>08/11/2014-07/12/2014</t>
  </si>
  <si>
    <t>08/12/2012</t>
  </si>
  <si>
    <t>08/12/2014-07/01/2015</t>
  </si>
  <si>
    <t>08/01/2015-07/02/2015</t>
  </si>
  <si>
    <t>08/02/2015-21/02/2015</t>
  </si>
  <si>
    <t>11000</t>
  </si>
  <si>
    <t>5 Invoice(s)</t>
  </si>
  <si>
    <t>10310</t>
  </si>
  <si>
    <t>01/05/2015-12/05/2015</t>
  </si>
  <si>
    <t>12/01/2015-11/02/2015</t>
  </si>
  <si>
    <t>12/02/2015-11/03/2015</t>
  </si>
  <si>
    <t>12/03/2015-11/04/2015</t>
  </si>
  <si>
    <t>12/04/2015-11/05/2015</t>
  </si>
  <si>
    <t>Sum of Province [ BKK ]</t>
  </si>
  <si>
    <t>52 BA(s)</t>
  </si>
  <si>
    <t>206 Invoice(s)</t>
  </si>
  <si>
    <t>Province Code : BKK-E(กรุงเทพ)</t>
  </si>
  <si>
    <t>31400005225907</t>
  </si>
  <si>
    <t>1499516716</t>
  </si>
  <si>
    <t>JOHN PETER MILLS</t>
  </si>
  <si>
    <t>0898946795</t>
  </si>
  <si>
    <t>BA825265</t>
  </si>
  <si>
    <t>252/11 Muang Thai-Pratra office Tower 1 ชั้น 7  ถนน Ratchadapisek แขวงห้วยขวาง เขตห้วยขวาง กรุงเทพ</t>
  </si>
  <si>
    <t>252/11 Muang Thai-Phatra Office Tower 1  Floor 7th  Ratchadapisek Road Huai Khwang  Huai Khwang Bangkok</t>
  </si>
  <si>
    <t>026954960</t>
  </si>
  <si>
    <t>W-IN-13-5802-0269205</t>
  </si>
  <si>
    <t>15/10/2006</t>
  </si>
  <si>
    <t>W-IN-13-5803-0312367</t>
  </si>
  <si>
    <t>W-IN-13-5804-0273001</t>
  </si>
  <si>
    <t>W-IN-13-5805-0155595</t>
  </si>
  <si>
    <t>Total of BA [ 31400005225907 ]</t>
  </si>
  <si>
    <t>Sum of Province [ BKK-E ]</t>
  </si>
  <si>
    <t>1 BA(s)</t>
  </si>
  <si>
    <t>Province Code : NBI(นนทบุรี)</t>
  </si>
  <si>
    <t>31300000968881</t>
  </si>
  <si>
    <t>31200002306063</t>
  </si>
  <si>
    <t>สาริน เวคะวากยานนท์</t>
  </si>
  <si>
    <t>0899261314</t>
  </si>
  <si>
    <t>1100701181262</t>
  </si>
  <si>
    <t>99/145 หมู่ 3 หมู่บ้านนนทรีปาร์ค ซอย ไทรม้า  ตำบลบางรักน้อย อำเภอเมืองนนทบุรี นนทบุรี</t>
  </si>
  <si>
    <t>99/149 หมู่ 3  ตำบลบางรักน้อย อำเภอเมืองนนทบุรี นนทบุรี</t>
  </si>
  <si>
    <t>0865669884</t>
  </si>
  <si>
    <t>W-IN-12-5712-0067450</t>
  </si>
  <si>
    <t>W-IN-12-5801-0075114</t>
  </si>
  <si>
    <t>W-IN-12-5802-0067310</t>
  </si>
  <si>
    <t>W-IN-12-5802-0545731</t>
  </si>
  <si>
    <t>Total of BA [ 31300000968881 ]</t>
  </si>
  <si>
    <t>31300001279092</t>
  </si>
  <si>
    <t>31200000213638</t>
  </si>
  <si>
    <t>จารุวรรณ บุญยะฤทธิ์</t>
  </si>
  <si>
    <t>0896670555</t>
  </si>
  <si>
    <t>3100502868078</t>
  </si>
  <si>
    <t>109/96 หมู่ 9  ตำบลบางพูด อำเภอปากเกร็ด นนทบุรี</t>
  </si>
  <si>
    <t>11120</t>
  </si>
  <si>
    <t>W-IN-18-5802-0058753</t>
  </si>
  <si>
    <t>03/02/2012</t>
  </si>
  <si>
    <t>W-IN-18-5803-0044073</t>
  </si>
  <si>
    <t>W-IN-18-5804-0092988</t>
  </si>
  <si>
    <t>W-IN-18-5805-0008323</t>
  </si>
  <si>
    <t>Total of BA [ 31300001279092 ]</t>
  </si>
  <si>
    <t>12/04/2015-08/05/2015</t>
  </si>
  <si>
    <t>Sum of Province [ NBI ]</t>
  </si>
  <si>
    <t>12 BA(s)</t>
  </si>
  <si>
    <t>48 Invoice(s)</t>
  </si>
  <si>
    <t>13 BA(s)</t>
  </si>
  <si>
    <t>2 BA(s)</t>
  </si>
  <si>
    <t>9 Invoice(s)</t>
  </si>
  <si>
    <t>12/12/2014-11/01/2015</t>
  </si>
  <si>
    <t>47120</t>
  </si>
  <si>
    <t>Province Code : UDN(อุดรธานี)</t>
  </si>
  <si>
    <t>41000</t>
  </si>
  <si>
    <t>Sum of Province [ UDN ]</t>
  </si>
  <si>
    <t>Sum of Assign [ 58060040 ]</t>
  </si>
  <si>
    <t>Sum of Assign [ 58060041 ]</t>
  </si>
  <si>
    <t>08/09/2014</t>
  </si>
  <si>
    <t>01/02/2015</t>
  </si>
  <si>
    <t>54 Invoice(s)</t>
  </si>
  <si>
    <t>41150</t>
  </si>
  <si>
    <t>Sum of Assign [ 58060042 ]</t>
  </si>
  <si>
    <t>31400008541221</t>
  </si>
  <si>
    <t>31200001712596</t>
  </si>
  <si>
    <t>พจนีย์ อัตรสาร</t>
  </si>
  <si>
    <t>0985843103</t>
  </si>
  <si>
    <t>3419900728921</t>
  </si>
  <si>
    <t>362 ร้านสิงห์ทองเภสัช  ถนน เรืองสวัสดิ์ ตำบลวานรนิวาส อำเภอวานรนิวาส สกลนคร</t>
  </si>
  <si>
    <t>112 หมู่ 3  ตำบลนากว้าง อำเภอเมืองอุดรธานี อุดรธานี</t>
  </si>
  <si>
    <t>W-IN-13-5801-0474904</t>
  </si>
  <si>
    <t>W-IN-13-5802-0438601</t>
  </si>
  <si>
    <t>W-IN-13-5803-0466210</t>
  </si>
  <si>
    <t>W-IN-13-5804-0454627</t>
  </si>
  <si>
    <t>W-IN-13-5805-0436207</t>
  </si>
  <si>
    <t>Total of BA [ 31400008541221 ]</t>
  </si>
  <si>
    <t>31500000313191</t>
  </si>
  <si>
    <t>31400007574656</t>
  </si>
  <si>
    <t>ชุติมาศ ธรรมสีหา</t>
  </si>
  <si>
    <t>0933270868</t>
  </si>
  <si>
    <t>1411900034161</t>
  </si>
  <si>
    <t>197 หมู่ 1  ตำบลเพ็ญ อำเภอเพ็ญ อุดรธานี</t>
  </si>
  <si>
    <t>197 หมู่ 7  ตำบลเพ็ญ อำเภอเพ็ญ อุดรธานี</t>
  </si>
  <si>
    <t>0935418686</t>
  </si>
  <si>
    <t>W-IN-18-5802-0625920</t>
  </si>
  <si>
    <t>W-IN-18-5803-0648263</t>
  </si>
  <si>
    <t>W-IN-18-5804-0602203</t>
  </si>
  <si>
    <t>W-IN-18-5805-0016845</t>
  </si>
  <si>
    <t>Total of BA [ 31500000313191 ]</t>
  </si>
  <si>
    <t>Sum of Assign [ 58060043 ]</t>
  </si>
  <si>
    <t>104 BA(s)</t>
  </si>
  <si>
    <t>416 Invoice(s)</t>
  </si>
  <si>
    <t>Sum of Party [ YAN ]</t>
  </si>
  <si>
    <t>1,807 BA(s)</t>
  </si>
  <si>
    <t>7,136 Invoice(s)</t>
  </si>
  <si>
    <t>Sum of Company [ AWN ]</t>
  </si>
  <si>
    <t>จำนวน BA.</t>
  </si>
  <si>
    <t>จำนวน Invoice.</t>
  </si>
  <si>
    <t>86</t>
  </si>
  <si>
    <t>340</t>
  </si>
  <si>
    <t>35</t>
  </si>
  <si>
    <t>142</t>
  </si>
  <si>
    <t>22</t>
  </si>
  <si>
    <t>85</t>
  </si>
  <si>
    <t>33</t>
  </si>
  <si>
    <t>131</t>
  </si>
  <si>
    <t>128</t>
  </si>
  <si>
    <t>28</t>
  </si>
  <si>
    <t>112</t>
  </si>
  <si>
    <t>14</t>
  </si>
  <si>
    <t>56</t>
  </si>
  <si>
    <t>140</t>
  </si>
  <si>
    <t>39</t>
  </si>
  <si>
    <t>153</t>
  </si>
  <si>
    <t>45</t>
  </si>
  <si>
    <t>172</t>
  </si>
  <si>
    <t>370</t>
  </si>
  <si>
    <t>1,459</t>
  </si>
  <si>
    <t>16</t>
  </si>
  <si>
    <t>59</t>
  </si>
  <si>
    <t>4</t>
  </si>
  <si>
    <t>17</t>
  </si>
  <si>
    <t>10</t>
  </si>
  <si>
    <t>6</t>
  </si>
  <si>
    <t>24</t>
  </si>
  <si>
    <t>13</t>
  </si>
  <si>
    <t>3</t>
  </si>
  <si>
    <t>8</t>
  </si>
  <si>
    <t>15</t>
  </si>
  <si>
    <t>63</t>
  </si>
  <si>
    <t>232</t>
  </si>
  <si>
    <t>208</t>
  </si>
  <si>
    <t>828</t>
  </si>
  <si>
    <t>96</t>
  </si>
  <si>
    <t>381</t>
  </si>
  <si>
    <t>81</t>
  </si>
  <si>
    <t>329</t>
  </si>
  <si>
    <t>144</t>
  </si>
  <si>
    <t>573</t>
  </si>
  <si>
    <t>122</t>
  </si>
  <si>
    <t>487</t>
  </si>
  <si>
    <t>74</t>
  </si>
  <si>
    <t>292</t>
  </si>
  <si>
    <t>79</t>
  </si>
  <si>
    <t>312</t>
  </si>
  <si>
    <t>126</t>
  </si>
  <si>
    <t>495</t>
  </si>
  <si>
    <t>163</t>
  </si>
  <si>
    <t>649</t>
  </si>
  <si>
    <t>177</t>
  </si>
  <si>
    <t>683</t>
  </si>
  <si>
    <t>1,270</t>
  </si>
  <si>
    <t>5,029</t>
  </si>
  <si>
    <t>26</t>
  </si>
  <si>
    <t>105</t>
  </si>
  <si>
    <t>9</t>
  </si>
  <si>
    <t>36</t>
  </si>
  <si>
    <t>31</t>
  </si>
  <si>
    <t>40</t>
  </si>
  <si>
    <t>37</t>
  </si>
  <si>
    <t>7</t>
  </si>
  <si>
    <t>23</t>
  </si>
  <si>
    <t>32</t>
  </si>
  <si>
    <t>30</t>
  </si>
  <si>
    <t>54</t>
  </si>
  <si>
    <t>104</t>
  </si>
  <si>
    <t>416</t>
  </si>
  <si>
    <t>Sum of Assign [ 58060044 ]</t>
  </si>
  <si>
    <t>Sum of Assign [ 58060045 ]</t>
  </si>
  <si>
    <t>1,807</t>
  </si>
  <si>
    <t>7,136</t>
  </si>
  <si>
    <t>Sum of Party [ INN ]</t>
  </si>
  <si>
    <t>Sum of Company [ AIS ]</t>
  </si>
  <si>
    <t xml:space="preserve">Sum of All Company </t>
  </si>
  <si>
    <t xml:space="preserve">DMRTP001 </t>
  </si>
  <si>
    <t>Third Party Assign No : 58060043,58060042,58060041,58060040</t>
  </si>
  <si>
    <t>Assign No : 58060040</t>
  </si>
  <si>
    <t>Assign No : 58060043</t>
  </si>
  <si>
    <t>ตัวอย่าง Report</t>
  </si>
  <si>
    <t>Table.Column</t>
  </si>
  <si>
    <t>CL_ASSIGN.ASSIGN_CODE</t>
  </si>
  <si>
    <t>CL_AGENT_COMPANY.AGENT_COMPANY_CODE</t>
  </si>
  <si>
    <t>Party Code</t>
  </si>
  <si>
    <t>Assign No</t>
  </si>
  <si>
    <t>Region Code</t>
  </si>
  <si>
    <t>Province Code</t>
  </si>
  <si>
    <t xml:space="preserve">Province Code </t>
  </si>
  <si>
    <t>CA No.</t>
  </si>
  <si>
    <t>BA No.</t>
  </si>
  <si>
    <t>CL_AGENT_COMPANY.OUTSOURCE_BOO = 'Y'</t>
  </si>
  <si>
    <t>Bill Region</t>
  </si>
  <si>
    <t>Bill Region : CB(กรุงเทพมหานครและปริมณฑล)</t>
  </si>
  <si>
    <t>Bill Region : XU(ภาคตะวันออกเฉียงเหนือตอนบน)</t>
  </si>
  <si>
    <t>Sum of Bill Region [ XU ]</t>
  </si>
  <si>
    <t>Sum of Bill Region [ CB ]</t>
  </si>
  <si>
    <t>Sum of Bill Region [ CE ]</t>
  </si>
  <si>
    <t>Sum of Bill Region [ CN ]</t>
  </si>
  <si>
    <t>Sum of Bill Region [ CW ]</t>
  </si>
  <si>
    <t>Sum of Bill Region [ NL ]</t>
  </si>
  <si>
    <t>Sum of Bill Region [ NU ]</t>
  </si>
  <si>
    <t>Sum of Bill Region [ SL ]</t>
  </si>
  <si>
    <t>Sum of Bill Region [ SU ]</t>
  </si>
  <si>
    <t>Sum of Bill Region [ XL ]</t>
  </si>
  <si>
    <t>เลือก Mobile ที่มี Mobile Status Date ล่าสุดมาแสดง</t>
  </si>
  <si>
    <t>PM_INVOICE.INVOICE_NUM</t>
  </si>
  <si>
    <t>CL_JOB.JOB_DEBT_AMT</t>
  </si>
  <si>
    <t>Receipt Date</t>
  </si>
  <si>
    <t>วันที่รับชำระเงิน</t>
  </si>
  <si>
    <t>Date : 03/04/2015</t>
  </si>
  <si>
    <t>Time : 10:00:58</t>
  </si>
  <si>
    <t>ผู้มาชำระเงินในช่วงวันที่ 01/03/2015 ถึง 31/03/2015</t>
  </si>
  <si>
    <t>Party Code : INN(บริษัท อินโนเซอร์วิส จำกัด)</t>
  </si>
  <si>
    <t>Super Deal</t>
  </si>
  <si>
    <t xml:space="preserve">Party Code </t>
  </si>
  <si>
    <t>Assign No.</t>
  </si>
  <si>
    <t xml:space="preserve">Region Code </t>
  </si>
  <si>
    <t>BA</t>
  </si>
  <si>
    <t>BA Name</t>
  </si>
  <si>
    <t>Debt Type Code</t>
  </si>
  <si>
    <t>First AR Date</t>
  </si>
  <si>
    <t>Receipt No</t>
  </si>
  <si>
    <t>Assign Status</t>
  </si>
  <si>
    <t>จำนวน._x000D_
ลดหนี้.</t>
  </si>
  <si>
    <t>จำนวน._x000D_
ชำระ.</t>
  </si>
  <si>
    <t>ยอดหนี้._x000D_
ส่วนเพิ่ม._x000D_
หลัง._x000D_
Assign.</t>
  </si>
  <si>
    <t>จำนวนเงิน._x000D_
ชำระ._x000D_
ส่วนเพิ่ม.</t>
  </si>
  <si>
    <t>ยอด._x000D_
ค้างชำระ._x000D_
ปัจจุบัน.</t>
  </si>
  <si>
    <t>ยอด._x000D_
Assign_x000D_
คงเหลือ.</t>
  </si>
  <si>
    <t>Debt_x000D_
Age</t>
  </si>
  <si>
    <t>BA Status_x000D_ Age</t>
  </si>
  <si>
    <t>Collection_x000D_
Segment</t>
  </si>
  <si>
    <t>Chanel Type</t>
  </si>
  <si>
    <t>Device Contract Flg</t>
  </si>
  <si>
    <t>Super Flag</t>
  </si>
  <si>
    <t>Brand</t>
  </si>
  <si>
    <t>Model</t>
  </si>
  <si>
    <t>IMEI Number</t>
  </si>
  <si>
    <t>Number of Balance Contract</t>
  </si>
  <si>
    <t>CB</t>
  </si>
  <si>
    <t>31300004207734</t>
  </si>
  <si>
    <t>ศิริวรรณ์ คงแสนคำ</t>
  </si>
  <si>
    <t>31300004207735</t>
  </si>
  <si>
    <t>คุณศิริวรรณ์ คงแสนคำ</t>
  </si>
  <si>
    <t>0800086398</t>
  </si>
  <si>
    <t>AWNCU0009</t>
  </si>
  <si>
    <t>11/10/2014</t>
  </si>
  <si>
    <t>W-CS-2051-5803-0000211</t>
  </si>
  <si>
    <t>01/03/2015</t>
  </si>
  <si>
    <t>18/10/2013</t>
  </si>
  <si>
    <t>AS-NM</t>
  </si>
  <si>
    <t>GOOD15</t>
  </si>
  <si>
    <t>1503141399</t>
  </si>
  <si>
    <t>ราตรี เขาชัยภูมิ</t>
  </si>
  <si>
    <t>31300004828198</t>
  </si>
  <si>
    <t>คุณราตรี เขาชัยภูมิ</t>
  </si>
  <si>
    <t>0806465751</t>
  </si>
  <si>
    <t>23/10/2014</t>
  </si>
  <si>
    <t>W-CS-2417-5803-0005486</t>
  </si>
  <si>
    <t>14/03/2015</t>
  </si>
  <si>
    <t>21/11/2013</t>
  </si>
  <si>
    <t>Total Region&lt;CB&gt;</t>
  </si>
  <si>
    <t>CE</t>
  </si>
  <si>
    <t>Total Region&lt;CE&gt;</t>
  </si>
  <si>
    <t>XX</t>
  </si>
  <si>
    <t>Total Region&lt;XX&gt;</t>
  </si>
  <si>
    <t>Total Party Code &lt;INN(บริษัท อินโนเซอร์วิส จำกัด)&gt;</t>
  </si>
  <si>
    <t>Party Code :AAAAAAA</t>
  </si>
  <si>
    <t>Status</t>
  </si>
  <si>
    <t>Status_x000D_
Age</t>
  </si>
  <si>
    <t>Total Region</t>
  </si>
  <si>
    <t>Grand Total</t>
  </si>
  <si>
    <t>จำนวนลดหนี้.</t>
  </si>
  <si>
    <t>Total Party Code &lt;AAAAAA&gt;</t>
  </si>
  <si>
    <t>ยอดค้างชำระปัจจุบัน</t>
  </si>
  <si>
    <t>จำนวนเงินชำระส่วนเพิ่ม</t>
  </si>
  <si>
    <t>จำนวนชำระ.</t>
  </si>
  <si>
    <t>BA No</t>
  </si>
  <si>
    <t xml:space="preserve">Unassign Date </t>
  </si>
  <si>
    <t xml:space="preserve">DMRTP004 </t>
  </si>
  <si>
    <t>Time : 09:26:31</t>
  </si>
  <si>
    <t>Party Name</t>
  </si>
  <si>
    <t>Business Type</t>
  </si>
  <si>
    <t>ค่าใช้จ่าย._x000D_
ต่างจังหวัด.</t>
  </si>
  <si>
    <t>Debt Type</t>
  </si>
  <si>
    <t>จำนวนเงิน._x000D_
ที่เก็บได้.</t>
  </si>
  <si>
    <t>จำนวนรายให้._x000D_
ค่าใช้จ่าย._x000D_
ต่างจังหวัด.</t>
  </si>
  <si>
    <t>จำนวน BA._x000D_
ที่ตามหนี้ได้._x000D_
และมียอด._x000D_
คงเหลือเป็น 0.</t>
  </si>
  <si>
    <t>จำนวนเงิน._x000D_
ที่ตามหนี้ได้._x000D_
และมียอด._x000D_
คงเหลือเป็น 0.</t>
  </si>
  <si>
    <t>จำนวน BA._x000D_
ที่ตามหนี้ได้._x000D_
และมียอด._x000D_
AS คงเหลือ.</t>
  </si>
  <si>
    <t>จำนวนเงินที่._x000D_
ตามหนี้ได้._x000D_
และมียอด._x000D_
AS คงเหลือ.</t>
  </si>
  <si>
    <t>INNCB</t>
  </si>
  <si>
    <t>บริษัท อินโนเซอร์วิส จำกัด</t>
  </si>
  <si>
    <t>นิติบุคคล</t>
  </si>
  <si>
    <t>1</t>
  </si>
  <si>
    <t>58010016</t>
  </si>
  <si>
    <t>15/01/2015</t>
  </si>
  <si>
    <t>16/01/2015</t>
  </si>
  <si>
    <t>15/03/2015</t>
  </si>
  <si>
    <t>AS-TP</t>
  </si>
  <si>
    <t>2</t>
  </si>
  <si>
    <t>58010049</t>
  </si>
  <si>
    <t>30/01/2015</t>
  </si>
  <si>
    <t>31/03/2015</t>
  </si>
  <si>
    <t>58020015</t>
  </si>
  <si>
    <t>13/02/2015</t>
  </si>
  <si>
    <t>15/04/2015</t>
  </si>
  <si>
    <t>58020040</t>
  </si>
  <si>
    <t>26/02/2015</t>
  </si>
  <si>
    <t>31/05/2015</t>
  </si>
  <si>
    <t>5</t>
  </si>
  <si>
    <t>58030011</t>
  </si>
  <si>
    <t>13/03/2015</t>
  </si>
  <si>
    <t>15/06/2015</t>
  </si>
  <si>
    <t>AWNCU0010</t>
  </si>
  <si>
    <t>57120017</t>
  </si>
  <si>
    <t>12/12/2014</t>
  </si>
  <si>
    <t>15/02/2015</t>
  </si>
  <si>
    <t>UN-TP</t>
  </si>
  <si>
    <t>57120044</t>
  </si>
  <si>
    <t>26/12/2014</t>
  </si>
  <si>
    <t>28/02/2015</t>
  </si>
  <si>
    <t>58010017</t>
  </si>
  <si>
    <t>UN-NM</t>
  </si>
  <si>
    <t>58010050</t>
  </si>
  <si>
    <t>11</t>
  </si>
  <si>
    <t>58020016</t>
  </si>
  <si>
    <t>12</t>
  </si>
  <si>
    <t>58020041</t>
  </si>
  <si>
    <t>58030012</t>
  </si>
  <si>
    <t>AWNCU0011</t>
  </si>
  <si>
    <t>57110046</t>
  </si>
  <si>
    <t>27/11/2014</t>
  </si>
  <si>
    <t>31/01/2015</t>
  </si>
  <si>
    <t>57120018</t>
  </si>
  <si>
    <t>57120045</t>
  </si>
  <si>
    <t>58010018</t>
  </si>
  <si>
    <t>18</t>
  </si>
  <si>
    <t>19</t>
  </si>
  <si>
    <t>58010051</t>
  </si>
  <si>
    <t>20</t>
  </si>
  <si>
    <t>58020017</t>
  </si>
  <si>
    <t>21</t>
  </si>
  <si>
    <t>58020042</t>
  </si>
  <si>
    <t>58030013</t>
  </si>
  <si>
    <t>AWNCU0012</t>
  </si>
  <si>
    <t>57110047</t>
  </si>
  <si>
    <t>57120019</t>
  </si>
  <si>
    <t>25</t>
  </si>
  <si>
    <t>57120046</t>
  </si>
  <si>
    <t>27</t>
  </si>
  <si>
    <t>58010019</t>
  </si>
  <si>
    <t>29</t>
  </si>
  <si>
    <t>58010052</t>
  </si>
  <si>
    <t>58020018</t>
  </si>
  <si>
    <t>58020043</t>
  </si>
  <si>
    <t>58030014</t>
  </si>
  <si>
    <t>รายการ/ยอดเงิน.</t>
  </si>
  <si>
    <t>Commission</t>
  </si>
  <si>
    <t>จำนวน BA_x000D_
ที่ตามหนี้ได้._x000D_
และมียอดหนี้เป็น 0.</t>
  </si>
  <si>
    <t>จำนวนเงินที่ตามหนี้ได้._x000D_
และมียอดหนี้เป็น 0.</t>
  </si>
  <si>
    <t>จำนวน BA_x000D_
ที่ตามหนี้ได้._x000D_
และมียอดหนี้คงเหลือ.</t>
  </si>
  <si>
    <t>จำนวนเงินที่ตามหนี้ได้._x000D_
และมียอดหนี้คงเหลือ.</t>
  </si>
  <si>
    <t>AWNCU0009 [7.50]</t>
  </si>
  <si>
    <t>AWNCU0010 [7.50]</t>
  </si>
  <si>
    <t>AWNCU0011 [7.50]</t>
  </si>
  <si>
    <t>42</t>
  </si>
  <si>
    <t>AWNCU0012 [7.50]</t>
  </si>
  <si>
    <t>ค่าใช้จ่ายต่างจังหวัด.</t>
  </si>
  <si>
    <t>VAT7.00%</t>
  </si>
  <si>
    <t>ยอดก่อน VAT</t>
  </si>
  <si>
    <t>TAX 3.00%</t>
  </si>
  <si>
    <t>จำนวนเงินสุทธิที่จ่าย.</t>
  </si>
  <si>
    <t>INNCE</t>
  </si>
  <si>
    <t>57120016</t>
  </si>
  <si>
    <t>57120043</t>
  </si>
  <si>
    <t>INNCN</t>
  </si>
  <si>
    <t>57100046</t>
  </si>
  <si>
    <t>30/10/2014</t>
  </si>
  <si>
    <t>31/12/2014</t>
  </si>
  <si>
    <t>INNCW</t>
  </si>
  <si>
    <t>34</t>
  </si>
  <si>
    <t>INNNL</t>
  </si>
  <si>
    <t>44</t>
  </si>
  <si>
    <t>INNNU</t>
  </si>
  <si>
    <t>57110020</t>
  </si>
  <si>
    <t>13/11/2014</t>
  </si>
  <si>
    <t>0</t>
  </si>
  <si>
    <t>INNSL</t>
  </si>
  <si>
    <t>INNSU</t>
  </si>
  <si>
    <t>INNXL</t>
  </si>
  <si>
    <t>58</t>
  </si>
  <si>
    <t>INNXU</t>
  </si>
  <si>
    <t>57100043</t>
  </si>
  <si>
    <t>Party Code : INN</t>
  </si>
  <si>
    <t>107</t>
  </si>
  <si>
    <t>41</t>
  </si>
  <si>
    <t>357</t>
  </si>
  <si>
    <t>89</t>
  </si>
  <si>
    <t>72</t>
  </si>
  <si>
    <t>VAT 7.00%</t>
  </si>
  <si>
    <t>KHBCB</t>
  </si>
  <si>
    <t>บจก.ชะยะ ลอว์ เฟิร์ม</t>
  </si>
  <si>
    <t>57110044</t>
  </si>
  <si>
    <t>KHBCE</t>
  </si>
  <si>
    <t>57110017</t>
  </si>
  <si>
    <t>57110018</t>
  </si>
  <si>
    <t>KHBCN</t>
  </si>
  <si>
    <t>KHBCW</t>
  </si>
  <si>
    <t>KHBNL</t>
  </si>
  <si>
    <t>57100045</t>
  </si>
  <si>
    <t>KHBNU</t>
  </si>
  <si>
    <t>KHBSL</t>
  </si>
  <si>
    <t>KHBSU</t>
  </si>
  <si>
    <t>57100017</t>
  </si>
  <si>
    <t>14/10/2014</t>
  </si>
  <si>
    <t>15/12/2014</t>
  </si>
  <si>
    <t>KHBXL</t>
  </si>
  <si>
    <t>73</t>
  </si>
  <si>
    <t>KHBXU</t>
  </si>
  <si>
    <t>100</t>
  </si>
  <si>
    <t>Party Code : KHB</t>
  </si>
  <si>
    <t>146</t>
  </si>
  <si>
    <t>38</t>
  </si>
  <si>
    <t>411</t>
  </si>
  <si>
    <t>76</t>
  </si>
  <si>
    <t>VISCB</t>
  </si>
  <si>
    <t>บจก.วิชั่น คอนซัลแตนท์ แอนด์ ลอว์</t>
  </si>
  <si>
    <t>57110019</t>
  </si>
  <si>
    <t>VISCE</t>
  </si>
  <si>
    <t>57100015</t>
  </si>
  <si>
    <t>VISCN</t>
  </si>
  <si>
    <t>VISCW</t>
  </si>
  <si>
    <t>VISNL</t>
  </si>
  <si>
    <t>VISNU</t>
  </si>
  <si>
    <t>VISSL</t>
  </si>
  <si>
    <t>VISSU</t>
  </si>
  <si>
    <t>57100016</t>
  </si>
  <si>
    <t>VISXL</t>
  </si>
  <si>
    <t>VISXU</t>
  </si>
  <si>
    <t>52</t>
  </si>
  <si>
    <t>Party Code : VIS</t>
  </si>
  <si>
    <t>77</t>
  </si>
  <si>
    <t>207</t>
  </si>
  <si>
    <t>46</t>
  </si>
  <si>
    <t>YANCB</t>
  </si>
  <si>
    <t>บจก.ญาณวรุตม์</t>
  </si>
  <si>
    <t>YANCE</t>
  </si>
  <si>
    <t>YANCN</t>
  </si>
  <si>
    <t>YANCW</t>
  </si>
  <si>
    <t>YANNL</t>
  </si>
  <si>
    <t>YANNU</t>
  </si>
  <si>
    <t>YANSL</t>
  </si>
  <si>
    <t>YANSU</t>
  </si>
  <si>
    <t>YANXL</t>
  </si>
  <si>
    <t>YANXU</t>
  </si>
  <si>
    <t>Party Code : YAN</t>
  </si>
  <si>
    <t>174</t>
  </si>
  <si>
    <t>53</t>
  </si>
  <si>
    <t>369</t>
  </si>
  <si>
    <t>98</t>
  </si>
  <si>
    <t>82</t>
  </si>
  <si>
    <t>1,149</t>
  </si>
  <si>
    <t>264</t>
  </si>
  <si>
    <t>ค่าใช้จ่ายต่างจังหวัด..</t>
  </si>
  <si>
    <t>SAP Type</t>
  </si>
  <si>
    <t xml:space="preserve">SAP Date </t>
  </si>
  <si>
    <t xml:space="preserve">DMRTP005 </t>
  </si>
  <si>
    <t xml:space="preserve"> Advanced Wireless Network Co.,Ltd.</t>
  </si>
  <si>
    <t>รายงาน GL Transaction To SAP Commission - Third Party</t>
  </si>
  <si>
    <t>Date : 30/06/2015</t>
  </si>
  <si>
    <t>USER_ID : supawaka</t>
  </si>
  <si>
    <t>ช่วงวันที่    31/05/2015   ถึง   08/06/2015</t>
  </si>
  <si>
    <t>Time : 14:08:08</t>
  </si>
  <si>
    <t>Company Code &lt;AIS&gt;</t>
  </si>
  <si>
    <t>Commission End Date</t>
  </si>
  <si>
    <t>Ref No.</t>
  </si>
  <si>
    <t>Refer Ref.Doc</t>
  </si>
  <si>
    <t>Cost Center</t>
  </si>
  <si>
    <t>Account Code</t>
  </si>
  <si>
    <t>Account Name</t>
  </si>
  <si>
    <t>Debit</t>
  </si>
  <si>
    <t>Credit</t>
  </si>
  <si>
    <t xml:space="preserve">CI-5805-053 </t>
  </si>
  <si>
    <t>Other Operating Expense</t>
  </si>
  <si>
    <t>Pending Input Tax</t>
  </si>
  <si>
    <t>CI-5805-054</t>
  </si>
  <si>
    <t>CI-5805-055</t>
  </si>
  <si>
    <t>CI-5805-056</t>
  </si>
  <si>
    <t>CI-5805-057</t>
  </si>
  <si>
    <t>บจก. สหนิติกฎหมายและการบัญชี</t>
  </si>
  <si>
    <t>CI-5805-058</t>
  </si>
  <si>
    <t>บจก.แวลูส์ บิสซิเนส แอนด์ ลอว์</t>
  </si>
  <si>
    <t>CI-5805-059</t>
  </si>
  <si>
    <t>บจก.ชโย ลอว์เยอร์</t>
  </si>
  <si>
    <t>CI-5805-060</t>
  </si>
  <si>
    <t>บจก.เนติ ลอว์</t>
  </si>
  <si>
    <t>Total</t>
  </si>
  <si>
    <t>Company Code &lt;AWN&gt;</t>
  </si>
  <si>
    <t>Total Company Code &lt;AIS&gt;</t>
  </si>
  <si>
    <t>Total Company Code &lt;AWN&gt;</t>
  </si>
  <si>
    <t>supawaka</t>
  </si>
  <si>
    <t>รายงานสรุปข้อมูล Assignment Third Party (Summart By Party Code)</t>
  </si>
  <si>
    <t>Time : 16:07:14</t>
  </si>
  <si>
    <t>Report Type Summary By Party Code</t>
  </si>
  <si>
    <t>Assign ID  58060042,58060040</t>
  </si>
  <si>
    <t>Assign Status  AS</t>
  </si>
  <si>
    <t>Company Code:  &lt;AIS&gt;</t>
  </si>
  <si>
    <t>Assign Status AS</t>
  </si>
  <si>
    <t>เงินค่าปรับของ Device Contract</t>
  </si>
  <si>
    <t>Item</t>
  </si>
  <si>
    <t>Region</t>
  </si>
  <si>
    <t>Province</t>
  </si>
  <si>
    <t>Count BA</t>
  </si>
  <si>
    <t>Count Mobile</t>
  </si>
  <si>
    <t>Sum Assing Amt.</t>
  </si>
  <si>
    <t>Count BA Device Contract</t>
  </si>
  <si>
    <t>Count Mobile Device Contract</t>
  </si>
  <si>
    <t>Sum Amount Device Contract</t>
  </si>
  <si>
    <t>ARN</t>
  </si>
  <si>
    <t>59050001</t>
  </si>
  <si>
    <t>Existing</t>
  </si>
  <si>
    <t>BKK</t>
  </si>
  <si>
    <t>กรุงเทพ</t>
  </si>
  <si>
    <t>BKK-E</t>
  </si>
  <si>
    <t xml:space="preserve">Total Region &lt;CB&gt; </t>
  </si>
  <si>
    <t>NBI</t>
  </si>
  <si>
    <t>นนทบุรี</t>
  </si>
  <si>
    <t>PTT</t>
  </si>
  <si>
    <t>ปทุมธานี</t>
  </si>
  <si>
    <t>SPN</t>
  </si>
  <si>
    <t>สมุทรปราการ</t>
  </si>
  <si>
    <t xml:space="preserve">Total Region &lt;XX&gt; </t>
  </si>
  <si>
    <t>CBI</t>
  </si>
  <si>
    <t>ชลบุรี</t>
  </si>
  <si>
    <t>CBI-E</t>
  </si>
  <si>
    <t>CCO</t>
  </si>
  <si>
    <t>ฉะเชิงเทรา</t>
  </si>
  <si>
    <t>CTI</t>
  </si>
  <si>
    <t>จันทบุรี</t>
  </si>
  <si>
    <t>NYK</t>
  </si>
  <si>
    <t>นครนายก</t>
  </si>
  <si>
    <t xml:space="preserve">Total Region &lt;CE&gt; </t>
  </si>
  <si>
    <t>Total Assign No. &lt;59050001&gt;&lt;ARN&gt;</t>
  </si>
  <si>
    <t>59050002</t>
  </si>
  <si>
    <t>Total Assign No. &lt;59050002&gt;&lt;ARN&gt;</t>
  </si>
  <si>
    <t>Party Code Total &lt;ARN&gt;</t>
  </si>
  <si>
    <t>Sum Amount</t>
  </si>
  <si>
    <t>YAN</t>
  </si>
  <si>
    <t>59050003</t>
  </si>
  <si>
    <t>Total Assign No. &lt;59050003&gt;&lt;YAN&gt;</t>
  </si>
  <si>
    <t>Party Code Total &lt;YAN&gt;</t>
  </si>
  <si>
    <t>Total Assign Status &lt;AS&gt;</t>
  </si>
  <si>
    <t>Company Code:  &lt;AWN&gt;</t>
  </si>
  <si>
    <t>INN</t>
  </si>
  <si>
    <t>Total Assign No. &lt;59050001&gt;&lt;INN&gt;</t>
  </si>
  <si>
    <t xml:space="preserve">Total Region &lt;INN&gt; </t>
  </si>
  <si>
    <t>Total Assign No. &lt;59050002&gt;&lt;INN&gt;</t>
  </si>
  <si>
    <t>Party Code Total &lt;INN&gt;</t>
  </si>
  <si>
    <t>59050004</t>
  </si>
  <si>
    <t>Total Assign No. &lt;59050004&gt;&lt;YAN&gt;</t>
  </si>
  <si>
    <t>Date : 21/05/2014</t>
  </si>
  <si>
    <t>Time : 11:33:47</t>
  </si>
  <si>
    <t>ผู้มาชำระเงินในช่วงวันที่ 01/05/2014 ถึง 20/05/2014</t>
  </si>
  <si>
    <t>Company Code&lt;AIS&gt;</t>
  </si>
  <si>
    <t>เช็คว่าจะแสดงค่า Super Deal มาอย่างไร</t>
  </si>
  <si>
    <t>Party_x000D_ Code_x000D_ No.</t>
  </si>
  <si>
    <t>CA_x000D_ No.</t>
  </si>
  <si>
    <t>CA_x000D_ Name</t>
  </si>
  <si>
    <t>BA_x000D_ No.</t>
  </si>
  <si>
    <t>BA_x000D_ Name</t>
  </si>
  <si>
    <t>BA Register_x000D_ Date</t>
  </si>
  <si>
    <t>Mobile_x000D_
No.</t>
  </si>
  <si>
    <t>Debt_x000D_
Type</t>
  </si>
  <si>
    <t>BA Status_x000D_
Age</t>
  </si>
  <si>
    <t>Assign_x000D_
Status</t>
  </si>
  <si>
    <t>Invoice_x000D_
No</t>
  </si>
  <si>
    <t>Assign_x000D_
amount</t>
  </si>
  <si>
    <t>ยอด Assign_x000D_
คงเหลือ</t>
  </si>
  <si>
    <t>Doc
No.</t>
  </si>
  <si>
    <t>Doc
Date</t>
  </si>
  <si>
    <t>ยอด Assign Amt Super Deal</t>
  </si>
  <si>
    <t>Order ID</t>
  </si>
  <si>
    <t>AIS</t>
  </si>
  <si>
    <t>ธัชกฤต ทองเฟื้อง</t>
  </si>
  <si>
    <t>31300001566902</t>
  </si>
  <si>
    <t>คุณธัชกฤต ทองเฟื้อง</t>
  </si>
  <si>
    <t>W-IN-11-5612-0047112</t>
  </si>
  <si>
    <t>W-IN-11-5701-0012534</t>
  </si>
  <si>
    <t>XX-10010</t>
  </si>
  <si>
    <t>W-IN-11-5702-0058311</t>
  </si>
  <si>
    <t>W-IN-11-5702-0288550</t>
  </si>
  <si>
    <t>CN</t>
  </si>
  <si>
    <t>อาวีวรรณ ประมวลธน</t>
  </si>
  <si>
    <t>31300002264057</t>
  </si>
  <si>
    <t>คุณอาวีวรรณ ประมวลธน</t>
  </si>
  <si>
    <t>W-IN-17-5611-0093833</t>
  </si>
  <si>
    <t>KHB</t>
  </si>
  <si>
    <t>Total Company Code&lt;AIS&gt;</t>
  </si>
  <si>
    <t>Company Code&lt;AWN&gt;</t>
  </si>
  <si>
    <t>VIS</t>
  </si>
  <si>
    <t>Total Company Code&lt;AWN&gt;</t>
  </si>
  <si>
    <t>จำนวน BA ที่ Assign</t>
  </si>
  <si>
    <t>จำนวน Assign Amt.</t>
  </si>
  <si>
    <t>จำนวน Invioce ที่ Assign</t>
  </si>
  <si>
    <t>จำนวน BA ที่เก็บได้ทั้งหมด.</t>
  </si>
  <si>
    <t>จำนวณ Invoice ที่เก็บได้</t>
  </si>
  <si>
    <t>จำนวนที่ชำระ.</t>
  </si>
  <si>
    <t>ยอด Assign. คงเหลือ.</t>
  </si>
  <si>
    <t>จำนวน BA Device Contract Flag</t>
  </si>
  <si>
    <t>จำนวน Amount Device Contract Flag</t>
  </si>
  <si>
    <t>จำนวน BA Device Contract Flag ที่เก็บได้</t>
  </si>
  <si>
    <t>จำนวนเงิน Device Contract Flag ที่เก็บได้</t>
  </si>
  <si>
    <t>ยอดคงเหลือ Device Contract Flag Amt.</t>
  </si>
  <si>
    <t>Sum of Assign [ 57040017 ]</t>
  </si>
  <si>
    <t>Sum of Assign [ 57040018 ]</t>
  </si>
  <si>
    <t>Sum of Party [ KHB ]</t>
  </si>
  <si>
    <t>Sum of Party [ VIS ]</t>
  </si>
  <si>
    <t>Sum of All Party</t>
  </si>
  <si>
    <t xml:space="preserve">รายงานสรุปการจ่ายค่าตอบแทนพิเศษ Incentive </t>
  </si>
  <si>
    <t>บจ. แอดวานซ์ ไวร์เลส เน็ทเวอร์ค</t>
  </si>
  <si>
    <t>ประจำเดือนมิถุนายน 58</t>
  </si>
  <si>
    <t>G/L 61401003  Cost Center 43000</t>
  </si>
  <si>
    <t>ลำดับ</t>
  </si>
  <si>
    <t>Party</t>
  </si>
  <si>
    <t>VENDER</t>
  </si>
  <si>
    <t>PARTY NAME</t>
  </si>
  <si>
    <t>รวมทั้งสิ้น</t>
  </si>
  <si>
    <t>Vat (7%)</t>
  </si>
  <si>
    <t>ยอดก่อน Vat</t>
  </si>
  <si>
    <t>TAX  ( 3%)</t>
  </si>
  <si>
    <t>ยอดสุทธิที่ต้องจ่าย</t>
  </si>
  <si>
    <t>CYL</t>
  </si>
  <si>
    <t>บจก.อินโนเซอร์วิส</t>
  </si>
  <si>
    <t>บจก.ชะยะ ลอว์เฟิร์ม</t>
  </si>
  <si>
    <t>NTL</t>
  </si>
  <si>
    <t>บจก. เนติ ลอว์</t>
  </si>
  <si>
    <t>SAT</t>
  </si>
  <si>
    <t>บจก.สหนิติกฏหมายและการบัญชี</t>
  </si>
  <si>
    <t>VBL</t>
  </si>
  <si>
    <t>บจก.แวลูส์ บิสสิเนส ฯ</t>
  </si>
  <si>
    <t>บจก.วิชั่นคอนซัลแตนท์ ฯ</t>
  </si>
  <si>
    <t xml:space="preserve"> Total</t>
  </si>
  <si>
    <t>C_BA_INFO.BA_NO</t>
  </si>
  <si>
    <t>C_CA_INFO.CA_NAME</t>
  </si>
  <si>
    <t>C_BA_INFO.CA_NO</t>
  </si>
  <si>
    <t>C_BA_INFO.REGISTER_DATE</t>
  </si>
  <si>
    <t>เลขประจำตัวผู้เสียภาษี</t>
  </si>
  <si>
    <t>C_BA_INFO.BA_NAME</t>
  </si>
  <si>
    <t>CL_DEBT_TYPE.DEBT_TYPE_CODE</t>
  </si>
  <si>
    <t>PM_RECEIPT.RECEIPT_NO</t>
  </si>
  <si>
    <t>BA Balance = Assign Amt-จำนวนชำระ + ยอดหนี้ส่วนเพิ่มหลัง Assign - จำนวนเงินชำระส่วนเพิ่ม</t>
  </si>
  <si>
    <t>Assign Balance = Assign Amt - จำนวนชำระ</t>
  </si>
  <si>
    <t>BA นับ Age จากวันที่ Due Date ของ Invoice เก่าสุด</t>
  </si>
  <si>
    <t>Sysdate - Last Status Date ของ BA</t>
  </si>
  <si>
    <t>จำนวนเงินที่ลดหนี้ให้กับลูกค้า ตามเงื่อนไข
- Credit Note Category = 3, 4, 5, 6 ซึ่งถูกสร้างระหว่างวันที่ Assign และ Unassign ให้กับ Invoice ที่เข้าเงื่อนไข</t>
  </si>
  <si>
    <t>จำนวนเงินที่รับชำระในช่วง Assign งาน</t>
  </si>
  <si>
    <t>Contact Number ระดับ BA</t>
  </si>
  <si>
    <t>Company Code ของ BA ที่ถูก Assign</t>
  </si>
  <si>
    <t>รหัสของ BA</t>
  </si>
  <si>
    <t>รหัสของ CA</t>
  </si>
  <si>
    <t>ชื่อของ CA</t>
  </si>
  <si>
    <t>เลขหมายของ Mobile โดยเลือก Mobile ที่มี Mobile Status Date ล่าสุดมาแสดง</t>
  </si>
  <si>
    <t>สถานะของ Mobile โดยเลือก Mobile ที่มี Mobile Status Date ล่าสุดมาแสดง</t>
  </si>
  <si>
    <t>ที่อยู่ตาม Billing Address ระดับ BA</t>
  </si>
  <si>
    <t>รหัสไปรษณีย์ระดับ BA</t>
  </si>
  <si>
    <t>ที่อยู่ระดับ CA ซึ่งระบบเดิมไม่มี Home Address จริงๆแต่หยิบ Vat Address มาแสดงแทน</t>
  </si>
  <si>
    <t>วันที่ Invoice ใบเก่าสุด||'-'||วันที่ของ Invoice ใบล่าสุด</t>
  </si>
  <si>
    <t>รหัสของ Invoice ที่ถูกติดตามหนี้ของ BA นั้นๆ</t>
  </si>
  <si>
    <t>วันที่ลงทะเบียนของ BA นั้นๆ</t>
  </si>
  <si>
    <t>จำนวนเงินของหนี้ที่ถูก Assign ให้กับ Third Party</t>
  </si>
  <si>
    <t>ยอดเงินรับชำระและจ่ายให้กับ Invoice ที่ถูก Assign งานให้ในช่วงนั้น</t>
  </si>
  <si>
    <t>ยอด Invoice คงเหลือของแต่ละใบ</t>
  </si>
  <si>
    <t>วันที่ของ Invoice ใบเก่าที่สุดที่มีหนี้ค้างที่ถูก Assign</t>
  </si>
  <si>
    <t>รหัสย่อหรือเลขที่ Assign No.
(YY+MM+XXXX เช่น 59010001 Running by month แยกระหว่าง Assign Type Tele &amp; Third Party)</t>
  </si>
  <si>
    <t>รหัสภูมิภาค</t>
  </si>
  <si>
    <t>รหัสจังหวัด</t>
  </si>
  <si>
    <t>วันที่สิ้นสุดการถือครองงานของ Third Party</t>
  </si>
  <si>
    <t>วันที่เริ่มถือครองงานของ Third Party</t>
  </si>
  <si>
    <t>ชื่อของ BA</t>
  </si>
  <si>
    <t>รหัสของประเภทหนี้</t>
  </si>
  <si>
    <t>จำนวนเงินที่เก็บได้.</t>
  </si>
  <si>
    <t>จำนวนรายให้ค่าใช้จ่ายต่างจังหวัด.</t>
  </si>
  <si>
    <t>จำนวน BA ที่ตามหนี้ได้ และมียอดคงเหลือเป็น 0.</t>
  </si>
  <si>
    <t>จำนวนเงินที่ตามหนี้ได้และมียอดคงเหลือเป็น 0</t>
  </si>
  <si>
    <t>Running Number ตาม Party Code+Region Code</t>
  </si>
  <si>
    <t>ค่าใช้จ่ายให้เพิ่มเติมตามจังหวัด</t>
  </si>
  <si>
    <t>รหัสประเภทหนี้</t>
  </si>
  <si>
    <t>Assign Job ของระบบ Collection</t>
  </si>
  <si>
    <t>จำนวน BA ที่มี Bill Province อยู่ในจังหวัดที่ได้ค่าใช้จ่ายต่างจังหวัด</t>
  </si>
  <si>
    <t>BA Balance = 0 บาท ณ ช่วงเวลา Receipt Date ที่กำหนด</t>
  </si>
  <si>
    <t>จำนวน BA ที่มีการชำระเงินของแต่ละ Invoice แต่มียอดค้างชำระเหลืออยู่</t>
  </si>
  <si>
    <t>จำนวนเงินที่ติดตามหนี้ได้โดยชำระ Invoice นั้นๆ แต่ยังมียอดค้างชำระเหลืออยู่</t>
  </si>
  <si>
    <t>CI คือ SAP Type การตั้งหนี้ผ่อนจ่ายปกติ
SAP TYPE|-SAP YEAR|MONTH|-SAP Number (Running by month) เลขที่ Running Set 1 ใหม่ทุกเดือน</t>
  </si>
  <si>
    <t>Reference Doc ตาม Adj Type เฉพาะกรณีที่มีการทำเพิ่มหนี้ลดหนี้
REFER SAP TYPE|-SAP YEAR|MONTH|-SAP Number--000-REFER SAP</t>
  </si>
  <si>
    <t>ดึงจาก Profile ตาม ของ COMPANY.SAP_COST_CENTER</t>
  </si>
  <si>
    <t>- Account Code ทางบัญชี
- SAP Company Code ของแต่ละ Party</t>
  </si>
  <si>
    <t xml:space="preserve">วันที่ End Comission ทุกชุดงานของเดือนนั้นๆ </t>
  </si>
  <si>
    <t>Mobile ที่เข้าเงื่อนไข Assign</t>
  </si>
  <si>
    <t>จับที่ Mobile ที่ติด Super Deal</t>
  </si>
  <si>
    <t>ชื่อจังหวัด</t>
  </si>
  <si>
    <t>Party_x000D_ Code_x000D_.</t>
  </si>
  <si>
    <t>Collection_x000D_Segment</t>
  </si>
  <si>
    <t>ยอด Assign_x000D_ Amt Super Deal
คงเหลือ</t>
  </si>
  <si>
    <t>นับจำนวน BA ที่เข้าเงื่อนไข Assign</t>
  </si>
  <si>
    <t>ยอดรวมหนี้ทั้งหมดที่ Assign</t>
  </si>
  <si>
    <t>Assign Job ใน Collection</t>
  </si>
  <si>
    <t>เลขที่ใบแจ้งหนี้ที่เข้า Assign</t>
  </si>
  <si>
    <t>จำนวนเงินของ Invoice ที่เข้าเงื่อนไข Assign ทั้งหมด</t>
  </si>
  <si>
    <t>Reciept Date หรือ Adjustment Date</t>
  </si>
  <si>
    <t>Reciept No. หรือ Adjustment No.</t>
  </si>
  <si>
    <t>จำนวนเงินที่มีการทำ Adjustment</t>
  </si>
  <si>
    <t>จำนวนเงินรับชำระทั้งหมด (ยอด Receipt)</t>
  </si>
  <si>
    <t>รหัส Order ของ Super Deal</t>
  </si>
  <si>
    <t>Doc No.</t>
  </si>
  <si>
    <t>Doc Date</t>
  </si>
  <si>
    <t>วันที่ลงทะเบียนของ BA</t>
  </si>
  <si>
    <t>หมายเลข Mobile</t>
  </si>
  <si>
    <t>สถานะของ Mobile ล่าสุด</t>
  </si>
  <si>
    <t>ประเภทหนี้</t>
  </si>
  <si>
    <t>จำนวนเงินที่รับชำระหนี้ Super Deal</t>
  </si>
  <si>
    <t>จำนวนเงิน Assign หนี้ Super Deal</t>
  </si>
  <si>
    <t>Reciept No. หรือ Adjustment No. ของ Super deal</t>
  </si>
  <si>
    <t>Reciept Date หรือ Adjustment Date ของ Super Deal</t>
  </si>
  <si>
    <t>จำนวนเงินที่มีการทำ Adjustment ของ Super Deal</t>
  </si>
  <si>
    <t>BA ที่มาจ่ายเงินครบตาม Invoice ที่ Assign นับ 1 BA</t>
  </si>
  <si>
    <t>จำนวนเงินรวมที่รับชำระทั้งหมด</t>
  </si>
  <si>
    <t>จำนวนเงินรวมที่มีการทำ Adjustment ทั้งหมด</t>
  </si>
  <si>
    <t>นับเฉพาะ Invoice ที่มีการจ่ายเงินครบตาม Invoice ทั้งหมด</t>
  </si>
  <si>
    <t>จำนวน BA ที่เข้าเงื่อนไข Assign ทั้งหมด</t>
  </si>
  <si>
    <t>จำนวนหนี้ที่เข้าเงื่อนไข Assign ทั้งหมด</t>
  </si>
  <si>
    <t>จำนวนของ Invoice ที่เข้าเงื่อนไข Assign ทั้งหมด</t>
  </si>
  <si>
    <t>จำนวน BA Device Contract Flag ทั้งหมด</t>
  </si>
  <si>
    <t>จำนวน Amount Device Contract Flag ทั้งหมด</t>
  </si>
  <si>
    <t>จำนวน BA Device Contract Flag ที่เก็บได้ทั้งหมด</t>
  </si>
  <si>
    <t>จำนวนเงิน Device Contract Flag ที่เก็บได้ทั้งหมด</t>
  </si>
  <si>
    <t>ยอดคงเหลือ Device Contract Flag Amt. ทั้งหมด</t>
  </si>
  <si>
    <t>ยอด Commission ทั้งหมดของแต่ละ Third Party</t>
  </si>
  <si>
    <t>CL_REGION.REGION_CODE</t>
  </si>
  <si>
    <t>จำนวนเงินรวมค่าปรับของ Device Contract</t>
  </si>
  <si>
    <t>รหัส Company ในระบบ SAP (เพื่อส่งค่าคอมไปยังระบบ SAP กรณี Outsource Third Party)</t>
  </si>
  <si>
    <t>CL_AGENT_COMPANY.SAP_COMP_CODE</t>
  </si>
  <si>
    <t>CL_AGENT_COMPANY.AGENT_COMPANY_NAME</t>
  </si>
  <si>
    <t>ชื่อของบริษัทที่ Agent สังกัดอยู่</t>
  </si>
  <si>
    <t>รหัสย่อของบริษัทที่ Agent สังกัดอยู่</t>
  </si>
  <si>
    <t>รหัสย่อและชื่อของบริษัทที่ Agent สังกัดอยู่</t>
  </si>
  <si>
    <t>รหัสย่อและชือของบริษัทที่ Agent สังกัดอยู่</t>
  </si>
  <si>
    <t>- Account Name ทางบัญชี
- Agent Company Name ของ Third Party</t>
  </si>
  <si>
    <t>CL_AGENT_COMPANY.SAP_COST_CENTER</t>
  </si>
  <si>
    <t>Cl_PROVINCE.PROVINCE_CODE</t>
  </si>
  <si>
    <t>CL_CA_INFO.CA_NO</t>
  </si>
  <si>
    <t>CL_CA_INFO.CA_NAME</t>
  </si>
  <si>
    <t>อายุหนี้
Sysdate - First Invoice Due Date(หนี้ใบเก่าสุด)</t>
  </si>
  <si>
    <t>Channel Type</t>
  </si>
  <si>
    <t>จำนวน BA ที่ตามหนี้ได้และไม่มียอดค้างชำระ(Collect BA)</t>
  </si>
  <si>
    <t>จำนวนเงินที่ตามหนี้ได้และไม่มียอดค้างชำระ (Collect Amount)</t>
  </si>
  <si>
    <t>จำนวนเงินที่ตามหนี้ได้แต่ยังมียอดหนี้ค้างชำระ</t>
  </si>
  <si>
    <t>จำนวน BA ที่ตามหนี้ได้แต่ยังมียอดหนี้ค้างชำระ</t>
  </si>
  <si>
    <t>Total Debt Type</t>
  </si>
  <si>
    <t>ผลรวมของแต่ละ Debt Type ของยอด Commission</t>
  </si>
  <si>
    <t>ค่าใช้จ่ายต่างจังหวัด</t>
  </si>
  <si>
    <t>ผลรวมของค่าใช้จ่ายต่างจังหวัด</t>
  </si>
  <si>
    <t>Vat%</t>
  </si>
  <si>
    <t>ยอดก่อน Vat * Vat%</t>
  </si>
  <si>
    <t>ยอดรวมทั้งหมด - ยอดที่คิด %vat แล้ว</t>
  </si>
  <si>
    <t>Tax 3.00%</t>
  </si>
  <si>
    <t>ยอดก่อน Vat คิดหักภาษี ณ ที่จ่าย</t>
  </si>
  <si>
    <t>จำนวนเงินสุทธิที่จ่าย</t>
  </si>
  <si>
    <t>ยอดรวมทั้งหมด - หักภาษี ณ ที่จ่าย</t>
  </si>
  <si>
    <t>จำนวนเงินเพิ่มหนี้(Debit Note)</t>
  </si>
  <si>
    <t>จำนวนเงินลดหนี้ (Credit Note)</t>
  </si>
  <si>
    <t>เงื่อนไข</t>
  </si>
  <si>
    <t>บังคับกรอก</t>
  </si>
  <si>
    <t>รายละเอียด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</si>
  <si>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</si>
  <si>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O</t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</si>
  <si>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</si>
  <si>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M</t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</si>
  <si>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</si>
  <si>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Praty Code||Region Code</t>
  </si>
  <si>
    <t>รหัสย่อและชือของบริษัทที่ Agent สังกัดอยู่+รหัส Region Code</t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</si>
  <si>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</si>
  <si>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วันที่ Assign งานให้กับ Trird Party</t>
  </si>
  <si>
    <t>หัวข้อ</t>
  </si>
  <si>
    <t>การเรียงข้อมูล</t>
  </si>
  <si>
    <t>Party Code, Assign No, Bill Region, Provice Code, Assign Date, Unassign Date, Company Code, BA No.</t>
  </si>
  <si>
    <t>การจัดกลุ่มข้อมูล</t>
  </si>
  <si>
    <t>การขึ้นหน้าใหม่</t>
  </si>
  <si>
    <t>รูปแบบเอกสาร</t>
  </si>
  <si>
    <t>CSV File</t>
  </si>
  <si>
    <t>***** End of Report *******</t>
  </si>
  <si>
    <t>ชื่อข้อมูล</t>
  </si>
  <si>
    <t>คำอธิบาย</t>
  </si>
  <si>
    <t>หมายเหตุ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</si>
  <si>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</si>
  <si>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2.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</si>
  <si>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3.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</si>
  <si>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4.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</si>
  <si>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5.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</si>
  <si>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6.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</si>
  <si>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7.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</si>
  <si>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8.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</si>
  <si>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9.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</si>
  <si>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</si>
  <si>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</si>
  <si>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</si>
  <si>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</si>
  <si>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</si>
  <si>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</si>
  <si>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</si>
  <si>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</si>
  <si>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</si>
  <si>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</si>
  <si>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</si>
  <si>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</si>
  <si>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</si>
  <si>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</si>
  <si>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</si>
  <si>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</si>
  <si>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รหัสย่อหรือเลขที่ Assign No. 
(YY+MM+XXXX เช่น 59010001 Running by month แยกระหว่าง Assign Type Tele &amp; Third Party)</t>
  </si>
  <si>
    <t>Bill Region ของลูกค้า Region_Code||Region_Name</t>
  </si>
  <si>
    <t>1.         </t>
  </si>
  <si>
    <t>3.         </t>
  </si>
  <si>
    <t>4.         </t>
  </si>
  <si>
    <t>5.         </t>
  </si>
  <si>
    <t>6.         </t>
  </si>
  <si>
    <t>7.         </t>
  </si>
  <si>
    <t>8.         </t>
  </si>
  <si>
    <t>9.         </t>
  </si>
  <si>
    <t>10.      </t>
  </si>
  <si>
    <t>11.      </t>
  </si>
  <si>
    <t>12.      </t>
  </si>
  <si>
    <t>13.      </t>
  </si>
  <si>
    <t>14.      </t>
  </si>
  <si>
    <t>15.      </t>
  </si>
  <si>
    <t>16.      </t>
  </si>
  <si>
    <t>17.      </t>
  </si>
  <si>
    <t>18.      </t>
  </si>
  <si>
    <t>19.      </t>
  </si>
  <si>
    <t>20.      </t>
  </si>
  <si>
    <t>21.      </t>
  </si>
  <si>
    <t>22.      </t>
  </si>
  <si>
    <t>23.      </t>
  </si>
  <si>
    <t>24.      </t>
  </si>
  <si>
    <t>25.      </t>
  </si>
  <si>
    <t>Total of BA</t>
  </si>
  <si>
    <t>จำนวนยอดรวมตาม BA No.</t>
  </si>
  <si>
    <t>Sum of Province</t>
  </si>
  <si>
    <t>จำนวนยอดรวมตาม Province</t>
  </si>
  <si>
    <t>Sum of Bill Region</t>
  </si>
  <si>
    <t>จำนวนยอดรวมตาม Bill Region</t>
  </si>
  <si>
    <t>Sum of Assign No</t>
  </si>
  <si>
    <t>จำนวนยอดรวมตาม Assign No</t>
  </si>
  <si>
    <t>Sum of Party Code</t>
  </si>
  <si>
    <t>จำนวนยอดรวมตาม Party Code</t>
  </si>
  <si>
    <t>Sum of Company Code</t>
  </si>
  <si>
    <t>จำนวนยอดรวมตาม Company Code</t>
  </si>
  <si>
    <t>Sum of All Company</t>
  </si>
  <si>
    <t>จำนวนยอดรวมของทุก Company Code</t>
  </si>
  <si>
    <t>วันที่รับชำระ</t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</si>
  <si>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</si>
  <si>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</si>
  <si>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Pay/Not Pay</t>
  </si>
  <si>
    <t>Party Code, Assign No, Region Code, Province Code, Assign Date, Unassign Date, Company Code</t>
  </si>
  <si>
    <t>ขนาดกระดาษ</t>
  </si>
  <si>
    <t>****** End of Report *******</t>
  </si>
  <si>
    <t>SPEC</t>
  </si>
  <si>
    <r>
      <t>26.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</si>
  <si>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ยอด Assign คงเหลือ</t>
  </si>
  <si>
    <r>
      <t>27.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</si>
  <si>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Debt  Age</t>
  </si>
  <si>
    <r>
      <t>28.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</si>
  <si>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BA Status  Age</t>
  </si>
  <si>
    <r>
      <t>29.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</si>
  <si>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Collection  Segment</t>
  </si>
  <si>
    <r>
      <t> </t>
    </r>
    <r>
      <rPr>
        <sz val="14"/>
        <color theme="1"/>
        <rFont val="Angsana New"/>
        <family val="1"/>
      </rPr>
      <t>การจำแนกกลุ่มลูกค้าเพื่อการติดตามหนี้ เช่น New, FAIR, Good, VIP, เป็นต้น (เลือกแบบ Multi ได้)</t>
    </r>
  </si>
  <si>
    <r>
      <t>30.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</si>
  <si>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</si>
  <si>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Device Contract Flag</t>
  </si>
  <si>
    <r>
      <t>32.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</si>
  <si>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Super Deal Flag</t>
  </si>
  <si>
    <r>
      <t> </t>
    </r>
    <r>
      <rPr>
        <sz val="14"/>
        <color theme="1"/>
        <rFont val="Angsana New"/>
        <family val="1"/>
      </rPr>
      <t>เพื่อแยกประเภทลูกค้าที่ซื้อเครื่องแบบติดสัญญา เช่น Flag “Y”= Super Deal, Flag “N”= Non Super Deal เป็นต้น</t>
    </r>
  </si>
  <si>
    <r>
      <t>33.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</si>
  <si>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ยี่ห้อ</t>
  </si>
  <si>
    <r>
      <t>34.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</si>
  <si>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รุ่น</t>
  </si>
  <si>
    <r>
      <t>35.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</si>
  <si>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หมายเลข IMEI</t>
  </si>
  <si>
    <r>
      <t>36.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</si>
  <si>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จำนวนงวดคงเหลือที่ติดสัญญา</t>
  </si>
  <si>
    <t>ยอดหนี้ส่วนเพิ่ม หลัง Assign.</t>
  </si>
  <si>
    <t>Praty Code</t>
  </si>
  <si>
    <t>Reciept Date</t>
  </si>
  <si>
    <t>Party Code, Region Code, Debt Type ID, Assign No, Unassign Date</t>
  </si>
  <si>
    <t>Party Code, Region Code, Debt Type ID, Assign No, Unassign Date, Assign Status</t>
  </si>
  <si>
    <t>**** End of Report **********</t>
  </si>
  <si>
    <t>ยอดรวมของจำนวนเงินที่เก็บได้ (Total Collect Amount)</t>
  </si>
  <si>
    <t>ยอดรวมการคำนวณค่า Commision แยกแต่ละราย</t>
  </si>
  <si>
    <t>จำนวน BA ที่ตามหนี้ได้ และมียอดหนี้เป็น 0.</t>
  </si>
  <si>
    <t>จำนวนเงินที่ตามหนี้ได้ และมียอดหนี้เป็น 0.</t>
  </si>
  <si>
    <t>จำนวน BA ที่ตามหนี้ได้ และมียอดหนี้คงเหลือ.</t>
  </si>
  <si>
    <t>จำนวนเงินที่ตามหนี้ได้ และมียอดหนี้คงเหลือ</t>
  </si>
  <si>
    <t>ประเภทของ SAP</t>
  </si>
  <si>
    <t>วันที่ของ SAP</t>
  </si>
  <si>
    <t>Company Code, Commission End Date,Ref No, Refer Ref Doc,Cost Center</t>
  </si>
  <si>
    <t>Company Code, Commission End Date</t>
  </si>
  <si>
    <t>Total Company</t>
  </si>
  <si>
    <t>จำนวนยอดเงินรวมทั้งหมดของแต่ละ Company</t>
  </si>
  <si>
    <t>จำนวนยอดเงินรวมทั้งหมดของทุก Company</t>
  </si>
  <si>
    <t>สถาณะของการ Assign หรือเป็น Job Status ในระบบ cPAC</t>
  </si>
  <si>
    <t>Company Code, Assign Status,Party Code, Assign No, Debt Type</t>
  </si>
  <si>
    <t>Company Code, Assign Status, Party Code, Assign No, Region</t>
  </si>
  <si>
    <t>**** End of Report ******</t>
  </si>
  <si>
    <t>ผลรวมของแต่ละ Region Code</t>
  </si>
  <si>
    <t xml:space="preserve">Total Assign No. </t>
  </si>
  <si>
    <t>ผลรวมของแต่ละ Assign No</t>
  </si>
  <si>
    <t xml:space="preserve">Party Code Total </t>
  </si>
  <si>
    <t>ผลรวมของแต่ละ Party Code</t>
  </si>
  <si>
    <t>Total Assign Status</t>
  </si>
  <si>
    <t>ผลรวมของแต่ละ Assign Status หรือ Job Status</t>
  </si>
  <si>
    <t>Total Company Code</t>
  </si>
  <si>
    <t>ผลรวมของแต่ละ Company Code</t>
  </si>
  <si>
    <t>ผลรวมของทุก Company Code</t>
  </si>
  <si>
    <t>Company Code, Party Code, Region Code, Province Code, Assign No, Assign Date, Unassign Date, CA No, BA No</t>
  </si>
  <si>
    <t>บริษัทผู้ให้บริการในเครือ AIS เช่น AIS, AWN, SBN, AIR เป็นต้น</t>
  </si>
  <si>
    <t>Party  Code</t>
  </si>
  <si>
    <t>CA  No.</t>
  </si>
  <si>
    <t>CA  Name</t>
  </si>
  <si>
    <t>BA  No.</t>
  </si>
  <si>
    <t>BA  Name</t>
  </si>
  <si>
    <t>BA Register  Date</t>
  </si>
  <si>
    <t>Mobile  No.</t>
  </si>
  <si>
    <t>Debt  Type</t>
  </si>
  <si>
    <t>การจำแนกกลุ่มลูกค้าเพื่อการติดตามหนี้ เช่น New, FAIR, Good, VIP, เป็นต้น (เลือกแบบ Multi ได้)</t>
  </si>
  <si>
    <t>Assign  Status</t>
  </si>
  <si>
    <t>Invoice  No</t>
  </si>
  <si>
    <t>Assign  amount</t>
  </si>
  <si>
    <t>ยอด Assign  คงเหลือ</t>
  </si>
  <si>
    <t>ยอด Assign Amt Super Deal  คงเหลือ</t>
  </si>
  <si>
    <t>Sumamry Field</t>
  </si>
  <si>
    <r>
      <t>37.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</si>
  <si>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</si>
  <si>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</si>
  <si>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</si>
  <si>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</si>
  <si>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</si>
  <si>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</si>
  <si>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</si>
  <si>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</si>
  <si>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</si>
  <si>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****** End of Report **********</t>
  </si>
  <si>
    <t xml:space="preserve"> Assign Amount - จำนวนลดหนี้ - จำนวนชำระ</t>
  </si>
  <si>
    <t>จำนวนเงิน Assign หนี้ Super Deal คงเหลือ = Assign Amount - จำนวนลดหนี้ - จำนวนชำระ</t>
  </si>
  <si>
    <t>ผลรวมของทุก Party Code</t>
  </si>
  <si>
    <t>***** End of Report *****</t>
  </si>
  <si>
    <t xml:space="preserve"> รวมทั้งสิ้น </t>
  </si>
  <si>
    <t xml:space="preserve"> Vat (7%) </t>
  </si>
  <si>
    <t xml:space="preserve"> ยอดก่อน Vat </t>
  </si>
  <si>
    <t xml:space="preserve"> TAX  ( 3%) </t>
  </si>
  <si>
    <t xml:space="preserve"> ยอดสุทธิที่ต้องจ่าย </t>
  </si>
  <si>
    <t>AS</t>
  </si>
  <si>
    <t>INN(บริษัท อินโนเซอร์วิส จำกัด)</t>
  </si>
  <si>
    <t>YAN(บจก.ญาณวรุตม์)</t>
  </si>
  <si>
    <t>CB(กรุงเทพมหานครและปริมณฑล)</t>
  </si>
  <si>
    <t>BKK(กรุงเทพ)</t>
  </si>
  <si>
    <t>รายงานการคำนวน Commission</t>
  </si>
  <si>
    <t xml:space="preserve">PM_COMPANY.COMAPANY_CODE </t>
  </si>
  <si>
    <t>Reference/Condition</t>
  </si>
  <si>
    <t>CL_AGENT_COMPANY.AGENT_COMPANY_CODE||CL_REGION.REGION_CODE</t>
  </si>
  <si>
    <t>2.         </t>
  </si>
  <si>
    <t>CL_BA_INFO.BILL_REGION_ID</t>
  </si>
  <si>
    <t>CL_JOB.JOB_ASSIGN_DATE</t>
  </si>
  <si>
    <t>CL_JOB.JOB_UNASSIGN_DATE</t>
  </si>
  <si>
    <t>PM_COMAPANY.COMPANY_CODE</t>
  </si>
  <si>
    <t>CL_BA_INFO.COMPANY_ID</t>
  </si>
  <si>
    <t>CL_MOBILE_INFO.MOBILE_NO</t>
  </si>
  <si>
    <t>CL_SFF_MOBILE_STATUS.MOBILE_STATUS</t>
  </si>
  <si>
    <t>CL_BA_INFO.BA_NO</t>
  </si>
  <si>
    <t>CL_MOBILE_INFO.MOBILE_STATUS_ID</t>
  </si>
  <si>
    <t>CL_CA_INFO.TAX_ID_NUMBER</t>
  </si>
  <si>
    <t>CL_CA_INFO.VAT_ZIPCODE</t>
  </si>
  <si>
    <t xml:space="preserve">CL_AGENT_COMPANY.AGENT_COMPANY_CODE||CL_REGION.REGION_CODE
</t>
  </si>
  <si>
    <t>- Third Party จะมีค่า CL_AGENT_COMPANY.OUTSOURCE_BOO = 'Y'
- Region Code ของ Agent CL_AGENT_REGION_AGENT_REGION_ID</t>
  </si>
  <si>
    <t>26.      </t>
  </si>
  <si>
    <t>27.      </t>
  </si>
  <si>
    <t>28.      </t>
  </si>
  <si>
    <t>29.      </t>
  </si>
  <si>
    <t>30.      </t>
  </si>
  <si>
    <t>31.      </t>
  </si>
  <si>
    <t>32.      </t>
  </si>
  <si>
    <t>33.      </t>
  </si>
  <si>
    <t>34.      </t>
  </si>
  <si>
    <t>35.      </t>
  </si>
  <si>
    <t>36.      </t>
  </si>
  <si>
    <t>CL_JOB.JOB_DEBT_TYPE_ID</t>
  </si>
  <si>
    <t xml:space="preserve">Assign Job ของ Collection
-3=Send SMS - Over Agent Capacity
-2=Send SMS - Good Payment Behavior
-1=PA Campaign Debt File
0=Not Assigned
1=Assigned
2=Unassigned by Supervisor
3=Unassigned by System
4=Hold
</t>
  </si>
  <si>
    <t>PM_COMPANY.COMPANY_CODE</t>
  </si>
  <si>
    <t>-</t>
  </si>
  <si>
    <t xml:space="preserve">รหัสย่อของบริษัทที่ Agent สังกัดอยู่
</t>
  </si>
  <si>
    <t>ประเภทของธุรกิจ
หมายเหตุ ปัจจุบันบริษัทของ Third Party จะต้องเป็นนิติบุคลเท่านั้น เพราะถือว่าผิดกฎหมาย</t>
  </si>
  <si>
    <t>CL_CFG_LOV.NAME</t>
  </si>
  <si>
    <t>- Third Party จะมีค่า CL_AGENT_COMPANY.OUTSOURCE_BOO = 'Y'
- Region Code ของ Agent CL_AGENT_REGION.AGENT_REGION_ID</t>
  </si>
  <si>
    <t>CL_AGENT_COMPANY.AGENT_COMPANY_CODE||' : '||CL_AGENT_COMPANY.COMPANY_NAME</t>
  </si>
  <si>
    <t>CL_REGION.REGION_CODE||'('||CL_REGION.REGION_NAME||')'</t>
  </si>
  <si>
    <t>Bill Province Code+Bill Province Name</t>
  </si>
  <si>
    <t>CL_PROVINCE.PROVINCE_CODE||'('||CL_PROVINCE.PROVINCE_NAME||')'</t>
  </si>
  <si>
    <t>CL_BA_INFO.BILL_ADDRESS_NAME||' '||CL_BA_INFO.BILL_ADDRESS_LINE_1||' '||CL_BA_INFO.BILL_ADDRESS_LINE_2||' '||
CL_BA_INFO.BILL_ADDRESS_LINE_3||' '||CL_BA_INFO.BILL_ADDRESS_LINE_4||' '||CL_BA_INFO.BILL_ADDRESS_LINE_5</t>
  </si>
  <si>
    <t>CL_BA_INFO.BILL_ZIPCODE</t>
  </si>
  <si>
    <t>CL_BA_INFO.REGISTER_DATE</t>
  </si>
  <si>
    <t>CL_CA_INFO.VAT_ADDRESS_NAME||' '||
CL_CA_INFO.VAT_ADDRESS_LINE_1||' '||
CL_CA_INFO.VAT_ADDRESS_LINE_2||' '||
CL_CA_INFO.VAT_ADDRESS_LINE_3||' '||
CL_CA_INFO.VAT_ADDRESS_LINE_4||' '||
CL_CA_INFO.VAT_ADDRESS_LINE_5</t>
  </si>
  <si>
    <t>มีการจ่ายเงิน/ไม่มีการจ่ายเงิน
Pay = Y, Not Pay = N, All</t>
  </si>
  <si>
    <t>CL_COLLECTION_SEGMENT.COLLECTION_SEGMENT_CODE</t>
  </si>
  <si>
    <t>CL_BA_INFO.COLLECTION_SEGMENT_ID</t>
  </si>
  <si>
    <r>
      <t> </t>
    </r>
    <r>
      <rPr>
        <sz val="14"/>
        <color theme="1"/>
        <rFont val="Angsana New"/>
        <family val="1"/>
      </rPr>
      <t>ลูกค้าที่ซื้อเครื่องแบบติดสัญญา Y= Yes, N=No</t>
    </r>
  </si>
  <si>
    <t>CL_AGENT_COMPANY.AGENT_COMPANY_CODE||' : '||CL_AGENT_COMPANY.AGENT_COMPANY_NAME</t>
  </si>
  <si>
    <t>CL_CFG_LOV.KEYWORD = 'JOB_STATUS' 
CL_CFG_LOV.KEYVALUE = CL_JOB.JOB_STATUS</t>
  </si>
  <si>
    <t>SUM(CL_PROVINCE_EXPENSE.EXPENSE_AMT)</t>
  </si>
  <si>
    <t>CL_CFG_LOV.KEYWORD='JOB_STSTUS'</t>
  </si>
  <si>
    <t>CL_BA_INFO.BILL_PROVINCE_ID</t>
  </si>
  <si>
    <t>CL_JOB.CA_NO</t>
  </si>
  <si>
    <t>CL_JOB.BA_NO</t>
  </si>
  <si>
    <t>PM_INVOICE.INVOICE_NO</t>
  </si>
  <si>
    <t>กรณี Adjust =&gt; PM_INVOICE.INVOICE_ID</t>
  </si>
  <si>
    <t>รหัสย่อของบริษัทที่ Agent สังกัดอยู่+รหัสภูมิภาค</t>
  </si>
  <si>
    <t>COUNT(CL_JOB.BA_NO)</t>
  </si>
  <si>
    <t>COUNT(CL_MOBILE_INFO.MOBILE_NO)</t>
  </si>
  <si>
    <t>SUM(CL_JOB.JOB_ASSIGN_AMT)</t>
  </si>
  <si>
    <t>Running Number by Region
นับตาม Region Code</t>
  </si>
  <si>
    <t>อายุสถานะของ BA</t>
  </si>
  <si>
    <t>SYSDATE - CL_BA_INFO.BA_STATUS_DTM(ล่าสุด)</t>
  </si>
  <si>
    <t>Third Party Report</t>
  </si>
  <si>
    <t>CL_BA_INFO.SFF_ACCOUNT_ID</t>
  </si>
  <si>
    <t>CL_CA_INFO.SFF_ACCOUNT_ID</t>
  </si>
  <si>
    <t>SFF_ACCOUNT.CONTACT_MOBILE_PHONE</t>
  </si>
  <si>
    <t>CL_HIS_BA_INVOICE_BALANCE.INVOICE_TOTAL_BAL</t>
  </si>
  <si>
    <t>CL_HIS_BA_INVOICE_BALANCE.MOVEMENT_TYPE='AR'
CL_HIS_BA_INVOICE_BALANCE.MOVEMENT_FLG='OR'</t>
  </si>
  <si>
    <t>CL_HIS_BA_INVOICE_BALANCE.MOVE_TOTAL_AMT</t>
  </si>
  <si>
    <t>CL_HIS_BA_ACCOUNT_BALANCE.MIN_INVOICE_DATE</t>
  </si>
  <si>
    <t>CL_HIS_BA_INVOICE_BALANCE.REF_DOC_DATE</t>
  </si>
  <si>
    <t>CL_HIS_BA_INVOICE_BALANCE.REF_DOC_ID
CL_HIS_BA_INVOICE_BALANCE.REF_DOC_TYPE='RT'</t>
  </si>
  <si>
    <t>CL_HIS_BA_INVOICE_BALANCE.MOVEMENT_TYPE='AR'
CL_HIS_BA_INVOICE_BALANCE.MOVEMENT_FLG='IN'</t>
  </si>
  <si>
    <t>ยอดของจำนวนเงินของ Invoice ที่ไม่เข้าเงื่อนไขการติดตามหนี้ หรือเกิดหนี้หลังจากการ Assign</t>
  </si>
  <si>
    <t>ยอดรับชำระหนี้ของ Invoice ที่ไม่ถูก Assign</t>
  </si>
  <si>
    <t>SYSDATE - CL_HIS_BA_ACCOUNT_BALANCE.MIN_DUE_DATE</t>
  </si>
  <si>
    <t>CL_AGENT_PERFORM.PROVINCE_EXP_AMT</t>
  </si>
  <si>
    <t>จำนวนเงินที่ลูกค้าชำระระหว่าง Receipt Date ใน Report Criteria (ไม่ได้สนใจ Assign/Unassign Date ของลูกค้า)
=จำนวนเงิน.ที่ตามหนี้ได้.และมียอด.คงเหลือเป็น 0. + จำนวนเงินที่ตามหนี้ได้และมียอด Assign คงเหลือ</t>
  </si>
  <si>
    <t>จำนวน BA ที่ตามหนี้ได้และมียอด Assign คงเหลือ.</t>
  </si>
  <si>
    <t>จำนวนเงินที่ตามหนี้ได้และมียอด Assign คงเหลือ.</t>
  </si>
  <si>
    <t>CL_AGENT_PERFORM.COMPANY_ID</t>
  </si>
  <si>
    <t>CL_AGENT_COMPANY.OUTSOURCE_VAT
วิธีการคำนวณยอด Incentive และ VAT ในใบวางบิลกรณีบริษัท Tele Outsource (E=Exclude VAT, I=Include VAT)_x000D_
&gt; E=Exclude VAT เช่น กานต์นิธิ_x000D_
Incentive=1000_x000D_
VAT=65.42 (Incentive*7/107)_x000D_
Incentive-VAT=934.58 (Incentive-VAT)_x000D_
&gt; I=Include VAT เช่น GSC_x000D_
Incentive=1000_x000D_
VAT=70 (Incentive*7%)_x000D_
Incentive+VAT=1070 (Incentive+VAT)</t>
  </si>
  <si>
    <t>CL_HIS_BA_INVOICE_BALANCE.INVOICE_ID</t>
  </si>
  <si>
    <t>จำนวนเงินคงเหลือที่เข้ายอด Assign ทั้งหมด
Assign Amount - จำนวนลดหนี้ - จำนวนชำระ</t>
  </si>
  <si>
    <t>SUM(CL_JOB.JOB_DEBT_AMT)</t>
  </si>
  <si>
    <t>COUNT(CL_HIS_BA_INVOICE_BALANCE.INVOICE_ID)</t>
  </si>
  <si>
    <t>SUM(CL_HIS_BA_INVOICE_BALANCE.MOVE_TOTAL_AMT)</t>
  </si>
  <si>
    <t>CL_PROVINCE.PROVINCE_CODE</t>
  </si>
  <si>
    <t>CL_PROVINCE.PROVINCE_NAME</t>
  </si>
  <si>
    <t>COUNT(CL_HIS_BA_ACCOUNT_BALANCE.BA_NO)</t>
  </si>
  <si>
    <t>CL_HIS_BA_INVOICE_BALANCE.MOVEMENT_TYPE='AR'
CL_HIS_BA_INVOICE_BALANCE.MOVEMENT_FLG='OR'
CL_HIS_BA_INVOICE_BALANCE.INVOICE_TOTAL_BAL &gt; 0</t>
  </si>
  <si>
    <t>CL_HIS_BA_INVOICE_BALANCE.MOVEMENT_TYPE='AR'
CL_HIS_BA_INVOICE_BALANCE.MOVEMENT_FLG='OR'
CL_HIS_BA_INVOICE_BALANCE.INVOICE_TOTAL_BAL  = 0</t>
  </si>
  <si>
    <t>CL_HIS_BA_INVOICE_BALANCE.MOVEMENT_TYPE='AR'
CL_HIS_BA_INVOICE_BALANCE.MOVEMENT_FLG='OR'
CL_HIS_BA_INVOICE_BALANCE.INVOICE_TOTAL_BAL = 0</t>
  </si>
  <si>
    <t>SUM(CL_AGENT_PERFORM.TOTAL_COLLECT_AMT)</t>
  </si>
  <si>
    <t>SUM(CL_AGENT_PERFORM.PROVINCE_EXP_AMT)</t>
  </si>
  <si>
    <t xml:space="preserve"> ยอดรวมทั้งหมด - ยอดที่คิด %vat แล้ว</t>
  </si>
  <si>
    <t>ยอด Vat Rate ของจำนวนเงินทั้งสิ้น
ยอดก่อน Vat  x  Vat%</t>
  </si>
  <si>
    <t>COUNT(DISTINCT CL_HIS_BA_INVOICE_BALANCE.BA_NO)</t>
  </si>
  <si>
    <t>***ยังไม่เห็น Master ของ SAP</t>
  </si>
  <si>
    <t>CL_HIS_BA_INVOICE_BALANCE.MOVEMENT_TYPE='AR'
CL_HIS_BA_INVOICE_BALANCE.MOVEMENT_FLG='ID'</t>
  </si>
  <si>
    <t>CL_HIS_BA_INVOICE_BALANCE.MOVEMENT_TYPE='AR'
CL_HIS_BA_INVOICE_BALANCE.MOVEMENT_FLG='OC'</t>
  </si>
  <si>
    <t>CL_PERFORM.PERFORM_END_DATE</t>
  </si>
  <si>
    <t>IF SUM_INVOICE_BALANCE = 0 THEN
    COUNT_BA = COUNT_BA +1;
END IF;</t>
  </si>
  <si>
    <t>IF SUM_INVOICE_BALANCE &gt; 0 THEN
    COUNT_BA = COUNT_BA +1;
END IF;</t>
  </si>
  <si>
    <t>IF CL_FORMULA.FORMULA_TYPE = 1 THEN  --- Amount
      SUM(CL_AGENT_PERFORM.COMM_AGT_AMT)
ELSE IF CL_FORMULA.FORMULA_TYPE =2 THEN --Account
     SUM(CL_AGENT_PERFORM.COMM_AGT_ACC)
END IF;</t>
  </si>
  <si>
    <t>PM_RECEIPT.RECEIPT_NO/ PM_CREDIT_NOTE.CN_NO "- Receipt
CL_HIS_BA_INVOICE_BALANCE.REF_DOC_ID
CL_HIS_BA_INVOICE_BALANCE.REF_DOC_TYPE='RT'
- Credit Note
CL_HIS_BA_INVOICE_BALANCE.REF_DOC_ID
CL_HIS_BA_INVOICE_BALANCE.REF_DOC_TYPE='CN'</t>
  </si>
  <si>
    <t>CL_HIS_BA_INVOICE_BALANCE.REF_DOC_DATE "- Receipt
CL_HIS_BA_INVOICE_BALANCE.REF_DOC_ID
CL_HIS_BA_INVOICE_BALANCE.REF_DOC_TYPE='RT'
- Credit Note
CL_HIS_BA_INVOICE_BALANCE.REF_DOC_ID
CL_HIS_BA_INVOICE_BALANCE.REF_DOC_TYPE='CN'</t>
  </si>
  <si>
    <t>SFF_CONTRACT.BRAND</t>
  </si>
  <si>
    <t>CL_MOBILE_INFO.SFF_ASSET_INSTANCE_ID 
** ต้องหา SFF_CONTRACT.ASSET_ID ด้วยSFF_ASSET_INSTANCE.MOBILE_NO ที่ Table SFF_IDENTIFICATION_INFO</t>
  </si>
  <si>
    <t>SFF_CONTRACT.MODEL</t>
  </si>
  <si>
    <t>SFF_CONTRACT.IMEI</t>
  </si>
  <si>
    <t>EXTRACT(MONTH FROM SFF_CONTRACT.END_DT) - EXTRACT(MONTH FROM SFF_CONTRACT.BREAKDATE)</t>
  </si>
  <si>
    <t>SFF_CONTRACT.SALES_CHANNEL</t>
  </si>
  <si>
    <t>IF SFF_CONTRACT.PROJECT_NAME = 'Super Deal%' THEN
      Super_deal_flag =  'Y';
ELSE Super_deal_flag =  'N' ;
END IF;</t>
  </si>
  <si>
    <t>CL_MOBILE_INFO.CONTRACT_BOO</t>
  </si>
  <si>
    <t>ช่องทางการจำหน่าย</t>
  </si>
  <si>
    <t>CL_HIS_BA_INVOICE_BALANCE.MOVEMENT_TYPE='AR'
CL_HIS_BA_INVOICE_BALANCE.MOVEMENT_FLG='OR'
CL_HIS_BA_INVOICE_BALANCE.END_DAY_BOO='Y'</t>
  </si>
  <si>
    <t>CL_HIS_BA_ACCOUNT_BALANCE.MIN_INVOICE_DATE||' - '||
CL_HIS_BA_ACCOUNT_BALANCE.MAX_INVOICE_DATE</t>
  </si>
  <si>
    <t>CL_HIS_BA_INVOICE_BALANCE.CURRENT_BOO='Y'</t>
  </si>
  <si>
    <t>CL_HIS_BA_INVOICE_BALANCE.INVOICE_TOTAL_BAL&gt;0
CL_HIS_BA_INVOICE_BALANCE.END_DAY_BOO='Y'</t>
  </si>
  <si>
    <t>เลขที่ใบเสร็จ
หมายเหตุ Reciept No จากการ Waive ต่างๆ จะไม่นำมาคิด Commission</t>
  </si>
  <si>
    <t>SYSDATE -  CL_BA_INFO.BA_STATUS_DTM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</si>
</sst>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0"/>
    <numFmt numFmtId="166" formatCode="0.00000000"/>
  </numFmts>
  <fonts count="3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Angsana New"/>
      <family val="1"/>
    </font>
    <font>
      <b/>
      <sz val="12"/>
      <color theme="1"/>
      <name val="Calibri"/>
      <family val="2"/>
      <scheme val="minor"/>
    </font>
    <font>
      <sz val="14"/>
      <color theme="1"/>
      <name val="Angsana New"/>
      <family val="1"/>
    </font>
    <font>
      <sz val="14"/>
      <color rgb="FF0000FF"/>
      <name val="Angsana New"/>
      <family val="1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  <scheme val="minor"/>
    </font>
    <font>
      <sz val="11"/>
      <color rgb="FF9C0006"/>
      <name val="Calibri"/>
      <family val="2"/>
      <charset val="22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rgb="FF00B0F0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charset val="222"/>
      <scheme val="minor"/>
    </font>
    <font>
      <sz val="11"/>
      <color theme="4"/>
      <name val="Calibri"/>
      <family val="2"/>
      <charset val="222"/>
      <scheme val="minor"/>
    </font>
    <font>
      <sz val="7"/>
      <color theme="1"/>
      <name val="Times New Roman"/>
      <family val="1"/>
    </font>
    <font>
      <sz val="14"/>
      <color rgb="FF000000"/>
      <name val="Angsana New"/>
      <family val="1"/>
    </font>
    <font>
      <sz val="10"/>
      <color rgb="FF000000"/>
      <name val="Tahoma"/>
      <family val="2"/>
    </font>
    <font>
      <b/>
      <sz val="14"/>
      <color theme="1"/>
      <name val="Angsana New"/>
      <family val="1"/>
    </font>
    <font>
      <sz val="14"/>
      <color rgb="FFFF0000"/>
      <name val="Angsana New"/>
      <family val="1"/>
    </font>
    <font>
      <sz val="14"/>
      <color theme="4" tint="-0.249977111117893"/>
      <name val="Angsana New"/>
      <family val="1"/>
    </font>
    <font>
      <b/>
      <sz val="22"/>
      <color theme="1"/>
      <name val="Angsana New"/>
      <family val="1"/>
    </font>
    <font>
      <sz val="14"/>
      <name val="Angsana New"/>
      <family val="1"/>
    </font>
    <font>
      <sz val="10"/>
      <color rgb="FF0070C0"/>
      <name val="Calibri"/>
      <family val="2"/>
      <scheme val="minor"/>
    </font>
    <font>
      <sz val="12"/>
      <color theme="1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4" fillId="4" borderId="0" applyNumberFormat="0" applyBorder="0" applyAlignment="0" applyProtection="0"/>
    <xf numFmtId="164" fontId="16" fillId="0" borderId="0" applyFont="0" applyFill="0" applyBorder="0" applyAlignment="0" applyProtection="0"/>
    <xf numFmtId="0" fontId="23" fillId="0" borderId="0"/>
  </cellStyleXfs>
  <cellXfs count="277">
    <xf numFmtId="0" fontId="0" fillId="0" borderId="0" xfId="0"/>
    <xf numFmtId="0" fontId="3" fillId="0" borderId="0" xfId="0" applyFont="1"/>
    <xf numFmtId="0" fontId="4" fillId="0" borderId="0" xfId="0" applyFont="1"/>
    <xf numFmtId="10" fontId="0" fillId="0" borderId="1" xfId="0" applyNumberFormat="1" applyFont="1" applyBorder="1" applyAlignment="1">
      <alignment horizontal="center" vertical="top" wrapText="1"/>
    </xf>
    <xf numFmtId="10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0" fontId="2" fillId="3" borderId="1" xfId="0" applyNumberFormat="1" applyFont="1" applyFill="1" applyBorder="1" applyAlignment="1">
      <alignment horizontal="left" vertical="top" wrapText="1"/>
    </xf>
    <xf numFmtId="10" fontId="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7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0" fontId="8" fillId="0" borderId="1" xfId="0" applyFont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2" fillId="0" borderId="0" xfId="0" applyFont="1"/>
    <xf numFmtId="49" fontId="0" fillId="0" borderId="0" xfId="0" applyNumberFormat="1" applyFont="1" applyFill="1"/>
    <xf numFmtId="0" fontId="2" fillId="0" borderId="0" xfId="0" applyFont="1" applyAlignment="1">
      <alignment vertical="top"/>
    </xf>
    <xf numFmtId="0" fontId="2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left" vertical="top" wrapText="1"/>
    </xf>
    <xf numFmtId="0" fontId="0" fillId="0" borderId="0" xfId="0" applyNumberFormat="1" applyFont="1" applyFill="1"/>
    <xf numFmtId="0" fontId="0" fillId="0" borderId="0" xfId="0" applyFont="1" applyFill="1"/>
    <xf numFmtId="4" fontId="0" fillId="0" borderId="0" xfId="0" applyNumberFormat="1" applyFont="1" applyFill="1"/>
    <xf numFmtId="0" fontId="18" fillId="0" borderId="0" xfId="0" applyFont="1"/>
    <xf numFmtId="0" fontId="20" fillId="0" borderId="0" xfId="0" applyFont="1"/>
    <xf numFmtId="0" fontId="17" fillId="0" borderId="1" xfId="0" applyFont="1" applyFill="1" applyBorder="1" applyAlignment="1">
      <alignment vertical="top" wrapText="1"/>
    </xf>
    <xf numFmtId="0" fontId="17" fillId="0" borderId="0" xfId="0" applyFont="1" applyFill="1" applyAlignment="1">
      <alignment vertical="top"/>
    </xf>
    <xf numFmtId="0" fontId="17" fillId="0" borderId="1" xfId="0" applyFont="1" applyFill="1" applyBorder="1" applyAlignment="1">
      <alignment vertical="top"/>
    </xf>
    <xf numFmtId="0" fontId="17" fillId="0" borderId="1" xfId="0" applyFont="1" applyBorder="1" applyAlignment="1">
      <alignment horizontal="left" vertical="top"/>
    </xf>
    <xf numFmtId="0" fontId="17" fillId="0" borderId="0" xfId="0" applyFont="1" applyFill="1"/>
    <xf numFmtId="0" fontId="17" fillId="0" borderId="0" xfId="0" applyFont="1" applyFill="1" applyAlignment="1">
      <alignment vertical="top" wrapText="1"/>
    </xf>
    <xf numFmtId="14" fontId="17" fillId="0" borderId="0" xfId="0" applyNumberFormat="1" applyFont="1" applyFill="1"/>
    <xf numFmtId="0" fontId="17" fillId="0" borderId="0" xfId="0" quotePrefix="1" applyFont="1" applyFill="1"/>
    <xf numFmtId="0" fontId="17" fillId="0" borderId="0" xfId="0" applyFont="1" applyFill="1" applyBorder="1"/>
    <xf numFmtId="3" fontId="17" fillId="0" borderId="0" xfId="0" applyNumberFormat="1" applyFont="1" applyFill="1"/>
    <xf numFmtId="0" fontId="24" fillId="0" borderId="0" xfId="0" applyFont="1" applyAlignment="1">
      <alignment horizontal="left"/>
    </xf>
    <xf numFmtId="0" fontId="24" fillId="0" borderId="0" xfId="0" applyFont="1"/>
    <xf numFmtId="164" fontId="24" fillId="0" borderId="0" xfId="0" applyNumberFormat="1" applyFont="1"/>
    <xf numFmtId="0" fontId="25" fillId="0" borderId="0" xfId="0" applyFont="1"/>
    <xf numFmtId="0" fontId="20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20" fillId="0" borderId="0" xfId="0" applyFont="1" applyFill="1" applyBorder="1"/>
    <xf numFmtId="49" fontId="20" fillId="0" borderId="0" xfId="0" applyNumberFormat="1" applyFont="1" applyFill="1" applyBorder="1"/>
    <xf numFmtId="0" fontId="20" fillId="0" borderId="0" xfId="0" applyNumberFormat="1" applyFont="1" applyFill="1" applyBorder="1"/>
    <xf numFmtId="4" fontId="20" fillId="0" borderId="0" xfId="0" applyNumberFormat="1" applyFont="1" applyFill="1" applyBorder="1"/>
    <xf numFmtId="49" fontId="26" fillId="0" borderId="0" xfId="0" applyNumberFormat="1" applyFont="1" applyFill="1" applyBorder="1"/>
    <xf numFmtId="0" fontId="26" fillId="0" borderId="0" xfId="0" applyNumberFormat="1" applyFont="1" applyFill="1" applyBorder="1"/>
    <xf numFmtId="0" fontId="26" fillId="0" borderId="0" xfId="0" applyFont="1" applyFill="1" applyBorder="1"/>
    <xf numFmtId="4" fontId="26" fillId="0" borderId="0" xfId="0" applyNumberFormat="1" applyFont="1" applyFill="1" applyBorder="1"/>
    <xf numFmtId="49" fontId="20" fillId="0" borderId="0" xfId="0" applyNumberFormat="1" applyFont="1" applyFill="1" applyBorder="1" applyAlignment="1">
      <alignment vertical="top"/>
    </xf>
    <xf numFmtId="49" fontId="20" fillId="0" borderId="0" xfId="0" applyNumberFormat="1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165" fontId="20" fillId="0" borderId="0" xfId="0" applyNumberFormat="1" applyFont="1" applyFill="1" applyBorder="1"/>
    <xf numFmtId="166" fontId="20" fillId="0" borderId="0" xfId="0" applyNumberFormat="1" applyFont="1" applyFill="1" applyBorder="1"/>
    <xf numFmtId="49" fontId="20" fillId="0" borderId="0" xfId="0" applyNumberFormat="1" applyFont="1" applyFill="1" applyBorder="1" applyAlignment="1">
      <alignment wrapText="1"/>
    </xf>
    <xf numFmtId="49" fontId="20" fillId="0" borderId="0" xfId="0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" xfId="0" applyFont="1" applyFill="1" applyBorder="1"/>
    <xf numFmtId="0" fontId="17" fillId="0" borderId="0" xfId="0" applyFont="1" applyFill="1" applyAlignment="1">
      <alignment horizontal="left" vertical="top"/>
    </xf>
    <xf numFmtId="0" fontId="22" fillId="0" borderId="0" xfId="0" applyFont="1" applyFill="1" applyAlignment="1"/>
    <xf numFmtId="0" fontId="17" fillId="0" borderId="1" xfId="0" applyFont="1" applyFill="1" applyBorder="1"/>
    <xf numFmtId="14" fontId="17" fillId="0" borderId="1" xfId="0" applyNumberFormat="1" applyFont="1" applyFill="1" applyBorder="1"/>
    <xf numFmtId="0" fontId="17" fillId="0" borderId="1" xfId="0" quotePrefix="1" applyFont="1" applyFill="1" applyBorder="1"/>
    <xf numFmtId="4" fontId="17" fillId="0" borderId="1" xfId="0" applyNumberFormat="1" applyFont="1" applyFill="1" applyBorder="1"/>
    <xf numFmtId="3" fontId="17" fillId="0" borderId="1" xfId="0" applyNumberFormat="1" applyFont="1" applyFill="1" applyBorder="1"/>
    <xf numFmtId="0" fontId="24" fillId="5" borderId="0" xfId="0" applyFont="1" applyFill="1" applyAlignment="1"/>
    <xf numFmtId="0" fontId="18" fillId="5" borderId="0" xfId="0" applyFont="1" applyFill="1"/>
    <xf numFmtId="0" fontId="24" fillId="5" borderId="0" xfId="0" applyFont="1" applyFill="1"/>
    <xf numFmtId="1" fontId="24" fillId="5" borderId="1" xfId="0" applyNumberFormat="1" applyFont="1" applyFill="1" applyBorder="1" applyAlignment="1">
      <alignment horizontal="center"/>
    </xf>
    <xf numFmtId="0" fontId="24" fillId="5" borderId="1" xfId="3" applyFont="1" applyFill="1" applyBorder="1" applyAlignment="1">
      <alignment horizontal="center"/>
    </xf>
    <xf numFmtId="0" fontId="24" fillId="5" borderId="1" xfId="0" applyFont="1" applyFill="1" applyBorder="1"/>
    <xf numFmtId="164" fontId="24" fillId="5" borderId="1" xfId="2" applyFont="1" applyFill="1" applyBorder="1" applyAlignment="1" applyProtection="1">
      <alignment horizontal="center"/>
    </xf>
    <xf numFmtId="0" fontId="24" fillId="5" borderId="1" xfId="0" applyFont="1" applyFill="1" applyBorder="1" applyAlignment="1">
      <alignment horizontal="left"/>
    </xf>
    <xf numFmtId="0" fontId="24" fillId="5" borderId="1" xfId="0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164" fontId="24" fillId="5" borderId="1" xfId="2" applyFont="1" applyFill="1" applyBorder="1" applyAlignment="1">
      <alignment horizontal="center" vertical="center"/>
    </xf>
    <xf numFmtId="164" fontId="24" fillId="5" borderId="1" xfId="2" applyFont="1" applyFill="1" applyBorder="1" applyAlignment="1">
      <alignment vertical="center"/>
    </xf>
    <xf numFmtId="164" fontId="24" fillId="5" borderId="1" xfId="2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Continuous"/>
    </xf>
    <xf numFmtId="164" fontId="24" fillId="5" borderId="1" xfId="2" applyFont="1" applyFill="1" applyBorder="1" applyAlignment="1" applyProtection="1">
      <alignment horizontal="center"/>
      <protection locked="0"/>
    </xf>
    <xf numFmtId="0" fontId="0" fillId="0" borderId="1" xfId="0" applyBorder="1"/>
    <xf numFmtId="0" fontId="8" fillId="0" borderId="1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left" vertical="top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9" fillId="0" borderId="2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 indent="2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 indent="2"/>
    </xf>
    <xf numFmtId="0" fontId="21" fillId="0" borderId="0" xfId="0" applyFont="1" applyFill="1" applyBorder="1"/>
    <xf numFmtId="0" fontId="7" fillId="0" borderId="0" xfId="0" applyFont="1" applyFill="1" applyBorder="1"/>
    <xf numFmtId="0" fontId="29" fillId="0" borderId="1" xfId="0" quotePrefix="1" applyFont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4" fontId="20" fillId="0" borderId="1" xfId="0" applyNumberFormat="1" applyFont="1" applyFill="1" applyBorder="1"/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4" fontId="8" fillId="0" borderId="0" xfId="0" applyNumberFormat="1" applyFont="1" applyFill="1" applyAlignment="1">
      <alignment horizontal="left" vertical="top"/>
    </xf>
    <xf numFmtId="0" fontId="8" fillId="0" borderId="1" xfId="0" quotePrefix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/>
    </xf>
    <xf numFmtId="49" fontId="8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/>
    </xf>
    <xf numFmtId="0" fontId="31" fillId="0" borderId="0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31" fillId="0" borderId="0" xfId="0" applyFont="1" applyFill="1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14" fontId="8" fillId="0" borderId="0" xfId="0" applyNumberFormat="1" applyFont="1" applyFill="1" applyAlignment="1">
      <alignment horizontal="left" vertical="top"/>
    </xf>
    <xf numFmtId="0" fontId="31" fillId="0" borderId="0" xfId="0" applyFont="1" applyFill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14" fontId="8" fillId="0" borderId="1" xfId="0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/>
    </xf>
    <xf numFmtId="4" fontId="8" fillId="0" borderId="1" xfId="0" applyNumberFormat="1" applyFont="1" applyFill="1" applyBorder="1" applyAlignment="1">
      <alignment horizontal="left" vertical="top"/>
    </xf>
    <xf numFmtId="0" fontId="8" fillId="0" borderId="1" xfId="0" applyNumberFormat="1" applyFont="1" applyFill="1" applyBorder="1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49" fontId="8" fillId="0" borderId="0" xfId="0" applyNumberFormat="1" applyFont="1" applyFill="1" applyAlignment="1">
      <alignment horizontal="left" vertical="top" wrapText="1"/>
    </xf>
    <xf numFmtId="49" fontId="33" fillId="0" borderId="0" xfId="1" applyNumberFormat="1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32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17" fillId="0" borderId="1" xfId="0" quotePrefix="1" applyFont="1" applyBorder="1" applyAlignment="1">
      <alignment horizontal="center" vertical="top"/>
    </xf>
    <xf numFmtId="49" fontId="8" fillId="8" borderId="0" xfId="0" applyNumberFormat="1" applyFont="1" applyFill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4" fillId="0" borderId="0" xfId="0" applyFont="1" applyAlignment="1">
      <alignment horizontal="left" vertical="top"/>
    </xf>
    <xf numFmtId="0" fontId="8" fillId="0" borderId="11" xfId="0" applyFont="1" applyFill="1" applyBorder="1" applyAlignment="1">
      <alignment vertical="center" wrapText="1"/>
    </xf>
    <xf numFmtId="0" fontId="17" fillId="7" borderId="0" xfId="0" applyFont="1" applyFill="1"/>
    <xf numFmtId="0" fontId="0" fillId="0" borderId="1" xfId="0" quotePrefix="1" applyBorder="1" applyAlignment="1">
      <alignment vertical="top"/>
    </xf>
    <xf numFmtId="0" fontId="17" fillId="8" borderId="1" xfId="0" applyFont="1" applyFill="1" applyBorder="1"/>
    <xf numFmtId="0" fontId="17" fillId="8" borderId="1" xfId="0" applyFont="1" applyFill="1" applyBorder="1" applyAlignment="1">
      <alignment vertical="top"/>
    </xf>
    <xf numFmtId="14" fontId="17" fillId="8" borderId="1" xfId="0" applyNumberFormat="1" applyFont="1" applyFill="1" applyBorder="1"/>
    <xf numFmtId="0" fontId="17" fillId="8" borderId="1" xfId="0" quotePrefix="1" applyFont="1" applyFill="1" applyBorder="1"/>
    <xf numFmtId="0" fontId="17" fillId="8" borderId="0" xfId="0" applyFont="1" applyFill="1"/>
    <xf numFmtId="0" fontId="8" fillId="0" borderId="0" xfId="0" applyFont="1" applyAlignment="1">
      <alignment vertical="top"/>
    </xf>
    <xf numFmtId="49" fontId="8" fillId="5" borderId="0" xfId="0" applyNumberFormat="1" applyFont="1" applyFill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left" vertical="top" wrapText="1"/>
    </xf>
    <xf numFmtId="0" fontId="26" fillId="9" borderId="0" xfId="0" applyFont="1" applyFill="1" applyBorder="1"/>
    <xf numFmtId="49" fontId="26" fillId="9" borderId="0" xfId="0" applyNumberFormat="1" applyFont="1" applyFill="1" applyBorder="1"/>
    <xf numFmtId="0" fontId="26" fillId="9" borderId="0" xfId="0" applyNumberFormat="1" applyFont="1" applyFill="1" applyBorder="1"/>
    <xf numFmtId="4" fontId="26" fillId="9" borderId="0" xfId="0" applyNumberFormat="1" applyFont="1" applyFill="1" applyBorder="1"/>
    <xf numFmtId="49" fontId="26" fillId="0" borderId="0" xfId="0" applyNumberFormat="1" applyFont="1" applyFill="1" applyBorder="1" applyAlignment="1">
      <alignment vertical="top"/>
    </xf>
    <xf numFmtId="0" fontId="26" fillId="0" borderId="0" xfId="0" applyNumberFormat="1" applyFont="1" applyFill="1" applyBorder="1" applyAlignment="1">
      <alignment vertical="top"/>
    </xf>
    <xf numFmtId="0" fontId="26" fillId="0" borderId="0" xfId="0" applyFont="1" applyFill="1" applyBorder="1" applyAlignment="1">
      <alignment vertical="top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NumberFormat="1" applyFont="1" applyFill="1" applyBorder="1" applyAlignment="1">
      <alignment vertical="top"/>
    </xf>
    <xf numFmtId="4" fontId="20" fillId="0" borderId="1" xfId="0" applyNumberFormat="1" applyFont="1" applyFill="1" applyBorder="1" applyAlignment="1">
      <alignment vertical="top"/>
    </xf>
    <xf numFmtId="0" fontId="0" fillId="9" borderId="0" xfId="0" applyFont="1" applyFill="1"/>
    <xf numFmtId="0" fontId="24" fillId="9" borderId="0" xfId="0" applyFont="1" applyFill="1" applyAlignment="1">
      <alignment horizontal="left"/>
    </xf>
    <xf numFmtId="0" fontId="24" fillId="9" borderId="0" xfId="0" applyFont="1" applyFill="1"/>
    <xf numFmtId="164" fontId="24" fillId="9" borderId="0" xfId="0" applyNumberFormat="1" applyFont="1" applyFill="1"/>
    <xf numFmtId="0" fontId="0" fillId="9" borderId="0" xfId="0" applyFill="1"/>
    <xf numFmtId="0" fontId="24" fillId="5" borderId="0" xfId="0" applyFont="1" applyFill="1" applyBorder="1" applyAlignment="1">
      <alignment horizontal="center"/>
    </xf>
    <xf numFmtId="0" fontId="29" fillId="0" borderId="1" xfId="0" applyFont="1" applyFill="1" applyBorder="1" applyAlignment="1">
      <alignment vertical="top" wrapText="1"/>
    </xf>
    <xf numFmtId="0" fontId="8" fillId="5" borderId="0" xfId="0" applyFont="1" applyFill="1" applyAlignment="1">
      <alignment horizontal="center" vertical="top"/>
    </xf>
    <xf numFmtId="0" fontId="31" fillId="5" borderId="0" xfId="0" applyFont="1" applyFill="1" applyAlignment="1">
      <alignment horizontal="center" vertical="top"/>
    </xf>
    <xf numFmtId="49" fontId="8" fillId="5" borderId="0" xfId="0" applyNumberFormat="1" applyFont="1" applyFill="1" applyAlignment="1">
      <alignment horizontal="center" vertical="top"/>
    </xf>
    <xf numFmtId="49" fontId="31" fillId="5" borderId="0" xfId="0" applyNumberFormat="1" applyFont="1" applyFill="1" applyAlignment="1">
      <alignment horizontal="center" vertical="top"/>
    </xf>
    <xf numFmtId="0" fontId="8" fillId="8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32" fillId="0" borderId="0" xfId="0" applyFont="1" applyAlignment="1">
      <alignment horizontal="center" vertical="top"/>
    </xf>
    <xf numFmtId="0" fontId="8" fillId="0" borderId="10" xfId="0" applyFont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49" fontId="8" fillId="0" borderId="1" xfId="0" quotePrefix="1" applyNumberFormat="1" applyFont="1" applyFill="1" applyBorder="1" applyAlignment="1">
      <alignment horizontal="left" vertical="top" wrapText="1"/>
    </xf>
    <xf numFmtId="0" fontId="8" fillId="0" borderId="0" xfId="0" applyFont="1" applyFill="1" applyAlignment="1">
      <alignment vertical="top"/>
    </xf>
    <xf numFmtId="0" fontId="8" fillId="5" borderId="0" xfId="0" applyFont="1" applyFill="1" applyAlignment="1">
      <alignment vertical="top"/>
    </xf>
    <xf numFmtId="49" fontId="8" fillId="5" borderId="0" xfId="0" applyNumberFormat="1" applyFont="1" applyFill="1" applyAlignment="1">
      <alignment vertical="top"/>
    </xf>
    <xf numFmtId="0" fontId="8" fillId="5" borderId="0" xfId="0" applyNumberFormat="1" applyFont="1" applyFill="1" applyAlignment="1">
      <alignment vertical="top"/>
    </xf>
    <xf numFmtId="49" fontId="8" fillId="5" borderId="0" xfId="0" applyNumberFormat="1" applyFont="1" applyFill="1" applyAlignment="1">
      <alignment horizontal="center" vertical="top" wrapText="1"/>
    </xf>
    <xf numFmtId="0" fontId="8" fillId="5" borderId="0" xfId="0" applyNumberFormat="1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8" fillId="5" borderId="0" xfId="0" applyNumberFormat="1" applyFont="1" applyFill="1" applyAlignment="1">
      <alignment vertical="top"/>
    </xf>
    <xf numFmtId="49" fontId="8" fillId="5" borderId="0" xfId="0" applyNumberFormat="1" applyFont="1" applyFill="1" applyAlignment="1">
      <alignment vertical="top" wrapText="1"/>
    </xf>
    <xf numFmtId="0" fontId="8" fillId="8" borderId="0" xfId="0" applyFont="1" applyFill="1" applyAlignment="1">
      <alignment vertical="top"/>
    </xf>
    <xf numFmtId="0" fontId="8" fillId="8" borderId="0" xfId="0" applyFont="1" applyFill="1" applyAlignment="1">
      <alignment horizontal="left" vertical="top"/>
    </xf>
    <xf numFmtId="0" fontId="8" fillId="10" borderId="0" xfId="0" applyFont="1" applyFill="1" applyAlignment="1">
      <alignment horizontal="left" vertical="top"/>
    </xf>
    <xf numFmtId="49" fontId="8" fillId="0" borderId="0" xfId="0" applyNumberFormat="1" applyFont="1" applyFill="1" applyBorder="1" applyAlignment="1">
      <alignment vertical="top"/>
    </xf>
    <xf numFmtId="0" fontId="8" fillId="0" borderId="0" xfId="0" applyNumberFormat="1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49" fontId="8" fillId="0" borderId="1" xfId="0" applyNumberFormat="1" applyFont="1" applyFill="1" applyBorder="1" applyAlignment="1">
      <alignment vertical="top"/>
    </xf>
    <xf numFmtId="0" fontId="8" fillId="0" borderId="1" xfId="0" applyNumberFormat="1" applyFont="1" applyFill="1" applyBorder="1" applyAlignment="1">
      <alignment vertical="top"/>
    </xf>
    <xf numFmtId="0" fontId="8" fillId="0" borderId="6" xfId="0" applyFont="1" applyBorder="1" applyAlignment="1">
      <alignment vertical="top"/>
    </xf>
    <xf numFmtId="0" fontId="29" fillId="0" borderId="6" xfId="0" applyFont="1" applyBorder="1" applyAlignment="1">
      <alignment vertical="top" wrapText="1"/>
    </xf>
    <xf numFmtId="4" fontId="8" fillId="0" borderId="1" xfId="0" applyNumberFormat="1" applyFont="1" applyFill="1" applyBorder="1" applyAlignment="1">
      <alignment vertical="top"/>
    </xf>
    <xf numFmtId="0" fontId="29" fillId="0" borderId="1" xfId="0" applyFont="1" applyFill="1" applyBorder="1" applyAlignment="1">
      <alignment vertical="center" wrapText="1"/>
    </xf>
    <xf numFmtId="164" fontId="24" fillId="5" borderId="0" xfId="0" applyNumberFormat="1" applyFont="1" applyFill="1"/>
    <xf numFmtId="0" fontId="24" fillId="0" borderId="0" xfId="0" applyFont="1" applyAlignment="1">
      <alignment vertical="top"/>
    </xf>
    <xf numFmtId="164" fontId="24" fillId="0" borderId="0" xfId="0" applyNumberFormat="1" applyFont="1" applyAlignment="1">
      <alignment vertical="top"/>
    </xf>
    <xf numFmtId="49" fontId="20" fillId="0" borderId="1" xfId="0" applyNumberFormat="1" applyFont="1" applyFill="1" applyBorder="1" applyAlignment="1">
      <alignment horizontal="right" vertical="top"/>
    </xf>
    <xf numFmtId="0" fontId="29" fillId="0" borderId="1" xfId="0" quotePrefix="1" applyFont="1" applyFill="1" applyBorder="1" applyAlignment="1">
      <alignment vertical="center" wrapText="1"/>
    </xf>
    <xf numFmtId="0" fontId="29" fillId="0" borderId="6" xfId="0" applyFont="1" applyFill="1" applyBorder="1" applyAlignment="1">
      <alignment vertical="center" wrapText="1"/>
    </xf>
    <xf numFmtId="0" fontId="29" fillId="0" borderId="5" xfId="0" applyFont="1" applyBorder="1" applyAlignment="1">
      <alignment vertical="center" wrapText="1"/>
    </xf>
    <xf numFmtId="0" fontId="29" fillId="0" borderId="5" xfId="0" applyFont="1" applyBorder="1" applyAlignment="1">
      <alignment vertical="top" wrapText="1"/>
    </xf>
    <xf numFmtId="0" fontId="17" fillId="0" borderId="0" xfId="0" applyFont="1" applyFill="1" applyAlignment="1">
      <alignment horizontal="center"/>
    </xf>
    <xf numFmtId="0" fontId="17" fillId="0" borderId="1" xfId="0" applyFont="1" applyFill="1" applyBorder="1" applyAlignment="1">
      <alignment horizontal="center" vertical="top"/>
    </xf>
    <xf numFmtId="0" fontId="17" fillId="8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center" vertical="top"/>
    </xf>
    <xf numFmtId="0" fontId="17" fillId="7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 wrapText="1" indent="2"/>
    </xf>
    <xf numFmtId="0" fontId="0" fillId="9" borderId="0" xfId="0" applyFill="1" applyAlignment="1">
      <alignment vertical="top"/>
    </xf>
    <xf numFmtId="0" fontId="29" fillId="0" borderId="4" xfId="0" applyFont="1" applyBorder="1" applyAlignment="1">
      <alignment vertical="top" wrapText="1"/>
    </xf>
    <xf numFmtId="0" fontId="32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center"/>
    </xf>
    <xf numFmtId="0" fontId="17" fillId="0" borderId="6" xfId="0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29" fillId="0" borderId="1" xfId="0" quotePrefix="1" applyFont="1" applyFill="1" applyBorder="1" applyAlignment="1">
      <alignment vertical="top" wrapText="1"/>
    </xf>
    <xf numFmtId="4" fontId="8" fillId="0" borderId="1" xfId="0" applyNumberFormat="1" applyFont="1" applyBorder="1" applyAlignment="1">
      <alignment horizontal="left" vertical="top"/>
    </xf>
    <xf numFmtId="4" fontId="24" fillId="0" borderId="0" xfId="0" applyNumberFormat="1" applyFont="1"/>
    <xf numFmtId="0" fontId="35" fillId="0" borderId="1" xfId="0" applyFont="1" applyBorder="1" applyAlignment="1">
      <alignment vertical="center" wrapText="1"/>
    </xf>
    <xf numFmtId="4" fontId="17" fillId="0" borderId="1" xfId="0" applyNumberFormat="1" applyFont="1" applyFill="1" applyBorder="1" applyAlignment="1">
      <alignment vertical="top"/>
    </xf>
    <xf numFmtId="0" fontId="36" fillId="0" borderId="0" xfId="0" applyFont="1" applyFill="1"/>
    <xf numFmtId="0" fontId="17" fillId="0" borderId="1" xfId="0" applyFont="1" applyBorder="1" applyAlignment="1">
      <alignment vertical="top"/>
    </xf>
    <xf numFmtId="0" fontId="29" fillId="0" borderId="1" xfId="0" quotePrefix="1" applyFont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35" fillId="0" borderId="1" xfId="0" applyFont="1" applyFill="1" applyBorder="1" applyAlignment="1">
      <alignment vertical="top"/>
    </xf>
    <xf numFmtId="0" fontId="37" fillId="0" borderId="1" xfId="0" applyFont="1" applyBorder="1" applyAlignment="1">
      <alignment horizontal="left" vertical="top" wrapText="1"/>
    </xf>
    <xf numFmtId="0" fontId="20" fillId="0" borderId="0" xfId="0" applyNumberFormat="1" applyFont="1" applyFill="1" applyBorder="1" applyAlignment="1">
      <alignment horizontal="right"/>
    </xf>
  </cellXfs>
  <cellStyles count="4">
    <cellStyle name="Bad" xfId="1" builtinId="27"/>
    <cellStyle name="Comma" xfId="2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4</xdr:col>
      <xdr:colOff>1985010</xdr:colOff>
      <xdr:row>21</xdr:row>
      <xdr:rowOff>167640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371475"/>
          <a:ext cx="5394960" cy="3749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485775</xdr:rowOff>
    </xdr:from>
    <xdr:to>
      <xdr:col>4</xdr:col>
      <xdr:colOff>847725</xdr:colOff>
      <xdr:row>20</xdr:row>
      <xdr:rowOff>123825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85775"/>
          <a:ext cx="5410200" cy="3609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161925</xdr:rowOff>
    </xdr:from>
    <xdr:to>
      <xdr:col>4</xdr:col>
      <xdr:colOff>819150</xdr:colOff>
      <xdr:row>19</xdr:row>
      <xdr:rowOff>95250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400675" cy="3190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19050</xdr:rowOff>
    </xdr:from>
    <xdr:to>
      <xdr:col>4</xdr:col>
      <xdr:colOff>590550</xdr:colOff>
      <xdr:row>20</xdr:row>
      <xdr:rowOff>19050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9050"/>
          <a:ext cx="5438775" cy="3238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0</xdr:row>
      <xdr:rowOff>76200</xdr:rowOff>
    </xdr:from>
    <xdr:to>
      <xdr:col>4</xdr:col>
      <xdr:colOff>824865</xdr:colOff>
      <xdr:row>20</xdr:row>
      <xdr:rowOff>22860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6200"/>
          <a:ext cx="6035040" cy="35661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133350</xdr:rowOff>
    </xdr:from>
    <xdr:to>
      <xdr:col>2</xdr:col>
      <xdr:colOff>1310640</xdr:colOff>
      <xdr:row>23</xdr:row>
      <xdr:rowOff>175260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14325"/>
          <a:ext cx="6035040" cy="4023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cPAC/2-Report/5_Spec%20Report%20in%20RFP/Expected%20Report%20in%20RFP(29)/Third%20Party-&#3619;&#3634;&#3618;&#3591;&#3634;&#3609;&#3626;&#3619;&#3640;&#3611;&#3585;&#3634;&#3619;&#3592;&#3656;&#3634;&#3618;&#3588;&#3656;&#3634;&#3605;&#3629;&#3610;&#3649;&#3607;&#3609;&#3614;&#3636;&#3648;&#3624;&#362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 INC  "/>
      <sheetName val="ขออนุมัติ"/>
      <sheetName val="Vandor"/>
      <sheetName val="ใบเบิก"/>
      <sheetName val="CYL"/>
      <sheetName val="INN"/>
      <sheetName val="KHB"/>
      <sheetName val="NTL"/>
      <sheetName val="SAT"/>
      <sheetName val="VBL"/>
      <sheetName val="VIS"/>
      <sheetName val="YAN"/>
    </sheetNames>
    <sheetDataSet>
      <sheetData sheetId="0"/>
      <sheetData sheetId="1"/>
      <sheetData sheetId="2">
        <row r="16">
          <cell r="G16">
            <v>0</v>
          </cell>
        </row>
        <row r="17">
          <cell r="G17">
            <v>30846.940849999999</v>
          </cell>
        </row>
        <row r="18">
          <cell r="G18">
            <v>45158.102550000003</v>
          </cell>
        </row>
        <row r="19">
          <cell r="G19">
            <v>0</v>
          </cell>
        </row>
        <row r="20">
          <cell r="G20">
            <v>198430.88030000002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8" sqref="B8"/>
    </sheetView>
  </sheetViews>
  <sheetFormatPr defaultRowHeight="15"/>
  <cols>
    <col min="2" max="2" width="29.28515625" style="8" customWidth="1"/>
    <col min="3" max="3" width="59.85546875" style="5" customWidth="1"/>
  </cols>
  <sheetData>
    <row r="2" spans="2:3">
      <c r="B2" s="5" t="s">
        <v>41</v>
      </c>
      <c r="C2" s="5" t="s">
        <v>43</v>
      </c>
    </row>
    <row r="3" spans="2:3">
      <c r="B3" s="4" t="s">
        <v>11</v>
      </c>
      <c r="C3" s="6" t="s">
        <v>12</v>
      </c>
    </row>
    <row r="4" spans="2:3">
      <c r="B4" s="3" t="s">
        <v>13</v>
      </c>
      <c r="C4" s="7" t="s">
        <v>14</v>
      </c>
    </row>
    <row r="5" spans="2:3">
      <c r="B5" s="3" t="s">
        <v>15</v>
      </c>
      <c r="C5" s="7" t="s">
        <v>16</v>
      </c>
    </row>
    <row r="6" spans="2:3">
      <c r="B6" s="3" t="s">
        <v>17</v>
      </c>
      <c r="C6" s="7" t="s">
        <v>18</v>
      </c>
    </row>
    <row r="7" spans="2:3">
      <c r="B7" s="3" t="s">
        <v>19</v>
      </c>
      <c r="C7" s="7" t="s">
        <v>20</v>
      </c>
    </row>
    <row r="8" spans="2:3">
      <c r="B8" s="3" t="s">
        <v>21</v>
      </c>
      <c r="C8" s="7" t="s">
        <v>22</v>
      </c>
    </row>
    <row r="9" spans="2:3">
      <c r="B9" s="3" t="s">
        <v>23</v>
      </c>
      <c r="C9" s="7" t="s">
        <v>24</v>
      </c>
    </row>
    <row r="10" spans="2:3">
      <c r="B10" s="3" t="s">
        <v>25</v>
      </c>
      <c r="C10" s="7" t="s">
        <v>26</v>
      </c>
    </row>
    <row r="11" spans="2:3">
      <c r="B11" s="3" t="s">
        <v>27</v>
      </c>
      <c r="C11" s="7" t="s">
        <v>28</v>
      </c>
    </row>
    <row r="12" spans="2:3">
      <c r="B12" s="3" t="s">
        <v>29</v>
      </c>
      <c r="C12" s="7" t="s">
        <v>30</v>
      </c>
    </row>
    <row r="13" spans="2:3">
      <c r="B13" s="3" t="s">
        <v>31</v>
      </c>
      <c r="C13" s="7" t="s">
        <v>32</v>
      </c>
    </row>
    <row r="14" spans="2:3">
      <c r="B14" s="3" t="s">
        <v>33</v>
      </c>
      <c r="C14" s="7" t="s">
        <v>34</v>
      </c>
    </row>
    <row r="15" spans="2:3">
      <c r="B15" s="3" t="s">
        <v>35</v>
      </c>
      <c r="C15" s="7" t="s">
        <v>36</v>
      </c>
    </row>
    <row r="16" spans="2:3">
      <c r="B16" s="3" t="s">
        <v>37</v>
      </c>
      <c r="C16" s="7" t="s">
        <v>38</v>
      </c>
    </row>
    <row r="17" spans="2:3">
      <c r="B17" s="3" t="s">
        <v>39</v>
      </c>
      <c r="C17" s="7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I34"/>
  <sheetViews>
    <sheetView topLeftCell="A22" workbookViewId="0">
      <selection activeCell="H26" sqref="H26"/>
    </sheetView>
  </sheetViews>
  <sheetFormatPr defaultColWidth="9" defaultRowHeight="12.75"/>
  <cols>
    <col min="1" max="1" width="5.28515625" style="171" customWidth="1"/>
    <col min="2" max="2" width="26.140625" style="171" customWidth="1"/>
    <col min="3" max="3" width="31.42578125" style="171" customWidth="1"/>
    <col min="4" max="4" width="8" style="171" customWidth="1"/>
    <col min="5" max="5" width="34.42578125" style="171" customWidth="1"/>
    <col min="6" max="6" width="12.5703125" style="171" customWidth="1"/>
    <col min="7" max="7" width="41" style="171" customWidth="1"/>
    <col min="8" max="8" width="34.28515625" style="171" customWidth="1"/>
    <col min="9" max="9" width="34" style="171" customWidth="1"/>
    <col min="10" max="16384" width="9" style="171"/>
  </cols>
  <sheetData>
    <row r="24" spans="2:9" ht="42">
      <c r="B24" s="120" t="s">
        <v>787</v>
      </c>
      <c r="C24" s="120" t="s">
        <v>935</v>
      </c>
      <c r="D24" s="120" t="s">
        <v>936</v>
      </c>
      <c r="E24" s="120" t="s">
        <v>937</v>
      </c>
      <c r="F24" s="120" t="s">
        <v>12</v>
      </c>
      <c r="G24" s="128" t="s">
        <v>344</v>
      </c>
      <c r="H24" s="128" t="s">
        <v>1131</v>
      </c>
      <c r="I24" s="128" t="s">
        <v>42</v>
      </c>
    </row>
    <row r="25" spans="2:9" ht="25.5">
      <c r="B25" s="120" t="s">
        <v>938</v>
      </c>
      <c r="C25" s="136" t="s">
        <v>82</v>
      </c>
      <c r="D25" s="120" t="s">
        <v>939</v>
      </c>
      <c r="E25" s="172" t="s">
        <v>60</v>
      </c>
      <c r="F25" s="172" t="s">
        <v>21</v>
      </c>
      <c r="G25" s="118" t="s">
        <v>1130</v>
      </c>
      <c r="H25" s="49"/>
      <c r="I25" s="49"/>
    </row>
    <row r="26" spans="2:9" ht="25.5">
      <c r="B26" s="120" t="s">
        <v>940</v>
      </c>
      <c r="C26" s="136" t="s">
        <v>347</v>
      </c>
      <c r="D26" s="120" t="s">
        <v>941</v>
      </c>
      <c r="E26" s="172" t="s">
        <v>1162</v>
      </c>
      <c r="F26" s="172" t="s">
        <v>21</v>
      </c>
      <c r="G26" s="118" t="s">
        <v>346</v>
      </c>
      <c r="H26" s="118" t="s">
        <v>354</v>
      </c>
      <c r="I26" s="172"/>
    </row>
    <row r="27" spans="2:9" ht="21">
      <c r="B27" s="120" t="s">
        <v>942</v>
      </c>
      <c r="C27" s="136" t="s">
        <v>629</v>
      </c>
      <c r="D27" s="120" t="s">
        <v>941</v>
      </c>
      <c r="E27" s="120" t="s">
        <v>1066</v>
      </c>
      <c r="F27" s="120" t="s">
        <v>21</v>
      </c>
      <c r="G27" s="49"/>
      <c r="H27" s="49"/>
      <c r="I27" s="49"/>
    </row>
    <row r="28" spans="2:9" ht="21">
      <c r="B28" s="120" t="s">
        <v>945</v>
      </c>
      <c r="C28" s="136" t="s">
        <v>630</v>
      </c>
      <c r="D28" s="120" t="s">
        <v>941</v>
      </c>
      <c r="E28" s="120" t="s">
        <v>1067</v>
      </c>
      <c r="F28" s="120" t="s">
        <v>15</v>
      </c>
      <c r="G28" s="173" t="s">
        <v>1161</v>
      </c>
      <c r="H28" s="49"/>
      <c r="I28" s="49"/>
    </row>
    <row r="30" spans="2:9" ht="13.5" thickBot="1"/>
    <row r="31" spans="2:9" ht="21.75" thickBot="1">
      <c r="B31" s="155" t="s">
        <v>947</v>
      </c>
      <c r="C31" s="156" t="s">
        <v>937</v>
      </c>
    </row>
    <row r="32" spans="2:9" ht="42.75" thickBot="1">
      <c r="B32" s="157" t="s">
        <v>948</v>
      </c>
      <c r="C32" s="158" t="s">
        <v>1068</v>
      </c>
    </row>
    <row r="33" spans="2:3" ht="21.75" thickBot="1">
      <c r="B33" s="157" t="s">
        <v>950</v>
      </c>
      <c r="C33" s="158" t="s">
        <v>1069</v>
      </c>
    </row>
    <row r="34" spans="2:3" ht="21.75" thickBot="1">
      <c r="B34" s="157" t="s">
        <v>952</v>
      </c>
      <c r="C34" s="158" t="s">
        <v>953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"/>
  <sheetViews>
    <sheetView topLeftCell="A73" zoomScaleNormal="100" workbookViewId="0">
      <selection activeCell="D72" sqref="D72"/>
    </sheetView>
  </sheetViews>
  <sheetFormatPr defaultRowHeight="15"/>
  <cols>
    <col min="1" max="1" width="18.7109375" customWidth="1"/>
    <col min="2" max="2" width="30.140625" customWidth="1"/>
    <col min="3" max="3" width="42.42578125" bestFit="1" customWidth="1"/>
    <col min="4" max="4" width="40.28515625" bestFit="1" customWidth="1"/>
    <col min="5" max="5" width="51.5703125" customWidth="1"/>
    <col min="6" max="6" width="24.85546875" style="20" bestFit="1" customWidth="1"/>
    <col min="7" max="7" width="15.140625" customWidth="1"/>
    <col min="8" max="8" width="15.28515625" customWidth="1"/>
  </cols>
  <sheetData>
    <row r="1" spans="1:10">
      <c r="A1" s="63" t="s">
        <v>631</v>
      </c>
      <c r="B1" s="63" t="s">
        <v>632</v>
      </c>
      <c r="C1" s="63" t="s">
        <v>633</v>
      </c>
      <c r="D1" s="64" t="s">
        <v>634</v>
      </c>
      <c r="E1" s="62"/>
      <c r="F1" s="72"/>
      <c r="G1" s="62"/>
      <c r="H1" s="62"/>
      <c r="I1" s="61"/>
      <c r="J1" s="61"/>
    </row>
    <row r="2" spans="1:10">
      <c r="A2" s="63" t="s">
        <v>635</v>
      </c>
      <c r="B2" s="63" t="s">
        <v>636</v>
      </c>
      <c r="C2" s="62"/>
      <c r="D2" s="64" t="s">
        <v>637</v>
      </c>
      <c r="E2" s="62"/>
      <c r="F2" s="72"/>
      <c r="G2" s="62"/>
      <c r="H2" s="62"/>
      <c r="I2" s="61"/>
      <c r="J2" s="61"/>
    </row>
    <row r="3" spans="1:10">
      <c r="A3" s="63" t="s">
        <v>88</v>
      </c>
      <c r="B3" s="63" t="s">
        <v>88</v>
      </c>
      <c r="C3" s="64"/>
      <c r="D3" s="62"/>
      <c r="E3" s="62"/>
      <c r="F3" s="72"/>
      <c r="G3" s="62"/>
      <c r="H3" s="62"/>
    </row>
    <row r="4" spans="1:10">
      <c r="A4" s="63" t="s">
        <v>638</v>
      </c>
      <c r="B4" s="63"/>
      <c r="C4" s="64"/>
      <c r="D4" s="62"/>
      <c r="E4" s="62"/>
      <c r="F4" s="72"/>
      <c r="G4" s="62"/>
      <c r="H4" s="62"/>
    </row>
    <row r="5" spans="1:10">
      <c r="A5" s="63" t="s">
        <v>639</v>
      </c>
      <c r="B5" s="63" t="s">
        <v>640</v>
      </c>
      <c r="C5" s="63" t="s">
        <v>641</v>
      </c>
      <c r="D5" s="63" t="s">
        <v>642</v>
      </c>
      <c r="E5" s="64" t="s">
        <v>643</v>
      </c>
      <c r="F5" s="70" t="s">
        <v>644</v>
      </c>
      <c r="G5" s="63" t="s">
        <v>645</v>
      </c>
      <c r="H5" s="63" t="s">
        <v>646</v>
      </c>
    </row>
    <row r="6" spans="1:10">
      <c r="A6" s="63" t="s">
        <v>473</v>
      </c>
      <c r="B6" s="63" t="s">
        <v>647</v>
      </c>
      <c r="C6" s="63"/>
      <c r="D6" s="64">
        <v>43000</v>
      </c>
      <c r="E6" s="64">
        <v>4400004</v>
      </c>
      <c r="F6" s="70" t="s">
        <v>648</v>
      </c>
      <c r="G6" s="65">
        <v>228680.83</v>
      </c>
      <c r="H6" s="64"/>
    </row>
    <row r="7" spans="1:10">
      <c r="A7" s="63"/>
      <c r="B7" s="63" t="s">
        <v>98</v>
      </c>
      <c r="C7" s="63" t="s">
        <v>98</v>
      </c>
      <c r="D7" s="64"/>
      <c r="E7" s="64">
        <v>180302</v>
      </c>
      <c r="F7" s="70" t="s">
        <v>649</v>
      </c>
      <c r="G7" s="65">
        <v>16007.66</v>
      </c>
      <c r="H7" s="64"/>
    </row>
    <row r="8" spans="1:10">
      <c r="A8" s="63"/>
      <c r="B8" s="63" t="s">
        <v>98</v>
      </c>
      <c r="C8" s="63" t="s">
        <v>98</v>
      </c>
      <c r="D8" s="64"/>
      <c r="E8" s="64">
        <v>1111001575</v>
      </c>
      <c r="F8" s="70" t="s">
        <v>566</v>
      </c>
      <c r="G8" s="64"/>
      <c r="H8" s="65">
        <v>244688.49</v>
      </c>
    </row>
    <row r="9" spans="1:10">
      <c r="A9" s="63" t="s">
        <v>473</v>
      </c>
      <c r="B9" s="63" t="s">
        <v>650</v>
      </c>
      <c r="C9" s="63" t="s">
        <v>98</v>
      </c>
      <c r="D9" s="64">
        <v>43000</v>
      </c>
      <c r="E9" s="64">
        <v>4400004</v>
      </c>
      <c r="F9" s="70" t="s">
        <v>648</v>
      </c>
      <c r="G9" s="65">
        <v>99084.66</v>
      </c>
      <c r="H9" s="64"/>
    </row>
    <row r="10" spans="1:10">
      <c r="A10" s="63"/>
      <c r="B10" s="63" t="s">
        <v>98</v>
      </c>
      <c r="C10" s="63" t="s">
        <v>98</v>
      </c>
      <c r="D10" s="64"/>
      <c r="E10" s="64">
        <v>180302</v>
      </c>
      <c r="F10" s="70" t="s">
        <v>649</v>
      </c>
      <c r="G10" s="65">
        <v>6935.93</v>
      </c>
      <c r="H10" s="64"/>
    </row>
    <row r="11" spans="1:10">
      <c r="A11" s="63"/>
      <c r="B11" s="63" t="s">
        <v>98</v>
      </c>
      <c r="C11" s="63" t="s">
        <v>98</v>
      </c>
      <c r="D11" s="64"/>
      <c r="E11" s="64">
        <v>1111005918</v>
      </c>
      <c r="F11" s="70" t="s">
        <v>591</v>
      </c>
      <c r="G11" s="64"/>
      <c r="H11" s="65">
        <v>106020.59</v>
      </c>
    </row>
    <row r="12" spans="1:10">
      <c r="A12" s="63" t="s">
        <v>473</v>
      </c>
      <c r="B12" s="63" t="s">
        <v>651</v>
      </c>
      <c r="C12" s="63" t="s">
        <v>98</v>
      </c>
      <c r="D12" s="64">
        <v>43000</v>
      </c>
      <c r="E12" s="64">
        <v>4400004</v>
      </c>
      <c r="F12" s="70" t="s">
        <v>648</v>
      </c>
      <c r="G12" s="65">
        <v>214579.72</v>
      </c>
      <c r="H12" s="64"/>
    </row>
    <row r="13" spans="1:10">
      <c r="A13" s="63"/>
      <c r="B13" s="63" t="s">
        <v>98</v>
      </c>
      <c r="C13" s="63" t="s">
        <v>98</v>
      </c>
      <c r="D13" s="64"/>
      <c r="E13" s="64">
        <v>180302</v>
      </c>
      <c r="F13" s="70" t="s">
        <v>649</v>
      </c>
      <c r="G13" s="65">
        <v>15020.58</v>
      </c>
      <c r="H13" s="64"/>
    </row>
    <row r="14" spans="1:10">
      <c r="A14" s="63"/>
      <c r="B14" s="63" t="s">
        <v>98</v>
      </c>
      <c r="C14" s="63" t="s">
        <v>98</v>
      </c>
      <c r="D14" s="64"/>
      <c r="E14" s="64">
        <v>1111006008</v>
      </c>
      <c r="F14" s="70" t="s">
        <v>610</v>
      </c>
      <c r="G14" s="64"/>
      <c r="H14" s="65">
        <v>229600.3</v>
      </c>
    </row>
    <row r="15" spans="1:10">
      <c r="A15" s="63" t="s">
        <v>473</v>
      </c>
      <c r="B15" s="63" t="s">
        <v>652</v>
      </c>
      <c r="C15" s="63" t="s">
        <v>98</v>
      </c>
      <c r="D15" s="64">
        <v>43000</v>
      </c>
      <c r="E15" s="64">
        <v>4400004</v>
      </c>
      <c r="F15" s="70" t="s">
        <v>648</v>
      </c>
      <c r="G15" s="65">
        <v>295019.64</v>
      </c>
      <c r="H15" s="64"/>
    </row>
    <row r="16" spans="1:10">
      <c r="A16" s="63"/>
      <c r="B16" s="63" t="s">
        <v>98</v>
      </c>
      <c r="C16" s="63" t="s">
        <v>98</v>
      </c>
      <c r="D16" s="64"/>
      <c r="E16" s="64">
        <v>180302</v>
      </c>
      <c r="F16" s="70" t="s">
        <v>649</v>
      </c>
      <c r="G16" s="65">
        <v>20651.38</v>
      </c>
      <c r="H16" s="64"/>
    </row>
    <row r="17" spans="1:10">
      <c r="A17" s="63"/>
      <c r="B17" s="63" t="s">
        <v>98</v>
      </c>
      <c r="C17" s="63" t="s">
        <v>98</v>
      </c>
      <c r="D17" s="64"/>
      <c r="E17" s="64">
        <v>1111009760</v>
      </c>
      <c r="F17" s="70" t="s">
        <v>456</v>
      </c>
      <c r="G17" s="64"/>
      <c r="H17" s="65">
        <v>315671.02</v>
      </c>
    </row>
    <row r="18" spans="1:10">
      <c r="A18" s="63" t="s">
        <v>473</v>
      </c>
      <c r="B18" s="63" t="s">
        <v>653</v>
      </c>
      <c r="C18" s="63" t="s">
        <v>98</v>
      </c>
      <c r="D18" s="64">
        <v>43000</v>
      </c>
      <c r="E18" s="64">
        <v>4400004</v>
      </c>
      <c r="F18" s="70" t="s">
        <v>648</v>
      </c>
      <c r="G18" s="65">
        <v>442493.57</v>
      </c>
      <c r="H18" s="64"/>
    </row>
    <row r="19" spans="1:10">
      <c r="A19" s="63"/>
      <c r="B19" s="63" t="s">
        <v>98</v>
      </c>
      <c r="C19" s="63" t="s">
        <v>98</v>
      </c>
      <c r="D19" s="64"/>
      <c r="E19" s="64">
        <v>180302</v>
      </c>
      <c r="F19" s="70" t="s">
        <v>649</v>
      </c>
      <c r="G19" s="65">
        <v>30974.55</v>
      </c>
      <c r="H19" s="64"/>
    </row>
    <row r="20" spans="1:10">
      <c r="A20" s="63"/>
      <c r="B20" s="63" t="s">
        <v>98</v>
      </c>
      <c r="C20" s="63" t="s">
        <v>98</v>
      </c>
      <c r="D20" s="64"/>
      <c r="E20" s="64">
        <v>1111014329</v>
      </c>
      <c r="F20" s="70" t="s">
        <v>654</v>
      </c>
      <c r="G20" s="64"/>
      <c r="H20" s="65">
        <v>473468.12</v>
      </c>
    </row>
    <row r="21" spans="1:10">
      <c r="A21" s="63" t="s">
        <v>473</v>
      </c>
      <c r="B21" s="63" t="s">
        <v>655</v>
      </c>
      <c r="C21" s="63" t="s">
        <v>98</v>
      </c>
      <c r="D21" s="64">
        <v>43000</v>
      </c>
      <c r="E21" s="64">
        <v>4400004</v>
      </c>
      <c r="F21" s="70" t="s">
        <v>648</v>
      </c>
      <c r="G21" s="65">
        <v>125759.43</v>
      </c>
      <c r="H21" s="64"/>
    </row>
    <row r="22" spans="1:10">
      <c r="A22" s="63"/>
      <c r="B22" s="63" t="s">
        <v>98</v>
      </c>
      <c r="C22" s="63" t="s">
        <v>98</v>
      </c>
      <c r="D22" s="64"/>
      <c r="E22" s="64">
        <v>180302</v>
      </c>
      <c r="F22" s="70" t="s">
        <v>649</v>
      </c>
      <c r="G22" s="65">
        <v>8803.16</v>
      </c>
      <c r="H22" s="64"/>
    </row>
    <row r="23" spans="1:10">
      <c r="A23" s="63"/>
      <c r="B23" s="63" t="s">
        <v>98</v>
      </c>
      <c r="C23" s="63" t="s">
        <v>98</v>
      </c>
      <c r="D23" s="64"/>
      <c r="E23" s="64">
        <v>1111035743</v>
      </c>
      <c r="F23" s="70" t="s">
        <v>656</v>
      </c>
      <c r="G23" s="64"/>
      <c r="H23" s="65">
        <v>134562.59</v>
      </c>
    </row>
    <row r="24" spans="1:10">
      <c r="A24" s="63" t="s">
        <v>473</v>
      </c>
      <c r="B24" s="63" t="s">
        <v>657</v>
      </c>
      <c r="C24" s="63" t="s">
        <v>98</v>
      </c>
      <c r="D24" s="64">
        <v>43000</v>
      </c>
      <c r="E24" s="64">
        <v>4400004</v>
      </c>
      <c r="F24" s="70" t="s">
        <v>648</v>
      </c>
      <c r="G24" s="65">
        <v>122921.64</v>
      </c>
      <c r="H24" s="64"/>
    </row>
    <row r="25" spans="1:10" s="34" customFormat="1">
      <c r="A25" s="63"/>
      <c r="B25" s="63" t="s">
        <v>98</v>
      </c>
      <c r="C25" s="63" t="s">
        <v>98</v>
      </c>
      <c r="D25" s="64"/>
      <c r="E25" s="64">
        <v>180302</v>
      </c>
      <c r="F25" s="70" t="s">
        <v>649</v>
      </c>
      <c r="G25" s="65">
        <v>8604.51</v>
      </c>
      <c r="H25" s="64"/>
    </row>
    <row r="26" spans="1:10">
      <c r="A26" s="63"/>
      <c r="B26" s="63" t="s">
        <v>98</v>
      </c>
      <c r="C26" s="63" t="s">
        <v>98</v>
      </c>
      <c r="D26" s="64"/>
      <c r="E26" s="64">
        <v>1111060207</v>
      </c>
      <c r="F26" s="70" t="s">
        <v>658</v>
      </c>
      <c r="G26" s="64"/>
      <c r="H26" s="65">
        <v>131526.15</v>
      </c>
    </row>
    <row r="27" spans="1:10">
      <c r="A27" s="63" t="s">
        <v>473</v>
      </c>
      <c r="B27" s="63" t="s">
        <v>659</v>
      </c>
      <c r="C27" s="63" t="s">
        <v>98</v>
      </c>
      <c r="D27" s="64">
        <v>43000</v>
      </c>
      <c r="E27" s="64">
        <v>4400004</v>
      </c>
      <c r="F27" s="70" t="s">
        <v>648</v>
      </c>
      <c r="G27" s="65">
        <v>99370.72</v>
      </c>
      <c r="H27" s="64"/>
    </row>
    <row r="28" spans="1:10">
      <c r="A28" s="63"/>
      <c r="B28" s="63" t="s">
        <v>98</v>
      </c>
      <c r="C28" s="63" t="s">
        <v>98</v>
      </c>
      <c r="D28" s="64"/>
      <c r="E28" s="64">
        <v>180302</v>
      </c>
      <c r="F28" s="70" t="s">
        <v>649</v>
      </c>
      <c r="G28" s="65">
        <v>6955.95</v>
      </c>
      <c r="H28" s="64"/>
    </row>
    <row r="29" spans="1:10">
      <c r="A29" s="63"/>
      <c r="B29" s="63" t="s">
        <v>98</v>
      </c>
      <c r="C29" s="63" t="s">
        <v>98</v>
      </c>
      <c r="D29" s="64"/>
      <c r="E29" s="64">
        <v>1111062054</v>
      </c>
      <c r="F29" s="70" t="s">
        <v>660</v>
      </c>
      <c r="G29" s="64"/>
      <c r="H29" s="65">
        <v>106326.67</v>
      </c>
    </row>
    <row r="30" spans="1:10">
      <c r="A30" s="63" t="s">
        <v>661</v>
      </c>
      <c r="B30" s="62"/>
      <c r="C30" s="62"/>
      <c r="D30" s="62"/>
      <c r="E30" s="62"/>
      <c r="F30" s="72"/>
      <c r="G30" s="65">
        <v>1741863.93</v>
      </c>
      <c r="H30" s="65">
        <v>1741863.93</v>
      </c>
    </row>
    <row r="31" spans="1:10">
      <c r="A31" s="63"/>
      <c r="B31" s="62"/>
      <c r="C31" s="62"/>
      <c r="D31" s="62"/>
      <c r="E31" s="62"/>
      <c r="F31" s="72"/>
      <c r="G31" s="62"/>
      <c r="H31" s="62"/>
    </row>
    <row r="32" spans="1:10">
      <c r="A32" s="63" t="s">
        <v>662</v>
      </c>
      <c r="B32" s="63"/>
      <c r="C32" s="64"/>
      <c r="D32" s="62"/>
      <c r="E32" s="62"/>
      <c r="F32" s="72"/>
      <c r="G32" s="62"/>
      <c r="H32" s="62"/>
      <c r="I32" s="61"/>
      <c r="J32" s="61"/>
    </row>
    <row r="33" spans="1:10">
      <c r="A33" s="63" t="s">
        <v>639</v>
      </c>
      <c r="B33" s="63" t="s">
        <v>640</v>
      </c>
      <c r="C33" s="63" t="s">
        <v>641</v>
      </c>
      <c r="D33" s="63" t="s">
        <v>642</v>
      </c>
      <c r="E33" s="64" t="s">
        <v>643</v>
      </c>
      <c r="F33" s="70" t="s">
        <v>644</v>
      </c>
      <c r="G33" s="63" t="s">
        <v>645</v>
      </c>
      <c r="H33" s="63" t="s">
        <v>646</v>
      </c>
      <c r="I33" s="61"/>
      <c r="J33" s="61"/>
    </row>
    <row r="34" spans="1:10">
      <c r="A34" s="63" t="s">
        <v>473</v>
      </c>
      <c r="B34" s="63" t="s">
        <v>647</v>
      </c>
      <c r="C34" s="63"/>
      <c r="D34" s="64">
        <v>43000</v>
      </c>
      <c r="E34" s="64">
        <v>4400004</v>
      </c>
      <c r="F34" s="70" t="s">
        <v>648</v>
      </c>
      <c r="G34" s="65">
        <v>228680.83</v>
      </c>
      <c r="H34" s="64"/>
      <c r="I34" s="61"/>
      <c r="J34" s="61"/>
    </row>
    <row r="35" spans="1:10">
      <c r="A35" s="63"/>
      <c r="B35" s="63" t="s">
        <v>98</v>
      </c>
      <c r="C35" s="63" t="s">
        <v>98</v>
      </c>
      <c r="D35" s="64"/>
      <c r="E35" s="64">
        <v>180302</v>
      </c>
      <c r="F35" s="70" t="s">
        <v>649</v>
      </c>
      <c r="G35" s="65">
        <v>16007.66</v>
      </c>
      <c r="H35" s="64"/>
    </row>
    <row r="36" spans="1:10">
      <c r="A36" s="63"/>
      <c r="B36" s="63" t="s">
        <v>98</v>
      </c>
      <c r="C36" s="63" t="s">
        <v>98</v>
      </c>
      <c r="D36" s="64"/>
      <c r="E36" s="64">
        <v>1111001575</v>
      </c>
      <c r="F36" s="70" t="s">
        <v>566</v>
      </c>
      <c r="G36" s="64"/>
      <c r="H36" s="65">
        <v>244688.49</v>
      </c>
    </row>
    <row r="37" spans="1:10">
      <c r="A37" s="63" t="s">
        <v>473</v>
      </c>
      <c r="B37" s="63" t="s">
        <v>650</v>
      </c>
      <c r="C37" s="63" t="s">
        <v>98</v>
      </c>
      <c r="D37" s="64">
        <v>43000</v>
      </c>
      <c r="E37" s="64">
        <v>4400004</v>
      </c>
      <c r="F37" s="70" t="s">
        <v>648</v>
      </c>
      <c r="G37" s="65">
        <v>99084.66</v>
      </c>
      <c r="H37" s="64"/>
    </row>
    <row r="38" spans="1:10">
      <c r="A38" s="63"/>
      <c r="B38" s="63" t="s">
        <v>98</v>
      </c>
      <c r="C38" s="63" t="s">
        <v>98</v>
      </c>
      <c r="D38" s="64"/>
      <c r="E38" s="64">
        <v>180302</v>
      </c>
      <c r="F38" s="70" t="s">
        <v>649</v>
      </c>
      <c r="G38" s="65">
        <v>6935.93</v>
      </c>
      <c r="H38" s="64"/>
    </row>
    <row r="39" spans="1:10">
      <c r="A39" s="63"/>
      <c r="B39" s="63" t="s">
        <v>98</v>
      </c>
      <c r="C39" s="63" t="s">
        <v>98</v>
      </c>
      <c r="D39" s="64"/>
      <c r="E39" s="64">
        <v>1111005918</v>
      </c>
      <c r="F39" s="70" t="s">
        <v>591</v>
      </c>
      <c r="G39" s="64"/>
      <c r="H39" s="65">
        <v>106020.59</v>
      </c>
    </row>
    <row r="40" spans="1:10">
      <c r="A40" s="63" t="s">
        <v>473</v>
      </c>
      <c r="B40" s="63" t="s">
        <v>651</v>
      </c>
      <c r="C40" s="63" t="s">
        <v>98</v>
      </c>
      <c r="D40" s="64">
        <v>43000</v>
      </c>
      <c r="E40" s="64">
        <v>4400004</v>
      </c>
      <c r="F40" s="70" t="s">
        <v>648</v>
      </c>
      <c r="G40" s="65">
        <v>214579.72</v>
      </c>
      <c r="H40" s="64"/>
    </row>
    <row r="41" spans="1:10">
      <c r="A41" s="63"/>
      <c r="B41" s="63" t="s">
        <v>98</v>
      </c>
      <c r="C41" s="63" t="s">
        <v>98</v>
      </c>
      <c r="D41" s="64"/>
      <c r="E41" s="64">
        <v>180302</v>
      </c>
      <c r="F41" s="70" t="s">
        <v>649</v>
      </c>
      <c r="G41" s="65">
        <v>15020.58</v>
      </c>
      <c r="H41" s="64"/>
    </row>
    <row r="42" spans="1:10">
      <c r="A42" s="63"/>
      <c r="B42" s="63" t="s">
        <v>98</v>
      </c>
      <c r="C42" s="63" t="s">
        <v>98</v>
      </c>
      <c r="D42" s="64"/>
      <c r="E42" s="64">
        <v>1111006008</v>
      </c>
      <c r="F42" s="70" t="s">
        <v>610</v>
      </c>
      <c r="G42" s="64"/>
      <c r="H42" s="65">
        <v>229600.3</v>
      </c>
    </row>
    <row r="43" spans="1:10">
      <c r="A43" s="63" t="s">
        <v>473</v>
      </c>
      <c r="B43" s="63" t="s">
        <v>652</v>
      </c>
      <c r="C43" s="63" t="s">
        <v>98</v>
      </c>
      <c r="D43" s="64">
        <v>43000</v>
      </c>
      <c r="E43" s="64">
        <v>4400004</v>
      </c>
      <c r="F43" s="70" t="s">
        <v>648</v>
      </c>
      <c r="G43" s="65">
        <v>295019.64</v>
      </c>
      <c r="H43" s="64"/>
    </row>
    <row r="44" spans="1:10">
      <c r="A44" s="63"/>
      <c r="B44" s="63" t="s">
        <v>98</v>
      </c>
      <c r="C44" s="63" t="s">
        <v>98</v>
      </c>
      <c r="D44" s="64"/>
      <c r="E44" s="64">
        <v>180302</v>
      </c>
      <c r="F44" s="70" t="s">
        <v>649</v>
      </c>
      <c r="G44" s="65">
        <v>20651.38</v>
      </c>
      <c r="H44" s="64"/>
    </row>
    <row r="45" spans="1:10">
      <c r="A45" s="63"/>
      <c r="B45" s="63" t="s">
        <v>98</v>
      </c>
      <c r="C45" s="63" t="s">
        <v>98</v>
      </c>
      <c r="D45" s="64"/>
      <c r="E45" s="64">
        <v>1111009760</v>
      </c>
      <c r="F45" s="70" t="s">
        <v>456</v>
      </c>
      <c r="G45" s="64"/>
      <c r="H45" s="65">
        <v>315671.02</v>
      </c>
    </row>
    <row r="46" spans="1:10">
      <c r="A46" s="63" t="s">
        <v>473</v>
      </c>
      <c r="B46" s="63" t="s">
        <v>653</v>
      </c>
      <c r="C46" s="63" t="s">
        <v>98</v>
      </c>
      <c r="D46" s="64">
        <v>43000</v>
      </c>
      <c r="E46" s="64">
        <v>4400004</v>
      </c>
      <c r="F46" s="70" t="s">
        <v>648</v>
      </c>
      <c r="G46" s="65">
        <v>442493.57</v>
      </c>
      <c r="H46" s="64"/>
    </row>
    <row r="47" spans="1:10">
      <c r="A47" s="63"/>
      <c r="B47" s="63" t="s">
        <v>98</v>
      </c>
      <c r="C47" s="63" t="s">
        <v>98</v>
      </c>
      <c r="D47" s="64"/>
      <c r="E47" s="64">
        <v>180302</v>
      </c>
      <c r="F47" s="70" t="s">
        <v>649</v>
      </c>
      <c r="G47" s="65">
        <v>30974.55</v>
      </c>
      <c r="H47" s="64"/>
    </row>
    <row r="48" spans="1:10">
      <c r="A48" s="63"/>
      <c r="B48" s="63" t="s">
        <v>98</v>
      </c>
      <c r="C48" s="63" t="s">
        <v>98</v>
      </c>
      <c r="D48" s="64"/>
      <c r="E48" s="64">
        <v>1111014329</v>
      </c>
      <c r="F48" s="70" t="s">
        <v>654</v>
      </c>
      <c r="G48" s="64"/>
      <c r="H48" s="65">
        <v>473468.12</v>
      </c>
    </row>
    <row r="49" spans="1:8">
      <c r="A49" s="63" t="s">
        <v>473</v>
      </c>
      <c r="B49" s="63" t="s">
        <v>655</v>
      </c>
      <c r="C49" s="63" t="s">
        <v>98</v>
      </c>
      <c r="D49" s="64">
        <v>43000</v>
      </c>
      <c r="E49" s="64">
        <v>4400004</v>
      </c>
      <c r="F49" s="70" t="s">
        <v>648</v>
      </c>
      <c r="G49" s="65">
        <v>125759.43</v>
      </c>
      <c r="H49" s="64"/>
    </row>
    <row r="50" spans="1:8">
      <c r="A50" s="63"/>
      <c r="B50" s="63" t="s">
        <v>98</v>
      </c>
      <c r="C50" s="63" t="s">
        <v>98</v>
      </c>
      <c r="D50" s="64"/>
      <c r="E50" s="64">
        <v>180302</v>
      </c>
      <c r="F50" s="70" t="s">
        <v>649</v>
      </c>
      <c r="G50" s="65">
        <v>8803.16</v>
      </c>
      <c r="H50" s="64"/>
    </row>
    <row r="51" spans="1:8">
      <c r="A51" s="63"/>
      <c r="B51" s="63" t="s">
        <v>98</v>
      </c>
      <c r="C51" s="63" t="s">
        <v>98</v>
      </c>
      <c r="D51" s="64"/>
      <c r="E51" s="64">
        <v>1111035743</v>
      </c>
      <c r="F51" s="70" t="s">
        <v>656</v>
      </c>
      <c r="G51" s="64"/>
      <c r="H51" s="65">
        <v>134562.59</v>
      </c>
    </row>
    <row r="52" spans="1:8">
      <c r="A52" s="63" t="s">
        <v>473</v>
      </c>
      <c r="B52" s="63" t="s">
        <v>657</v>
      </c>
      <c r="C52" s="63" t="s">
        <v>98</v>
      </c>
      <c r="D52" s="64">
        <v>43000</v>
      </c>
      <c r="E52" s="64">
        <v>4400004</v>
      </c>
      <c r="F52" s="70" t="s">
        <v>648</v>
      </c>
      <c r="G52" s="65">
        <v>122921.64</v>
      </c>
      <c r="H52" s="64"/>
    </row>
    <row r="53" spans="1:8">
      <c r="A53" s="63"/>
      <c r="B53" s="63" t="s">
        <v>98</v>
      </c>
      <c r="C53" s="63" t="s">
        <v>98</v>
      </c>
      <c r="D53" s="64"/>
      <c r="E53" s="64">
        <v>180302</v>
      </c>
      <c r="F53" s="70" t="s">
        <v>649</v>
      </c>
      <c r="G53" s="65">
        <v>8604.51</v>
      </c>
      <c r="H53" s="64"/>
    </row>
    <row r="54" spans="1:8">
      <c r="A54" s="63"/>
      <c r="B54" s="63" t="s">
        <v>98</v>
      </c>
      <c r="C54" s="63" t="s">
        <v>98</v>
      </c>
      <c r="D54" s="64"/>
      <c r="E54" s="64">
        <v>1111060207</v>
      </c>
      <c r="F54" s="70" t="s">
        <v>658</v>
      </c>
      <c r="G54" s="64"/>
      <c r="H54" s="65">
        <v>131526.15</v>
      </c>
    </row>
    <row r="55" spans="1:8">
      <c r="A55" s="63" t="s">
        <v>473</v>
      </c>
      <c r="B55" s="63" t="s">
        <v>659</v>
      </c>
      <c r="C55" s="63" t="s">
        <v>98</v>
      </c>
      <c r="D55" s="64">
        <v>43000</v>
      </c>
      <c r="E55" s="64">
        <v>4400004</v>
      </c>
      <c r="F55" s="70" t="s">
        <v>648</v>
      </c>
      <c r="G55" s="65">
        <v>99370.72</v>
      </c>
      <c r="H55" s="64"/>
    </row>
    <row r="56" spans="1:8">
      <c r="A56" s="63"/>
      <c r="B56" s="63" t="s">
        <v>98</v>
      </c>
      <c r="C56" s="63" t="s">
        <v>98</v>
      </c>
      <c r="D56" s="64"/>
      <c r="E56" s="64">
        <v>180302</v>
      </c>
      <c r="F56" s="70" t="s">
        <v>649</v>
      </c>
      <c r="G56" s="65">
        <v>6955.95</v>
      </c>
      <c r="H56" s="64"/>
    </row>
    <row r="57" spans="1:8" s="34" customFormat="1">
      <c r="A57" s="63"/>
      <c r="B57" s="63" t="s">
        <v>98</v>
      </c>
      <c r="C57" s="63" t="s">
        <v>98</v>
      </c>
      <c r="D57" s="64"/>
      <c r="E57" s="64">
        <v>1111062054</v>
      </c>
      <c r="F57" s="70" t="s">
        <v>660</v>
      </c>
      <c r="G57" s="64"/>
      <c r="H57" s="65">
        <v>106326.67</v>
      </c>
    </row>
    <row r="58" spans="1:8">
      <c r="A58" s="63" t="s">
        <v>661</v>
      </c>
      <c r="B58" s="62"/>
      <c r="C58" s="62"/>
      <c r="D58" s="62"/>
      <c r="E58" s="62"/>
      <c r="F58" s="72"/>
      <c r="G58" s="65">
        <v>1741863.93</v>
      </c>
      <c r="H58" s="65">
        <v>1741863.93</v>
      </c>
    </row>
    <row r="59" spans="1:8">
      <c r="A59" s="63"/>
      <c r="B59" s="62"/>
      <c r="C59" s="62"/>
      <c r="D59" s="62"/>
      <c r="E59" s="62"/>
      <c r="F59" s="72"/>
      <c r="G59" s="62"/>
      <c r="H59" s="62"/>
    </row>
    <row r="60" spans="1:8">
      <c r="A60" s="62" t="s">
        <v>663</v>
      </c>
      <c r="B60" s="62"/>
      <c r="C60" s="62"/>
      <c r="D60" s="62"/>
      <c r="E60" s="62"/>
      <c r="F60" s="72"/>
      <c r="G60" s="65">
        <v>1741863.93</v>
      </c>
      <c r="H60" s="65">
        <v>1741863.93</v>
      </c>
    </row>
    <row r="61" spans="1:8">
      <c r="A61" s="62" t="s">
        <v>664</v>
      </c>
      <c r="B61" s="62"/>
      <c r="C61" s="62"/>
      <c r="D61" s="62"/>
      <c r="E61" s="62"/>
      <c r="F61" s="72"/>
      <c r="G61" s="65">
        <v>1741863.93</v>
      </c>
      <c r="H61" s="65">
        <v>1741863.93</v>
      </c>
    </row>
    <row r="62" spans="1:8">
      <c r="A62" s="62" t="s">
        <v>435</v>
      </c>
      <c r="B62" s="62"/>
      <c r="C62" s="62"/>
      <c r="D62" s="62"/>
      <c r="E62" s="62"/>
      <c r="F62" s="72"/>
      <c r="G62" s="65">
        <f>G60+G61</f>
        <v>3483727.86</v>
      </c>
      <c r="H62" s="65">
        <f>H60+H61</f>
        <v>3483727.86</v>
      </c>
    </row>
    <row r="63" spans="1:8">
      <c r="A63" s="62"/>
      <c r="B63" s="62"/>
      <c r="C63" s="62"/>
      <c r="D63" s="62"/>
      <c r="E63" s="62"/>
      <c r="F63" s="72"/>
      <c r="G63" s="62"/>
      <c r="H63" s="62"/>
    </row>
    <row r="64" spans="1:8">
      <c r="A64" s="62" t="s">
        <v>954</v>
      </c>
    </row>
    <row r="65" spans="1:6" s="203" customFormat="1">
      <c r="F65" s="256"/>
    </row>
    <row r="66" spans="1:6">
      <c r="A66" s="122" t="s">
        <v>1030</v>
      </c>
    </row>
    <row r="67" spans="1:6" ht="21">
      <c r="A67" s="114" t="s">
        <v>787</v>
      </c>
      <c r="B67" s="114" t="s">
        <v>955</v>
      </c>
      <c r="C67" s="114" t="s">
        <v>956</v>
      </c>
      <c r="D67" s="128" t="s">
        <v>344</v>
      </c>
      <c r="E67" s="128" t="s">
        <v>1131</v>
      </c>
      <c r="F67" s="128" t="s">
        <v>42</v>
      </c>
    </row>
    <row r="68" spans="1:6" ht="42">
      <c r="A68" s="121" t="s">
        <v>958</v>
      </c>
      <c r="B68" s="116" t="s">
        <v>56</v>
      </c>
      <c r="C68" s="116" t="s">
        <v>1088</v>
      </c>
      <c r="D68" s="120" t="s">
        <v>1160</v>
      </c>
      <c r="E68" s="120" t="s">
        <v>1138</v>
      </c>
      <c r="F68" s="129" t="s">
        <v>747</v>
      </c>
    </row>
    <row r="69" spans="1:6" ht="21">
      <c r="A69" s="255" t="s">
        <v>959</v>
      </c>
      <c r="B69" s="236" t="s">
        <v>639</v>
      </c>
      <c r="C69" s="236" t="s">
        <v>861</v>
      </c>
      <c r="D69" s="120" t="s">
        <v>1233</v>
      </c>
      <c r="E69" s="120"/>
      <c r="F69" s="196" t="s">
        <v>473</v>
      </c>
    </row>
    <row r="70" spans="1:6" ht="63">
      <c r="A70" s="121" t="s">
        <v>960</v>
      </c>
      <c r="B70" s="116" t="s">
        <v>640</v>
      </c>
      <c r="C70" s="116" t="s">
        <v>857</v>
      </c>
      <c r="D70" s="120"/>
      <c r="E70" s="120" t="s">
        <v>1230</v>
      </c>
      <c r="F70" s="196" t="s">
        <v>647</v>
      </c>
    </row>
    <row r="71" spans="1:6" ht="84">
      <c r="A71" s="121" t="s">
        <v>961</v>
      </c>
      <c r="B71" s="116" t="s">
        <v>641</v>
      </c>
      <c r="C71" s="116" t="s">
        <v>858</v>
      </c>
      <c r="D71" s="107"/>
      <c r="E71" s="271" t="s">
        <v>1230</v>
      </c>
      <c r="F71" s="196"/>
    </row>
    <row r="72" spans="1:6" ht="42">
      <c r="A72" s="121" t="s">
        <v>962</v>
      </c>
      <c r="B72" s="116" t="s">
        <v>642</v>
      </c>
      <c r="C72" s="116" t="s">
        <v>859</v>
      </c>
      <c r="D72" s="120" t="s">
        <v>912</v>
      </c>
      <c r="E72" s="116"/>
      <c r="F72" s="197">
        <v>43000</v>
      </c>
    </row>
    <row r="73" spans="1:6" s="20" customFormat="1" ht="42">
      <c r="A73" s="120" t="s">
        <v>963</v>
      </c>
      <c r="B73" s="130" t="s">
        <v>643</v>
      </c>
      <c r="C73" s="272" t="s">
        <v>860</v>
      </c>
      <c r="D73" s="120" t="s">
        <v>905</v>
      </c>
      <c r="E73" s="130"/>
      <c r="F73" s="197">
        <v>4400004</v>
      </c>
    </row>
    <row r="74" spans="1:6" s="20" customFormat="1" ht="42">
      <c r="A74" s="120" t="s">
        <v>964</v>
      </c>
      <c r="B74" s="205" t="s">
        <v>644</v>
      </c>
      <c r="C74" s="265" t="s">
        <v>911</v>
      </c>
      <c r="D74" s="120" t="s">
        <v>346</v>
      </c>
      <c r="E74" s="120" t="s">
        <v>354</v>
      </c>
      <c r="F74" s="196" t="s">
        <v>648</v>
      </c>
    </row>
    <row r="75" spans="1:6" s="20" customFormat="1" ht="42">
      <c r="A75" s="120" t="s">
        <v>965</v>
      </c>
      <c r="B75" s="205" t="s">
        <v>645</v>
      </c>
      <c r="C75" s="205" t="s">
        <v>933</v>
      </c>
      <c r="D75" s="161" t="s">
        <v>1218</v>
      </c>
      <c r="E75" s="120" t="s">
        <v>1231</v>
      </c>
      <c r="F75" s="198">
        <v>228680.83</v>
      </c>
    </row>
    <row r="76" spans="1:6" s="20" customFormat="1" ht="42">
      <c r="A76" s="120" t="s">
        <v>966</v>
      </c>
      <c r="B76" s="205" t="s">
        <v>646</v>
      </c>
      <c r="C76" s="205" t="s">
        <v>934</v>
      </c>
      <c r="D76" s="161" t="s">
        <v>1218</v>
      </c>
      <c r="E76" s="120" t="s">
        <v>1232</v>
      </c>
      <c r="F76" s="197">
        <v>0</v>
      </c>
    </row>
    <row r="78" spans="1:6" ht="15.75" thickBot="1"/>
    <row r="79" spans="1:6" ht="21.75" thickBot="1">
      <c r="A79" s="111" t="s">
        <v>787</v>
      </c>
      <c r="B79" s="112" t="s">
        <v>955</v>
      </c>
      <c r="C79" s="112" t="s">
        <v>956</v>
      </c>
      <c r="D79" s="112" t="s">
        <v>957</v>
      </c>
    </row>
    <row r="80" spans="1:6" ht="21.75" thickBot="1">
      <c r="A80" s="117" t="s">
        <v>958</v>
      </c>
      <c r="B80" s="109" t="s">
        <v>1070</v>
      </c>
      <c r="C80" s="109" t="s">
        <v>1071</v>
      </c>
      <c r="D80" s="109"/>
    </row>
    <row r="81" spans="1:4" ht="21.75" thickBot="1">
      <c r="A81" s="117" t="s">
        <v>959</v>
      </c>
      <c r="B81" s="109" t="s">
        <v>435</v>
      </c>
      <c r="C81" s="109" t="s">
        <v>1072</v>
      </c>
      <c r="D81" s="109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37"/>
  <sheetViews>
    <sheetView topLeftCell="A22" workbookViewId="0">
      <selection activeCell="E46" sqref="E46"/>
    </sheetView>
  </sheetViews>
  <sheetFormatPr defaultRowHeight="15"/>
  <cols>
    <col min="1" max="1" width="3.7109375" customWidth="1"/>
    <col min="2" max="2" width="22.5703125" bestFit="1" customWidth="1"/>
    <col min="3" max="3" width="39.5703125" bestFit="1" customWidth="1"/>
    <col min="4" max="4" width="10.85546875" customWidth="1"/>
    <col min="5" max="5" width="29.5703125" bestFit="1" customWidth="1"/>
    <col min="6" max="6" width="11" customWidth="1"/>
    <col min="7" max="7" width="42.42578125" customWidth="1"/>
    <col min="8" max="8" width="36.42578125" customWidth="1"/>
    <col min="9" max="9" width="24.42578125" customWidth="1"/>
  </cols>
  <sheetData>
    <row r="26" spans="2:9" ht="21">
      <c r="B26" s="114" t="s">
        <v>787</v>
      </c>
      <c r="C26" s="114" t="s">
        <v>935</v>
      </c>
      <c r="D26" s="114" t="s">
        <v>936</v>
      </c>
      <c r="E26" s="114" t="s">
        <v>937</v>
      </c>
      <c r="F26" s="120" t="s">
        <v>12</v>
      </c>
      <c r="G26" s="128" t="s">
        <v>344</v>
      </c>
      <c r="H26" s="128" t="s">
        <v>1131</v>
      </c>
      <c r="I26" s="128" t="s">
        <v>42</v>
      </c>
    </row>
    <row r="27" spans="2:9" ht="42">
      <c r="B27" s="114" t="s">
        <v>938</v>
      </c>
      <c r="C27" s="115" t="s">
        <v>56</v>
      </c>
      <c r="D27" s="114" t="s">
        <v>939</v>
      </c>
      <c r="E27" s="116" t="s">
        <v>1088</v>
      </c>
      <c r="F27" s="116" t="s">
        <v>21</v>
      </c>
      <c r="G27" s="118" t="s">
        <v>1130</v>
      </c>
      <c r="H27" s="116"/>
      <c r="I27" s="107"/>
    </row>
    <row r="28" spans="2:9" ht="84">
      <c r="B28" s="114" t="s">
        <v>940</v>
      </c>
      <c r="C28" s="115" t="s">
        <v>348</v>
      </c>
      <c r="D28" s="114" t="s">
        <v>939</v>
      </c>
      <c r="E28" s="116" t="s">
        <v>838</v>
      </c>
      <c r="F28" s="116" t="s">
        <v>21</v>
      </c>
      <c r="G28" s="130" t="s">
        <v>345</v>
      </c>
      <c r="H28" s="107"/>
      <c r="I28" s="107"/>
    </row>
    <row r="29" spans="2:9" ht="42">
      <c r="B29" s="114" t="s">
        <v>942</v>
      </c>
      <c r="C29" s="115" t="s">
        <v>1055</v>
      </c>
      <c r="D29" s="114" t="s">
        <v>939</v>
      </c>
      <c r="E29" s="115" t="s">
        <v>910</v>
      </c>
      <c r="F29" s="115" t="s">
        <v>21</v>
      </c>
      <c r="G29" s="116" t="s">
        <v>346</v>
      </c>
      <c r="H29" s="118" t="s">
        <v>354</v>
      </c>
      <c r="I29" s="107"/>
    </row>
    <row r="30" spans="2:9" ht="42">
      <c r="B30" s="114" t="s">
        <v>945</v>
      </c>
      <c r="C30" s="115" t="s">
        <v>386</v>
      </c>
      <c r="D30" s="114" t="s">
        <v>939</v>
      </c>
      <c r="E30" s="115" t="s">
        <v>1073</v>
      </c>
      <c r="F30" s="115" t="s">
        <v>21</v>
      </c>
      <c r="G30" s="177" t="s">
        <v>1164</v>
      </c>
      <c r="H30" s="177" t="s">
        <v>1181</v>
      </c>
      <c r="I30" s="107"/>
    </row>
    <row r="31" spans="2:9" ht="21">
      <c r="B31" s="114" t="s">
        <v>1024</v>
      </c>
      <c r="C31" s="115" t="s">
        <v>58</v>
      </c>
      <c r="D31" s="114" t="s">
        <v>941</v>
      </c>
      <c r="E31" s="115" t="s">
        <v>946</v>
      </c>
      <c r="F31" s="115" t="s">
        <v>15</v>
      </c>
      <c r="G31" s="124" t="s">
        <v>1161</v>
      </c>
      <c r="H31" s="107"/>
      <c r="I31" s="107"/>
    </row>
    <row r="33" spans="2:3" ht="15.75" thickBot="1"/>
    <row r="34" spans="2:3" ht="21.75" thickBot="1">
      <c r="B34" s="111" t="s">
        <v>947</v>
      </c>
      <c r="C34" s="112" t="s">
        <v>937</v>
      </c>
    </row>
    <row r="35" spans="2:3" ht="42.75" thickBot="1">
      <c r="B35" s="108" t="s">
        <v>948</v>
      </c>
      <c r="C35" s="109" t="s">
        <v>1074</v>
      </c>
    </row>
    <row r="36" spans="2:3" ht="42.75" thickBot="1">
      <c r="B36" s="108" t="s">
        <v>950</v>
      </c>
      <c r="C36" s="109" t="s">
        <v>1075</v>
      </c>
    </row>
    <row r="37" spans="2:3" ht="21.75" thickBot="1">
      <c r="B37" s="108" t="s">
        <v>952</v>
      </c>
      <c r="C37" s="109" t="s">
        <v>953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2"/>
  <sheetViews>
    <sheetView topLeftCell="B140" workbookViewId="0">
      <selection activeCell="D156" sqref="D156"/>
    </sheetView>
  </sheetViews>
  <sheetFormatPr defaultColWidth="9" defaultRowHeight="15"/>
  <cols>
    <col min="1" max="1" width="32.5703125" style="42" bestFit="1" customWidth="1"/>
    <col min="2" max="2" width="36.42578125" style="42" customWidth="1"/>
    <col min="3" max="3" width="40.5703125" style="42" bestFit="1" customWidth="1"/>
    <col min="4" max="4" width="36.140625" style="42" customWidth="1"/>
    <col min="5" max="5" width="46.42578125" style="42" bestFit="1" customWidth="1"/>
    <col min="6" max="6" width="21.85546875" style="42" customWidth="1"/>
    <col min="7" max="7" width="7.42578125" style="42" customWidth="1"/>
    <col min="8" max="8" width="5.85546875" style="42" customWidth="1"/>
    <col min="9" max="9" width="8.42578125" style="42" customWidth="1"/>
    <col min="10" max="10" width="10.140625" style="42" customWidth="1"/>
    <col min="11" max="11" width="16.42578125" style="42" customWidth="1"/>
    <col min="12" max="12" width="18.28515625" style="42" customWidth="1"/>
    <col min="13" max="13" width="18.5703125" style="42" customWidth="1"/>
    <col min="14" max="16384" width="9" style="42"/>
  </cols>
  <sheetData>
    <row r="1" spans="1:13">
      <c r="A1" s="35" t="s">
        <v>70</v>
      </c>
      <c r="B1" s="35" t="s">
        <v>83</v>
      </c>
      <c r="F1" s="41" t="s">
        <v>634</v>
      </c>
    </row>
    <row r="2" spans="1:13">
      <c r="A2" s="35" t="s">
        <v>665</v>
      </c>
      <c r="B2" s="35" t="s">
        <v>666</v>
      </c>
      <c r="F2" s="41" t="s">
        <v>667</v>
      </c>
    </row>
    <row r="3" spans="1:13">
      <c r="A3" s="35" t="s">
        <v>98</v>
      </c>
      <c r="B3" s="35" t="s">
        <v>668</v>
      </c>
      <c r="D3" s="41"/>
    </row>
    <row r="4" spans="1:13">
      <c r="A4" s="35" t="s">
        <v>98</v>
      </c>
      <c r="B4" s="35" t="s">
        <v>669</v>
      </c>
      <c r="D4" s="41"/>
    </row>
    <row r="5" spans="1:13">
      <c r="A5" s="35" t="s">
        <v>98</v>
      </c>
      <c r="B5" s="35" t="s">
        <v>670</v>
      </c>
      <c r="D5" s="41"/>
    </row>
    <row r="6" spans="1:13">
      <c r="A6" s="35"/>
      <c r="B6" s="35"/>
      <c r="C6" s="35"/>
      <c r="D6" s="41"/>
    </row>
    <row r="7" spans="1:13">
      <c r="A7" s="35"/>
      <c r="B7" s="35"/>
      <c r="C7" s="35"/>
      <c r="D7" s="41"/>
    </row>
    <row r="8" spans="1:13">
      <c r="A8" s="35" t="s">
        <v>671</v>
      </c>
      <c r="B8" s="35"/>
      <c r="C8" s="35"/>
      <c r="D8" s="41"/>
    </row>
    <row r="9" spans="1:13">
      <c r="A9" s="35" t="s">
        <v>672</v>
      </c>
      <c r="B9" s="35"/>
      <c r="C9" s="35"/>
      <c r="D9" s="41"/>
      <c r="K9" s="259"/>
      <c r="L9" s="259"/>
      <c r="M9" s="259"/>
    </row>
    <row r="10" spans="1:13">
      <c r="A10" s="35" t="s">
        <v>347</v>
      </c>
      <c r="B10" s="35" t="s">
        <v>379</v>
      </c>
      <c r="C10" s="35" t="s">
        <v>448</v>
      </c>
      <c r="D10" s="35" t="s">
        <v>674</v>
      </c>
      <c r="E10" s="35" t="s">
        <v>675</v>
      </c>
      <c r="F10" s="35" t="s">
        <v>350</v>
      </c>
      <c r="G10" s="35" t="s">
        <v>676</v>
      </c>
      <c r="H10" s="35" t="s">
        <v>677</v>
      </c>
      <c r="I10" s="35" t="s">
        <v>678</v>
      </c>
      <c r="J10" s="35" t="s">
        <v>679</v>
      </c>
      <c r="K10" s="35" t="s">
        <v>680</v>
      </c>
      <c r="L10" s="35" t="s">
        <v>681</v>
      </c>
      <c r="M10" s="35" t="s">
        <v>682</v>
      </c>
    </row>
    <row r="11" spans="1:13">
      <c r="A11" s="35" t="s">
        <v>683</v>
      </c>
      <c r="B11" s="35" t="s">
        <v>684</v>
      </c>
      <c r="C11" s="35" t="s">
        <v>685</v>
      </c>
      <c r="D11" s="35">
        <v>1</v>
      </c>
      <c r="E11" s="35" t="s">
        <v>403</v>
      </c>
      <c r="F11" s="35" t="s">
        <v>686</v>
      </c>
      <c r="G11" s="35" t="s">
        <v>687</v>
      </c>
      <c r="H11" s="41">
        <v>23</v>
      </c>
      <c r="I11" s="41">
        <v>23</v>
      </c>
      <c r="J11" s="43">
        <v>85566.35</v>
      </c>
      <c r="K11" s="42">
        <v>0</v>
      </c>
      <c r="L11" s="42">
        <v>0</v>
      </c>
      <c r="M11" s="42">
        <v>0</v>
      </c>
    </row>
    <row r="12" spans="1:13">
      <c r="A12" s="35" t="s">
        <v>683</v>
      </c>
      <c r="B12" s="35" t="s">
        <v>684</v>
      </c>
      <c r="C12" s="35" t="s">
        <v>685</v>
      </c>
      <c r="D12" s="35">
        <v>1</v>
      </c>
      <c r="E12" s="35" t="s">
        <v>403</v>
      </c>
      <c r="F12" s="35" t="s">
        <v>688</v>
      </c>
      <c r="G12" s="35" t="s">
        <v>687</v>
      </c>
      <c r="H12" s="41">
        <v>1</v>
      </c>
      <c r="I12" s="41">
        <v>1</v>
      </c>
      <c r="J12" s="43">
        <v>1717.35</v>
      </c>
      <c r="K12" s="42">
        <v>0</v>
      </c>
      <c r="L12" s="42">
        <v>0</v>
      </c>
      <c r="M12" s="42">
        <v>0</v>
      </c>
    </row>
    <row r="13" spans="1:13">
      <c r="A13" s="35" t="s">
        <v>689</v>
      </c>
      <c r="B13" s="35"/>
      <c r="C13" s="35"/>
      <c r="D13" s="35"/>
      <c r="E13" s="35"/>
      <c r="F13" s="35"/>
      <c r="G13" s="35"/>
      <c r="H13" s="41">
        <f>SUM(H11:H12)</f>
        <v>24</v>
      </c>
      <c r="I13" s="41">
        <f t="shared" ref="I13:M13" si="0">SUM(I11:I12)</f>
        <v>24</v>
      </c>
      <c r="J13" s="41">
        <f t="shared" si="0"/>
        <v>87283.700000000012</v>
      </c>
      <c r="K13" s="41">
        <f t="shared" si="0"/>
        <v>0</v>
      </c>
      <c r="L13" s="41">
        <f t="shared" si="0"/>
        <v>0</v>
      </c>
      <c r="M13" s="41">
        <f t="shared" si="0"/>
        <v>0</v>
      </c>
    </row>
    <row r="14" spans="1:13">
      <c r="A14" s="35" t="s">
        <v>683</v>
      </c>
      <c r="B14" s="35" t="s">
        <v>684</v>
      </c>
      <c r="C14" s="35" t="s">
        <v>685</v>
      </c>
      <c r="D14" s="35" t="s">
        <v>464</v>
      </c>
      <c r="E14" s="35" t="s">
        <v>428</v>
      </c>
      <c r="F14" s="35" t="s">
        <v>690</v>
      </c>
      <c r="G14" s="35" t="s">
        <v>691</v>
      </c>
      <c r="H14" s="41">
        <v>6</v>
      </c>
      <c r="I14" s="41">
        <v>6</v>
      </c>
      <c r="J14" s="43">
        <v>20225.84</v>
      </c>
      <c r="K14" s="42">
        <v>0</v>
      </c>
      <c r="L14" s="42">
        <v>0</v>
      </c>
      <c r="M14" s="42">
        <v>0</v>
      </c>
    </row>
    <row r="15" spans="1:13">
      <c r="A15" s="35" t="s">
        <v>683</v>
      </c>
      <c r="B15" s="35" t="s">
        <v>684</v>
      </c>
      <c r="C15" s="35" t="s">
        <v>685</v>
      </c>
      <c r="D15" s="35" t="s">
        <v>464</v>
      </c>
      <c r="E15" s="35" t="s">
        <v>428</v>
      </c>
      <c r="F15" s="35" t="s">
        <v>692</v>
      </c>
      <c r="G15" s="35" t="s">
        <v>693</v>
      </c>
      <c r="H15" s="41">
        <v>4</v>
      </c>
      <c r="I15" s="41">
        <v>4</v>
      </c>
      <c r="J15" s="43">
        <v>14662.44</v>
      </c>
      <c r="K15" s="42">
        <v>0</v>
      </c>
      <c r="L15" s="42">
        <v>0</v>
      </c>
      <c r="M15" s="42">
        <v>0</v>
      </c>
    </row>
    <row r="16" spans="1:13">
      <c r="A16" s="35" t="s">
        <v>683</v>
      </c>
      <c r="B16" s="35" t="s">
        <v>684</v>
      </c>
      <c r="C16" s="35" t="s">
        <v>685</v>
      </c>
      <c r="D16" s="35" t="s">
        <v>464</v>
      </c>
      <c r="E16" s="35" t="s">
        <v>428</v>
      </c>
      <c r="F16" s="35" t="s">
        <v>694</v>
      </c>
      <c r="G16" s="35" t="s">
        <v>695</v>
      </c>
      <c r="H16" s="41">
        <v>5</v>
      </c>
      <c r="I16" s="41">
        <v>5</v>
      </c>
      <c r="J16" s="43">
        <v>18412.3</v>
      </c>
      <c r="K16" s="42">
        <v>0</v>
      </c>
      <c r="L16" s="42">
        <v>0</v>
      </c>
      <c r="M16" s="42">
        <v>0</v>
      </c>
    </row>
    <row r="17" spans="1:13" hidden="1">
      <c r="A17" s="35" t="s">
        <v>696</v>
      </c>
      <c r="B17" s="35"/>
      <c r="C17" s="35"/>
      <c r="D17" s="35"/>
      <c r="E17" s="35"/>
      <c r="F17" s="35"/>
      <c r="G17" s="35"/>
      <c r="H17" s="41">
        <f>SUM(H14:H16)</f>
        <v>15</v>
      </c>
      <c r="I17" s="41">
        <f t="shared" ref="I17:M17" si="1">SUM(I14:I16)</f>
        <v>15</v>
      </c>
      <c r="J17" s="41">
        <f t="shared" si="1"/>
        <v>53300.58</v>
      </c>
      <c r="K17" s="41">
        <f t="shared" si="1"/>
        <v>0</v>
      </c>
      <c r="L17" s="41">
        <f t="shared" si="1"/>
        <v>0</v>
      </c>
      <c r="M17" s="41">
        <f t="shared" si="1"/>
        <v>0</v>
      </c>
    </row>
    <row r="18" spans="1:13" hidden="1">
      <c r="A18" s="35" t="s">
        <v>683</v>
      </c>
      <c r="B18" s="35" t="s">
        <v>684</v>
      </c>
      <c r="C18" s="35" t="s">
        <v>685</v>
      </c>
      <c r="D18" s="35" t="s">
        <v>291</v>
      </c>
      <c r="E18" s="35" t="s">
        <v>426</v>
      </c>
      <c r="F18" s="35" t="s">
        <v>697</v>
      </c>
      <c r="G18" s="35" t="s">
        <v>698</v>
      </c>
      <c r="H18" s="41">
        <v>6</v>
      </c>
      <c r="I18" s="41">
        <v>6</v>
      </c>
      <c r="J18" s="43">
        <v>24617.97</v>
      </c>
      <c r="K18" s="42">
        <v>0</v>
      </c>
      <c r="L18" s="42">
        <v>0</v>
      </c>
      <c r="M18" s="42">
        <v>0</v>
      </c>
    </row>
    <row r="19" spans="1:13" hidden="1">
      <c r="A19" s="35" t="s">
        <v>683</v>
      </c>
      <c r="B19" s="35" t="s">
        <v>684</v>
      </c>
      <c r="C19" s="35" t="s">
        <v>685</v>
      </c>
      <c r="D19" s="35" t="s">
        <v>291</v>
      </c>
      <c r="E19" s="35" t="s">
        <v>426</v>
      </c>
      <c r="F19" s="35" t="s">
        <v>699</v>
      </c>
      <c r="G19" s="35" t="s">
        <v>698</v>
      </c>
      <c r="H19" s="41">
        <v>1</v>
      </c>
      <c r="I19" s="41">
        <v>1</v>
      </c>
      <c r="J19" s="43">
        <v>3986.18</v>
      </c>
      <c r="K19" s="42">
        <v>0</v>
      </c>
      <c r="L19" s="42">
        <v>0</v>
      </c>
      <c r="M19" s="42">
        <v>0</v>
      </c>
    </row>
    <row r="20" spans="1:13" hidden="1">
      <c r="A20" s="35" t="s">
        <v>683</v>
      </c>
      <c r="B20" s="35" t="s">
        <v>684</v>
      </c>
      <c r="C20" s="35" t="s">
        <v>685</v>
      </c>
      <c r="D20" s="35" t="s">
        <v>291</v>
      </c>
      <c r="E20" s="35" t="s">
        <v>426</v>
      </c>
      <c r="F20" s="35" t="s">
        <v>700</v>
      </c>
      <c r="G20" s="35" t="s">
        <v>701</v>
      </c>
      <c r="H20" s="41">
        <v>1</v>
      </c>
      <c r="I20" s="41">
        <v>1</v>
      </c>
      <c r="J20" s="43">
        <v>4282.1400000000003</v>
      </c>
      <c r="K20" s="42">
        <v>0</v>
      </c>
      <c r="L20" s="42">
        <v>0</v>
      </c>
      <c r="M20" s="42">
        <v>0</v>
      </c>
    </row>
    <row r="21" spans="1:13" hidden="1">
      <c r="A21" s="35" t="s">
        <v>683</v>
      </c>
      <c r="B21" s="35" t="s">
        <v>684</v>
      </c>
      <c r="C21" s="35" t="s">
        <v>685</v>
      </c>
      <c r="D21" s="35" t="s">
        <v>291</v>
      </c>
      <c r="E21" s="35" t="s">
        <v>426</v>
      </c>
      <c r="F21" s="35" t="s">
        <v>702</v>
      </c>
      <c r="G21" s="35" t="s">
        <v>703</v>
      </c>
      <c r="H21" s="41">
        <v>2</v>
      </c>
      <c r="I21" s="41">
        <v>2</v>
      </c>
      <c r="J21" s="43">
        <v>7865.57</v>
      </c>
      <c r="K21" s="42">
        <v>0</v>
      </c>
      <c r="L21" s="42">
        <v>0</v>
      </c>
      <c r="M21" s="42">
        <v>0</v>
      </c>
    </row>
    <row r="22" spans="1:13" hidden="1">
      <c r="A22" s="35" t="s">
        <v>683</v>
      </c>
      <c r="B22" s="35" t="s">
        <v>684</v>
      </c>
      <c r="C22" s="35" t="s">
        <v>685</v>
      </c>
      <c r="D22" s="35" t="s">
        <v>291</v>
      </c>
      <c r="E22" s="35" t="s">
        <v>426</v>
      </c>
      <c r="F22" s="35" t="s">
        <v>704</v>
      </c>
      <c r="G22" s="35" t="s">
        <v>705</v>
      </c>
      <c r="H22" s="41">
        <v>1</v>
      </c>
      <c r="I22" s="41">
        <v>1</v>
      </c>
      <c r="J22" s="43">
        <v>3022.22</v>
      </c>
      <c r="K22" s="42">
        <v>0</v>
      </c>
      <c r="L22" s="42">
        <v>0</v>
      </c>
      <c r="M22" s="42">
        <v>0</v>
      </c>
    </row>
    <row r="23" spans="1:13" hidden="1">
      <c r="A23" s="35" t="s">
        <v>706</v>
      </c>
      <c r="B23" s="35"/>
      <c r="C23" s="35"/>
      <c r="D23" s="35"/>
      <c r="E23" s="35"/>
      <c r="F23" s="35"/>
      <c r="G23" s="35"/>
      <c r="H23" s="41">
        <f>SUM(H18:H22)</f>
        <v>11</v>
      </c>
      <c r="I23" s="41">
        <f t="shared" ref="I23:M23" si="2">SUM(I18:I22)</f>
        <v>11</v>
      </c>
      <c r="J23" s="41">
        <f t="shared" si="2"/>
        <v>43774.080000000002</v>
      </c>
      <c r="K23" s="41">
        <f t="shared" si="2"/>
        <v>0</v>
      </c>
      <c r="L23" s="41">
        <f t="shared" si="2"/>
        <v>0</v>
      </c>
      <c r="M23" s="41">
        <f t="shared" si="2"/>
        <v>0</v>
      </c>
    </row>
    <row r="24" spans="1:13" hidden="1">
      <c r="A24" s="35" t="s">
        <v>707</v>
      </c>
      <c r="B24" s="35"/>
      <c r="C24" s="35"/>
      <c r="D24" s="35"/>
      <c r="E24" s="35"/>
      <c r="F24" s="35"/>
      <c r="G24" s="35"/>
      <c r="H24" s="41">
        <f>H13+H17+H23</f>
        <v>50</v>
      </c>
      <c r="I24" s="41">
        <f t="shared" ref="I24:M24" si="3">I13+I17+I23</f>
        <v>50</v>
      </c>
      <c r="J24" s="41">
        <f t="shared" si="3"/>
        <v>184358.36000000004</v>
      </c>
      <c r="K24" s="41">
        <f t="shared" si="3"/>
        <v>0</v>
      </c>
      <c r="L24" s="41">
        <f t="shared" si="3"/>
        <v>0</v>
      </c>
      <c r="M24" s="41">
        <f t="shared" si="3"/>
        <v>0</v>
      </c>
    </row>
    <row r="25" spans="1:13" hidden="1">
      <c r="A25" s="35" t="s">
        <v>683</v>
      </c>
      <c r="B25" s="35" t="s">
        <v>708</v>
      </c>
      <c r="C25" s="35" t="s">
        <v>685</v>
      </c>
      <c r="D25" s="35">
        <v>1</v>
      </c>
      <c r="E25" s="35" t="s">
        <v>403</v>
      </c>
      <c r="F25" s="35" t="s">
        <v>686</v>
      </c>
      <c r="G25" s="35" t="s">
        <v>687</v>
      </c>
      <c r="H25" s="41">
        <v>23</v>
      </c>
      <c r="I25" s="41">
        <v>23</v>
      </c>
      <c r="J25" s="43">
        <v>85566.35</v>
      </c>
      <c r="K25" s="42">
        <v>0</v>
      </c>
      <c r="L25" s="42">
        <v>0</v>
      </c>
      <c r="M25" s="42">
        <v>0</v>
      </c>
    </row>
    <row r="26" spans="1:13" hidden="1">
      <c r="A26" s="35" t="s">
        <v>683</v>
      </c>
      <c r="B26" s="35" t="s">
        <v>708</v>
      </c>
      <c r="C26" s="35" t="s">
        <v>685</v>
      </c>
      <c r="D26" s="35">
        <v>1</v>
      </c>
      <c r="E26" s="35" t="s">
        <v>403</v>
      </c>
      <c r="F26" s="35" t="s">
        <v>688</v>
      </c>
      <c r="G26" s="35" t="s">
        <v>687</v>
      </c>
      <c r="H26" s="41">
        <v>1</v>
      </c>
      <c r="I26" s="41">
        <v>1</v>
      </c>
      <c r="J26" s="43">
        <v>1717.35</v>
      </c>
      <c r="K26" s="42">
        <v>0</v>
      </c>
      <c r="L26" s="42">
        <v>0</v>
      </c>
      <c r="M26" s="42">
        <v>0</v>
      </c>
    </row>
    <row r="27" spans="1:13" hidden="1">
      <c r="A27" s="35" t="s">
        <v>689</v>
      </c>
      <c r="B27" s="35"/>
      <c r="C27" s="35"/>
      <c r="D27" s="35"/>
      <c r="E27" s="35"/>
      <c r="F27" s="35"/>
      <c r="G27" s="35"/>
      <c r="H27" s="41">
        <f>SUM(H25:H26)</f>
        <v>24</v>
      </c>
      <c r="I27" s="41">
        <f t="shared" ref="I27:M27" si="4">SUM(I25:I26)</f>
        <v>24</v>
      </c>
      <c r="J27" s="41">
        <f t="shared" si="4"/>
        <v>87283.700000000012</v>
      </c>
      <c r="K27" s="41">
        <f t="shared" si="4"/>
        <v>0</v>
      </c>
      <c r="L27" s="41">
        <f t="shared" si="4"/>
        <v>0</v>
      </c>
      <c r="M27" s="41">
        <f t="shared" si="4"/>
        <v>0</v>
      </c>
    </row>
    <row r="28" spans="1:13" hidden="1">
      <c r="A28" s="35" t="s">
        <v>683</v>
      </c>
      <c r="B28" s="35" t="s">
        <v>708</v>
      </c>
      <c r="C28" s="35" t="s">
        <v>685</v>
      </c>
      <c r="D28" s="35" t="s">
        <v>464</v>
      </c>
      <c r="E28" s="35" t="s">
        <v>428</v>
      </c>
      <c r="F28" s="35" t="s">
        <v>690</v>
      </c>
      <c r="G28" s="35" t="s">
        <v>691</v>
      </c>
      <c r="H28" s="41">
        <v>6</v>
      </c>
      <c r="I28" s="41">
        <v>6</v>
      </c>
      <c r="J28" s="43">
        <v>20225.84</v>
      </c>
      <c r="K28" s="42">
        <v>0</v>
      </c>
      <c r="L28" s="42">
        <v>0</v>
      </c>
      <c r="M28" s="42">
        <v>0</v>
      </c>
    </row>
    <row r="29" spans="1:13" hidden="1">
      <c r="A29" s="35" t="s">
        <v>683</v>
      </c>
      <c r="B29" s="35" t="s">
        <v>708</v>
      </c>
      <c r="C29" s="35" t="s">
        <v>685</v>
      </c>
      <c r="D29" s="35" t="s">
        <v>464</v>
      </c>
      <c r="E29" s="35" t="s">
        <v>428</v>
      </c>
      <c r="F29" s="35" t="s">
        <v>692</v>
      </c>
      <c r="G29" s="35" t="s">
        <v>693</v>
      </c>
      <c r="H29" s="41">
        <v>4</v>
      </c>
      <c r="I29" s="41">
        <v>4</v>
      </c>
      <c r="J29" s="43">
        <v>14662.44</v>
      </c>
      <c r="K29" s="42">
        <v>0</v>
      </c>
      <c r="L29" s="42">
        <v>0</v>
      </c>
      <c r="M29" s="42">
        <v>0</v>
      </c>
    </row>
    <row r="30" spans="1:13" hidden="1">
      <c r="A30" s="35" t="s">
        <v>683</v>
      </c>
      <c r="B30" s="35" t="s">
        <v>708</v>
      </c>
      <c r="C30" s="35" t="s">
        <v>685</v>
      </c>
      <c r="D30" s="35" t="s">
        <v>464</v>
      </c>
      <c r="E30" s="35" t="s">
        <v>428</v>
      </c>
      <c r="F30" s="35" t="s">
        <v>694</v>
      </c>
      <c r="G30" s="35" t="s">
        <v>695</v>
      </c>
      <c r="H30" s="41">
        <v>5</v>
      </c>
      <c r="I30" s="41">
        <v>5</v>
      </c>
      <c r="J30" s="43">
        <v>18412.3</v>
      </c>
      <c r="K30" s="42">
        <v>0</v>
      </c>
      <c r="L30" s="42">
        <v>0</v>
      </c>
      <c r="M30" s="42">
        <v>0</v>
      </c>
    </row>
    <row r="31" spans="1:13" hidden="1">
      <c r="A31" s="35" t="s">
        <v>696</v>
      </c>
      <c r="B31" s="35"/>
      <c r="C31" s="35"/>
      <c r="D31" s="35"/>
      <c r="E31" s="35"/>
      <c r="F31" s="35"/>
      <c r="G31" s="35"/>
      <c r="H31" s="41">
        <f>SUM(H28:H30)</f>
        <v>15</v>
      </c>
      <c r="I31" s="41">
        <f t="shared" ref="I31:M31" si="5">SUM(I28:I30)</f>
        <v>15</v>
      </c>
      <c r="J31" s="41">
        <f t="shared" si="5"/>
        <v>53300.58</v>
      </c>
      <c r="K31" s="41">
        <f t="shared" si="5"/>
        <v>0</v>
      </c>
      <c r="L31" s="41">
        <f t="shared" si="5"/>
        <v>0</v>
      </c>
      <c r="M31" s="41">
        <f t="shared" si="5"/>
        <v>0</v>
      </c>
    </row>
    <row r="32" spans="1:13" hidden="1">
      <c r="A32" s="35" t="s">
        <v>683</v>
      </c>
      <c r="B32" s="35" t="s">
        <v>708</v>
      </c>
      <c r="C32" s="35" t="s">
        <v>685</v>
      </c>
      <c r="D32" s="35" t="s">
        <v>291</v>
      </c>
      <c r="E32" s="35" t="s">
        <v>426</v>
      </c>
      <c r="F32" s="35" t="s">
        <v>697</v>
      </c>
      <c r="G32" s="35" t="s">
        <v>698</v>
      </c>
      <c r="H32" s="41">
        <v>6</v>
      </c>
      <c r="I32" s="41">
        <v>6</v>
      </c>
      <c r="J32" s="43">
        <v>24617.97</v>
      </c>
      <c r="K32" s="42">
        <v>0</v>
      </c>
      <c r="L32" s="42">
        <v>0</v>
      </c>
      <c r="M32" s="42">
        <v>0</v>
      </c>
    </row>
    <row r="33" spans="1:13" hidden="1">
      <c r="A33" s="35" t="s">
        <v>683</v>
      </c>
      <c r="B33" s="35" t="s">
        <v>708</v>
      </c>
      <c r="C33" s="35" t="s">
        <v>685</v>
      </c>
      <c r="D33" s="35" t="s">
        <v>291</v>
      </c>
      <c r="E33" s="35" t="s">
        <v>426</v>
      </c>
      <c r="F33" s="35" t="s">
        <v>699</v>
      </c>
      <c r="G33" s="35" t="s">
        <v>698</v>
      </c>
      <c r="H33" s="41">
        <v>1</v>
      </c>
      <c r="I33" s="41">
        <v>1</v>
      </c>
      <c r="J33" s="43">
        <v>3986.18</v>
      </c>
      <c r="K33" s="42">
        <v>0</v>
      </c>
      <c r="L33" s="42">
        <v>0</v>
      </c>
      <c r="M33" s="42">
        <v>0</v>
      </c>
    </row>
    <row r="34" spans="1:13" hidden="1">
      <c r="A34" s="35" t="s">
        <v>683</v>
      </c>
      <c r="B34" s="35" t="s">
        <v>708</v>
      </c>
      <c r="C34" s="35" t="s">
        <v>685</v>
      </c>
      <c r="D34" s="35" t="s">
        <v>291</v>
      </c>
      <c r="E34" s="35" t="s">
        <v>426</v>
      </c>
      <c r="F34" s="35" t="s">
        <v>700</v>
      </c>
      <c r="G34" s="35" t="s">
        <v>701</v>
      </c>
      <c r="H34" s="41">
        <v>1</v>
      </c>
      <c r="I34" s="41">
        <v>1</v>
      </c>
      <c r="J34" s="43">
        <v>4282.1400000000003</v>
      </c>
      <c r="K34" s="42">
        <v>0</v>
      </c>
      <c r="L34" s="42">
        <v>0</v>
      </c>
      <c r="M34" s="42">
        <v>0</v>
      </c>
    </row>
    <row r="35" spans="1:13" hidden="1">
      <c r="A35" s="35" t="s">
        <v>683</v>
      </c>
      <c r="B35" s="35" t="s">
        <v>708</v>
      </c>
      <c r="C35" s="35" t="s">
        <v>685</v>
      </c>
      <c r="D35" s="35" t="s">
        <v>291</v>
      </c>
      <c r="E35" s="35" t="s">
        <v>426</v>
      </c>
      <c r="F35" s="35" t="s">
        <v>702</v>
      </c>
      <c r="G35" s="35" t="s">
        <v>703</v>
      </c>
      <c r="H35" s="41">
        <v>2</v>
      </c>
      <c r="I35" s="41">
        <v>2</v>
      </c>
      <c r="J35" s="43">
        <v>7865.57</v>
      </c>
      <c r="K35" s="42">
        <v>0</v>
      </c>
      <c r="L35" s="42">
        <v>0</v>
      </c>
      <c r="M35" s="42">
        <v>0</v>
      </c>
    </row>
    <row r="36" spans="1:13" hidden="1">
      <c r="A36" s="35" t="s">
        <v>683</v>
      </c>
      <c r="B36" s="35" t="s">
        <v>708</v>
      </c>
      <c r="C36" s="35" t="s">
        <v>685</v>
      </c>
      <c r="D36" s="35" t="s">
        <v>291</v>
      </c>
      <c r="E36" s="35" t="s">
        <v>426</v>
      </c>
      <c r="F36" s="35" t="s">
        <v>704</v>
      </c>
      <c r="G36" s="35" t="s">
        <v>705</v>
      </c>
      <c r="H36" s="41">
        <v>1</v>
      </c>
      <c r="I36" s="41">
        <v>1</v>
      </c>
      <c r="J36" s="43">
        <v>3022.22</v>
      </c>
      <c r="K36" s="42">
        <v>0</v>
      </c>
      <c r="L36" s="42">
        <v>0</v>
      </c>
      <c r="M36" s="42">
        <v>0</v>
      </c>
    </row>
    <row r="37" spans="1:13" hidden="1">
      <c r="A37" s="35" t="s">
        <v>706</v>
      </c>
      <c r="B37" s="35"/>
      <c r="C37" s="35"/>
      <c r="D37" s="35"/>
      <c r="E37" s="35"/>
      <c r="F37" s="35"/>
      <c r="G37" s="35"/>
      <c r="H37" s="41">
        <f>SUM(H32:H36)</f>
        <v>11</v>
      </c>
      <c r="I37" s="41">
        <f t="shared" ref="I37:M37" si="6">SUM(I32:I36)</f>
        <v>11</v>
      </c>
      <c r="J37" s="41">
        <f t="shared" si="6"/>
        <v>43774.080000000002</v>
      </c>
      <c r="K37" s="41">
        <f t="shared" si="6"/>
        <v>0</v>
      </c>
      <c r="L37" s="41">
        <f t="shared" si="6"/>
        <v>0</v>
      </c>
      <c r="M37" s="41">
        <f t="shared" si="6"/>
        <v>0</v>
      </c>
    </row>
    <row r="38" spans="1:13" hidden="1">
      <c r="A38" s="35" t="s">
        <v>709</v>
      </c>
      <c r="B38" s="35"/>
      <c r="C38" s="35"/>
      <c r="D38" s="35"/>
      <c r="E38" s="35"/>
      <c r="F38" s="35"/>
      <c r="G38" s="35"/>
      <c r="H38" s="41">
        <f>H27+H31+H37</f>
        <v>50</v>
      </c>
      <c r="I38" s="41">
        <f t="shared" ref="I38:M38" si="7">I27+I31+I37</f>
        <v>50</v>
      </c>
      <c r="J38" s="41">
        <f t="shared" si="7"/>
        <v>184358.36000000004</v>
      </c>
      <c r="K38" s="41">
        <f t="shared" si="7"/>
        <v>0</v>
      </c>
      <c r="L38" s="41">
        <f t="shared" si="7"/>
        <v>0</v>
      </c>
      <c r="M38" s="41">
        <f t="shared" si="7"/>
        <v>0</v>
      </c>
    </row>
    <row r="39" spans="1:13" hidden="1">
      <c r="A39" s="35" t="s">
        <v>710</v>
      </c>
      <c r="B39" s="35"/>
      <c r="C39" s="35"/>
      <c r="H39" s="41">
        <f>H24+H38</f>
        <v>100</v>
      </c>
      <c r="I39" s="41">
        <f t="shared" ref="I39:M39" si="8">I24+I38</f>
        <v>100</v>
      </c>
      <c r="J39" s="41">
        <f t="shared" si="8"/>
        <v>368716.72000000009</v>
      </c>
      <c r="K39" s="41">
        <f t="shared" si="8"/>
        <v>0</v>
      </c>
      <c r="L39" s="41">
        <f t="shared" si="8"/>
        <v>0</v>
      </c>
      <c r="M39" s="41">
        <f t="shared" si="8"/>
        <v>0</v>
      </c>
    </row>
    <row r="40" spans="1:13" hidden="1">
      <c r="A40" s="35"/>
      <c r="B40" s="35"/>
      <c r="C40" s="35"/>
      <c r="D40" s="35"/>
      <c r="E40" s="35"/>
      <c r="F40" s="35"/>
      <c r="G40" s="35"/>
      <c r="H40" s="35"/>
      <c r="I40" s="35"/>
      <c r="J40" s="35"/>
    </row>
    <row r="41" spans="1:13" hidden="1">
      <c r="A41" s="35" t="s">
        <v>347</v>
      </c>
      <c r="B41" s="35" t="s">
        <v>379</v>
      </c>
      <c r="C41" s="35" t="s">
        <v>448</v>
      </c>
      <c r="D41" s="35" t="s">
        <v>674</v>
      </c>
      <c r="E41" s="35" t="s">
        <v>675</v>
      </c>
      <c r="F41" s="35" t="s">
        <v>350</v>
      </c>
      <c r="G41" s="35" t="s">
        <v>676</v>
      </c>
      <c r="H41" s="35" t="s">
        <v>677</v>
      </c>
      <c r="I41" s="35" t="s">
        <v>678</v>
      </c>
      <c r="J41" s="35" t="s">
        <v>711</v>
      </c>
      <c r="K41" s="35" t="s">
        <v>680</v>
      </c>
      <c r="L41" s="35" t="s">
        <v>681</v>
      </c>
      <c r="M41" s="35" t="s">
        <v>682</v>
      </c>
    </row>
    <row r="42" spans="1:13" hidden="1">
      <c r="A42" s="35" t="s">
        <v>712</v>
      </c>
      <c r="B42" s="35" t="s">
        <v>713</v>
      </c>
      <c r="C42" s="35" t="s">
        <v>685</v>
      </c>
      <c r="D42" s="35">
        <v>1</v>
      </c>
      <c r="E42" s="35" t="s">
        <v>403</v>
      </c>
      <c r="F42" s="35" t="s">
        <v>686</v>
      </c>
      <c r="G42" s="35" t="s">
        <v>687</v>
      </c>
      <c r="H42" s="41">
        <v>23</v>
      </c>
      <c r="I42" s="41">
        <v>23</v>
      </c>
      <c r="J42" s="43">
        <v>85566.35</v>
      </c>
      <c r="K42" s="42">
        <v>0</v>
      </c>
      <c r="L42" s="42">
        <v>0</v>
      </c>
      <c r="M42" s="42">
        <v>0</v>
      </c>
    </row>
    <row r="43" spans="1:13" hidden="1">
      <c r="A43" s="35" t="s">
        <v>712</v>
      </c>
      <c r="B43" s="35" t="s">
        <v>713</v>
      </c>
      <c r="C43" s="35" t="s">
        <v>685</v>
      </c>
      <c r="D43" s="35">
        <v>1</v>
      </c>
      <c r="E43" s="35" t="s">
        <v>403</v>
      </c>
      <c r="F43" s="35" t="s">
        <v>688</v>
      </c>
      <c r="G43" s="35" t="s">
        <v>687</v>
      </c>
      <c r="H43" s="41">
        <v>1</v>
      </c>
      <c r="I43" s="41">
        <v>1</v>
      </c>
      <c r="J43" s="43">
        <v>1717.35</v>
      </c>
      <c r="K43" s="42">
        <v>0</v>
      </c>
      <c r="L43" s="42">
        <v>0</v>
      </c>
      <c r="M43" s="42">
        <v>0</v>
      </c>
    </row>
    <row r="44" spans="1:13" hidden="1">
      <c r="A44" s="35" t="s">
        <v>689</v>
      </c>
      <c r="B44" s="35"/>
      <c r="C44" s="35"/>
      <c r="D44" s="35"/>
      <c r="E44" s="35"/>
      <c r="F44" s="35"/>
      <c r="G44" s="35"/>
      <c r="H44" s="41">
        <f>SUM(H42:H43)</f>
        <v>24</v>
      </c>
      <c r="I44" s="41">
        <f t="shared" ref="I44:M44" si="9">SUM(I42:I43)</f>
        <v>24</v>
      </c>
      <c r="J44" s="41">
        <f t="shared" si="9"/>
        <v>87283.700000000012</v>
      </c>
      <c r="K44" s="41">
        <f t="shared" si="9"/>
        <v>0</v>
      </c>
      <c r="L44" s="41">
        <f t="shared" si="9"/>
        <v>0</v>
      </c>
      <c r="M44" s="41">
        <f t="shared" si="9"/>
        <v>0</v>
      </c>
    </row>
    <row r="45" spans="1:13" hidden="1">
      <c r="A45" s="35" t="s">
        <v>712</v>
      </c>
      <c r="B45" s="35" t="s">
        <v>713</v>
      </c>
      <c r="C45" s="35" t="s">
        <v>685</v>
      </c>
      <c r="D45" s="35" t="s">
        <v>464</v>
      </c>
      <c r="E45" s="35" t="s">
        <v>428</v>
      </c>
      <c r="F45" s="35" t="s">
        <v>690</v>
      </c>
      <c r="G45" s="35" t="s">
        <v>691</v>
      </c>
      <c r="H45" s="41">
        <v>6</v>
      </c>
      <c r="I45" s="41">
        <v>6</v>
      </c>
      <c r="J45" s="43">
        <v>20225.84</v>
      </c>
      <c r="K45" s="42">
        <v>0</v>
      </c>
      <c r="L45" s="42">
        <v>0</v>
      </c>
      <c r="M45" s="42">
        <v>0</v>
      </c>
    </row>
    <row r="46" spans="1:13" hidden="1">
      <c r="A46" s="35" t="s">
        <v>712</v>
      </c>
      <c r="B46" s="35" t="s">
        <v>713</v>
      </c>
      <c r="C46" s="35" t="s">
        <v>685</v>
      </c>
      <c r="D46" s="35" t="s">
        <v>464</v>
      </c>
      <c r="E46" s="35" t="s">
        <v>428</v>
      </c>
      <c r="F46" s="35" t="s">
        <v>692</v>
      </c>
      <c r="G46" s="35" t="s">
        <v>693</v>
      </c>
      <c r="H46" s="41">
        <v>4</v>
      </c>
      <c r="I46" s="41">
        <v>4</v>
      </c>
      <c r="J46" s="43">
        <v>14662.44</v>
      </c>
      <c r="K46" s="42">
        <v>0</v>
      </c>
      <c r="L46" s="42">
        <v>0</v>
      </c>
      <c r="M46" s="42">
        <v>0</v>
      </c>
    </row>
    <row r="47" spans="1:13" hidden="1">
      <c r="A47" s="35" t="s">
        <v>712</v>
      </c>
      <c r="B47" s="35" t="s">
        <v>713</v>
      </c>
      <c r="C47" s="35" t="s">
        <v>685</v>
      </c>
      <c r="D47" s="35" t="s">
        <v>464</v>
      </c>
      <c r="E47" s="35" t="s">
        <v>428</v>
      </c>
      <c r="F47" s="35" t="s">
        <v>694</v>
      </c>
      <c r="G47" s="35" t="s">
        <v>695</v>
      </c>
      <c r="H47" s="41">
        <v>5</v>
      </c>
      <c r="I47" s="41">
        <v>5</v>
      </c>
      <c r="J47" s="43">
        <v>18412.3</v>
      </c>
      <c r="K47" s="42">
        <v>0</v>
      </c>
      <c r="L47" s="42">
        <v>0</v>
      </c>
      <c r="M47" s="42">
        <v>0</v>
      </c>
    </row>
    <row r="48" spans="1:13" hidden="1">
      <c r="A48" s="35" t="s">
        <v>696</v>
      </c>
      <c r="B48" s="35"/>
      <c r="C48" s="35"/>
      <c r="D48" s="35"/>
      <c r="E48" s="35"/>
      <c r="F48" s="35"/>
      <c r="G48" s="35"/>
      <c r="H48" s="41">
        <f>SUM(H45:H47)</f>
        <v>15</v>
      </c>
      <c r="I48" s="41">
        <f t="shared" ref="I48:M48" si="10">SUM(I45:I47)</f>
        <v>15</v>
      </c>
      <c r="J48" s="41">
        <f t="shared" si="10"/>
        <v>53300.58</v>
      </c>
      <c r="K48" s="41">
        <f t="shared" si="10"/>
        <v>0</v>
      </c>
      <c r="L48" s="41">
        <f t="shared" si="10"/>
        <v>0</v>
      </c>
      <c r="M48" s="41">
        <f t="shared" si="10"/>
        <v>0</v>
      </c>
    </row>
    <row r="49" spans="1:13" hidden="1">
      <c r="A49" s="35" t="s">
        <v>712</v>
      </c>
      <c r="B49" s="35" t="s">
        <v>713</v>
      </c>
      <c r="C49" s="35" t="s">
        <v>685</v>
      </c>
      <c r="D49" s="35" t="s">
        <v>291</v>
      </c>
      <c r="E49" s="35" t="s">
        <v>426</v>
      </c>
      <c r="F49" s="35" t="s">
        <v>697</v>
      </c>
      <c r="G49" s="35" t="s">
        <v>698</v>
      </c>
      <c r="H49" s="41">
        <v>6</v>
      </c>
      <c r="I49" s="41">
        <v>6</v>
      </c>
      <c r="J49" s="43">
        <v>24617.97</v>
      </c>
      <c r="K49" s="42">
        <v>0</v>
      </c>
      <c r="L49" s="42">
        <v>0</v>
      </c>
      <c r="M49" s="42">
        <v>0</v>
      </c>
    </row>
    <row r="50" spans="1:13" hidden="1">
      <c r="A50" s="35" t="s">
        <v>712</v>
      </c>
      <c r="B50" s="35" t="s">
        <v>713</v>
      </c>
      <c r="C50" s="35" t="s">
        <v>685</v>
      </c>
      <c r="D50" s="35" t="s">
        <v>291</v>
      </c>
      <c r="E50" s="35" t="s">
        <v>426</v>
      </c>
      <c r="F50" s="35" t="s">
        <v>699</v>
      </c>
      <c r="G50" s="35" t="s">
        <v>698</v>
      </c>
      <c r="H50" s="41">
        <v>1</v>
      </c>
      <c r="I50" s="41">
        <v>1</v>
      </c>
      <c r="J50" s="43">
        <v>3986.18</v>
      </c>
      <c r="K50" s="42">
        <v>0</v>
      </c>
      <c r="L50" s="42">
        <v>0</v>
      </c>
      <c r="M50" s="42">
        <v>0</v>
      </c>
    </row>
    <row r="51" spans="1:13" hidden="1">
      <c r="A51" s="35" t="s">
        <v>712</v>
      </c>
      <c r="B51" s="35" t="s">
        <v>713</v>
      </c>
      <c r="C51" s="35" t="s">
        <v>685</v>
      </c>
      <c r="D51" s="35" t="s">
        <v>291</v>
      </c>
      <c r="E51" s="35" t="s">
        <v>426</v>
      </c>
      <c r="F51" s="35" t="s">
        <v>700</v>
      </c>
      <c r="G51" s="35" t="s">
        <v>701</v>
      </c>
      <c r="H51" s="41">
        <v>1</v>
      </c>
      <c r="I51" s="41">
        <v>1</v>
      </c>
      <c r="J51" s="43">
        <v>4282.1400000000003</v>
      </c>
      <c r="K51" s="42">
        <v>0</v>
      </c>
      <c r="L51" s="42">
        <v>0</v>
      </c>
      <c r="M51" s="42">
        <v>0</v>
      </c>
    </row>
    <row r="52" spans="1:13" hidden="1">
      <c r="A52" s="35" t="s">
        <v>712</v>
      </c>
      <c r="B52" s="35" t="s">
        <v>713</v>
      </c>
      <c r="C52" s="35" t="s">
        <v>685</v>
      </c>
      <c r="D52" s="35" t="s">
        <v>291</v>
      </c>
      <c r="E52" s="35" t="s">
        <v>426</v>
      </c>
      <c r="F52" s="35" t="s">
        <v>702</v>
      </c>
      <c r="G52" s="35" t="s">
        <v>703</v>
      </c>
      <c r="H52" s="41">
        <v>2</v>
      </c>
      <c r="I52" s="41">
        <v>2</v>
      </c>
      <c r="J52" s="43">
        <v>7865.57</v>
      </c>
      <c r="K52" s="42">
        <v>0</v>
      </c>
      <c r="L52" s="42">
        <v>0</v>
      </c>
      <c r="M52" s="42">
        <v>0</v>
      </c>
    </row>
    <row r="53" spans="1:13" hidden="1">
      <c r="A53" s="35" t="s">
        <v>712</v>
      </c>
      <c r="B53" s="35" t="s">
        <v>713</v>
      </c>
      <c r="C53" s="35" t="s">
        <v>685</v>
      </c>
      <c r="D53" s="35" t="s">
        <v>291</v>
      </c>
      <c r="E53" s="35" t="s">
        <v>426</v>
      </c>
      <c r="F53" s="35" t="s">
        <v>704</v>
      </c>
      <c r="G53" s="35" t="s">
        <v>705</v>
      </c>
      <c r="H53" s="41">
        <v>1</v>
      </c>
      <c r="I53" s="41">
        <v>1</v>
      </c>
      <c r="J53" s="43">
        <v>3022.22</v>
      </c>
      <c r="K53" s="42">
        <v>0</v>
      </c>
      <c r="L53" s="42">
        <v>0</v>
      </c>
      <c r="M53" s="42">
        <v>0</v>
      </c>
    </row>
    <row r="54" spans="1:13" hidden="1">
      <c r="A54" s="35" t="s">
        <v>706</v>
      </c>
      <c r="B54" s="35"/>
      <c r="C54" s="35"/>
      <c r="D54" s="35"/>
      <c r="E54" s="35"/>
      <c r="F54" s="35"/>
      <c r="G54" s="35"/>
      <c r="H54" s="41">
        <f>SUM(H49:H53)</f>
        <v>11</v>
      </c>
      <c r="I54" s="41">
        <f t="shared" ref="I54:M54" si="11">SUM(I49:I53)</f>
        <v>11</v>
      </c>
      <c r="J54" s="41">
        <f t="shared" si="11"/>
        <v>43774.080000000002</v>
      </c>
      <c r="K54" s="41">
        <f t="shared" si="11"/>
        <v>0</v>
      </c>
      <c r="L54" s="41">
        <f t="shared" si="11"/>
        <v>0</v>
      </c>
      <c r="M54" s="41">
        <f t="shared" si="11"/>
        <v>0</v>
      </c>
    </row>
    <row r="55" spans="1:13" hidden="1">
      <c r="A55" s="35" t="s">
        <v>714</v>
      </c>
      <c r="B55" s="35"/>
      <c r="C55" s="35"/>
      <c r="D55" s="35"/>
      <c r="E55" s="35"/>
      <c r="F55" s="35"/>
      <c r="G55" s="35"/>
      <c r="H55" s="41">
        <f>H44+H48+H54</f>
        <v>50</v>
      </c>
      <c r="I55" s="41">
        <f t="shared" ref="I55:M55" si="12">I44+I48+I54</f>
        <v>50</v>
      </c>
      <c r="J55" s="41">
        <f t="shared" si="12"/>
        <v>184358.36000000004</v>
      </c>
      <c r="K55" s="41">
        <f t="shared" si="12"/>
        <v>0</v>
      </c>
      <c r="L55" s="41">
        <f t="shared" si="12"/>
        <v>0</v>
      </c>
      <c r="M55" s="41">
        <f t="shared" si="12"/>
        <v>0</v>
      </c>
    </row>
    <row r="56" spans="1:13" hidden="1">
      <c r="A56" s="35"/>
      <c r="B56" s="35"/>
      <c r="C56" s="35"/>
      <c r="D56" s="35"/>
      <c r="E56" s="35"/>
      <c r="F56" s="35"/>
      <c r="G56" s="35"/>
      <c r="H56" s="41"/>
      <c r="I56" s="41"/>
      <c r="J56" s="41"/>
      <c r="K56" s="41"/>
      <c r="L56" s="41"/>
      <c r="M56" s="41"/>
    </row>
    <row r="57" spans="1:13" hidden="1">
      <c r="A57" s="35" t="s">
        <v>715</v>
      </c>
      <c r="B57" s="35"/>
      <c r="C57" s="35"/>
      <c r="H57" s="41">
        <f>H55</f>
        <v>50</v>
      </c>
      <c r="I57" s="41">
        <f t="shared" ref="I57:M57" si="13">I55</f>
        <v>50</v>
      </c>
      <c r="J57" s="41">
        <f t="shared" si="13"/>
        <v>184358.36000000004</v>
      </c>
      <c r="K57" s="41">
        <f t="shared" si="13"/>
        <v>0</v>
      </c>
      <c r="L57" s="41">
        <f t="shared" si="13"/>
        <v>0</v>
      </c>
      <c r="M57" s="41">
        <f t="shared" si="13"/>
        <v>0</v>
      </c>
    </row>
    <row r="58" spans="1:13" hidden="1">
      <c r="A58" s="35" t="s">
        <v>716</v>
      </c>
      <c r="B58" s="35"/>
      <c r="C58" s="35"/>
      <c r="D58" s="35"/>
      <c r="E58" s="35"/>
      <c r="F58" s="35"/>
      <c r="G58" s="35"/>
      <c r="H58" s="41">
        <f>H39+H57</f>
        <v>150</v>
      </c>
      <c r="I58" s="41">
        <f t="shared" ref="I58:M58" si="14">I39+I57</f>
        <v>150</v>
      </c>
      <c r="J58" s="41">
        <f t="shared" si="14"/>
        <v>553075.08000000007</v>
      </c>
      <c r="K58" s="41">
        <f t="shared" si="14"/>
        <v>0</v>
      </c>
      <c r="L58" s="41">
        <f t="shared" si="14"/>
        <v>0</v>
      </c>
      <c r="M58" s="41">
        <f t="shared" si="14"/>
        <v>0</v>
      </c>
    </row>
    <row r="59" spans="1:13" hidden="1">
      <c r="A59" s="35" t="s">
        <v>663</v>
      </c>
      <c r="B59" s="35"/>
      <c r="C59" s="35"/>
      <c r="D59" s="35"/>
      <c r="E59" s="35"/>
      <c r="F59" s="35"/>
      <c r="G59" s="35"/>
      <c r="H59" s="41">
        <f>H58</f>
        <v>150</v>
      </c>
      <c r="I59" s="41">
        <f t="shared" ref="I59:M59" si="15">I58</f>
        <v>150</v>
      </c>
      <c r="J59" s="41">
        <f t="shared" si="15"/>
        <v>553075.08000000007</v>
      </c>
      <c r="K59" s="41">
        <f t="shared" si="15"/>
        <v>0</v>
      </c>
      <c r="L59" s="41">
        <f t="shared" si="15"/>
        <v>0</v>
      </c>
      <c r="M59" s="41">
        <f t="shared" si="15"/>
        <v>0</v>
      </c>
    </row>
    <row r="60" spans="1:13" hidden="1">
      <c r="A60" s="35"/>
      <c r="B60" s="35"/>
      <c r="C60" s="35"/>
      <c r="D60" s="35"/>
      <c r="E60" s="35"/>
      <c r="F60" s="35"/>
      <c r="G60" s="35"/>
      <c r="H60" s="35"/>
      <c r="I60" s="35"/>
    </row>
    <row r="61" spans="1:13" hidden="1">
      <c r="A61" s="35" t="s">
        <v>717</v>
      </c>
      <c r="B61" s="35"/>
      <c r="C61" s="35"/>
      <c r="D61" s="41"/>
    </row>
    <row r="62" spans="1:13" hidden="1">
      <c r="A62" s="35" t="s">
        <v>672</v>
      </c>
      <c r="B62" s="35"/>
      <c r="C62" s="35"/>
      <c r="D62" s="41"/>
      <c r="K62" s="259" t="s">
        <v>673</v>
      </c>
      <c r="L62" s="259"/>
      <c r="M62" s="259"/>
    </row>
    <row r="63" spans="1:13" hidden="1">
      <c r="A63" s="35" t="s">
        <v>347</v>
      </c>
      <c r="B63" s="35" t="s">
        <v>379</v>
      </c>
      <c r="C63" s="35" t="s">
        <v>448</v>
      </c>
      <c r="D63" s="35" t="s">
        <v>674</v>
      </c>
      <c r="E63" s="35" t="s">
        <v>675</v>
      </c>
      <c r="F63" s="35" t="s">
        <v>350</v>
      </c>
      <c r="G63" s="35" t="s">
        <v>676</v>
      </c>
      <c r="H63" s="35" t="s">
        <v>677</v>
      </c>
      <c r="I63" s="35" t="s">
        <v>678</v>
      </c>
      <c r="J63" s="35" t="s">
        <v>679</v>
      </c>
      <c r="K63" s="35" t="s">
        <v>680</v>
      </c>
      <c r="L63" s="35" t="s">
        <v>681</v>
      </c>
      <c r="M63" s="35" t="s">
        <v>682</v>
      </c>
    </row>
    <row r="64" spans="1:13" hidden="1">
      <c r="A64" s="35" t="s">
        <v>718</v>
      </c>
      <c r="B64" s="35" t="s">
        <v>684</v>
      </c>
      <c r="C64" s="35" t="s">
        <v>685</v>
      </c>
      <c r="D64" s="35">
        <v>1</v>
      </c>
      <c r="E64" s="35" t="s">
        <v>403</v>
      </c>
      <c r="F64" s="35" t="s">
        <v>686</v>
      </c>
      <c r="G64" s="35" t="s">
        <v>687</v>
      </c>
      <c r="H64" s="41">
        <v>23</v>
      </c>
      <c r="I64" s="41">
        <v>23</v>
      </c>
      <c r="J64" s="43">
        <v>85566.35</v>
      </c>
      <c r="K64" s="42">
        <v>0</v>
      </c>
      <c r="L64" s="42">
        <v>0</v>
      </c>
      <c r="M64" s="42">
        <v>0</v>
      </c>
    </row>
    <row r="65" spans="1:13" hidden="1">
      <c r="A65" s="35" t="s">
        <v>718</v>
      </c>
      <c r="B65" s="35" t="s">
        <v>684</v>
      </c>
      <c r="C65" s="35" t="s">
        <v>685</v>
      </c>
      <c r="D65" s="35">
        <v>1</v>
      </c>
      <c r="E65" s="35" t="s">
        <v>403</v>
      </c>
      <c r="F65" s="35" t="s">
        <v>688</v>
      </c>
      <c r="G65" s="35" t="s">
        <v>687</v>
      </c>
      <c r="H65" s="41">
        <v>1</v>
      </c>
      <c r="I65" s="41">
        <v>1</v>
      </c>
      <c r="J65" s="43">
        <v>1717.35</v>
      </c>
      <c r="K65" s="42">
        <v>0</v>
      </c>
      <c r="L65" s="42">
        <v>0</v>
      </c>
      <c r="M65" s="42">
        <v>0</v>
      </c>
    </row>
    <row r="66" spans="1:13" hidden="1">
      <c r="A66" s="35" t="s">
        <v>689</v>
      </c>
      <c r="B66" s="35"/>
      <c r="C66" s="35"/>
      <c r="D66" s="35"/>
      <c r="E66" s="35"/>
      <c r="F66" s="35"/>
      <c r="G66" s="35"/>
      <c r="H66" s="41"/>
      <c r="I66" s="41"/>
      <c r="J66" s="43"/>
    </row>
    <row r="67" spans="1:13" hidden="1">
      <c r="A67" s="35" t="s">
        <v>718</v>
      </c>
      <c r="B67" s="35" t="s">
        <v>684</v>
      </c>
      <c r="C67" s="35" t="s">
        <v>685</v>
      </c>
      <c r="D67" s="35" t="s">
        <v>464</v>
      </c>
      <c r="E67" s="35" t="s">
        <v>428</v>
      </c>
      <c r="F67" s="35" t="s">
        <v>690</v>
      </c>
      <c r="G67" s="35" t="s">
        <v>691</v>
      </c>
      <c r="H67" s="41">
        <v>6</v>
      </c>
      <c r="I67" s="41">
        <v>6</v>
      </c>
      <c r="J67" s="43">
        <v>20225.84</v>
      </c>
      <c r="K67" s="42">
        <v>0</v>
      </c>
      <c r="L67" s="42">
        <v>0</v>
      </c>
      <c r="M67" s="42">
        <v>0</v>
      </c>
    </row>
    <row r="68" spans="1:13" hidden="1">
      <c r="A68" s="35" t="s">
        <v>718</v>
      </c>
      <c r="B68" s="35" t="s">
        <v>684</v>
      </c>
      <c r="C68" s="35" t="s">
        <v>685</v>
      </c>
      <c r="D68" s="35" t="s">
        <v>464</v>
      </c>
      <c r="E68" s="35" t="s">
        <v>428</v>
      </c>
      <c r="F68" s="35" t="s">
        <v>692</v>
      </c>
      <c r="G68" s="35" t="s">
        <v>693</v>
      </c>
      <c r="H68" s="41">
        <v>4</v>
      </c>
      <c r="I68" s="41">
        <v>4</v>
      </c>
      <c r="J68" s="43">
        <v>14662.44</v>
      </c>
      <c r="K68" s="42">
        <v>0</v>
      </c>
      <c r="L68" s="42">
        <v>0</v>
      </c>
      <c r="M68" s="42">
        <v>0</v>
      </c>
    </row>
    <row r="69" spans="1:13" hidden="1">
      <c r="A69" s="35" t="s">
        <v>718</v>
      </c>
      <c r="B69" s="35" t="s">
        <v>684</v>
      </c>
      <c r="C69" s="35" t="s">
        <v>685</v>
      </c>
      <c r="D69" s="35" t="s">
        <v>464</v>
      </c>
      <c r="E69" s="35" t="s">
        <v>428</v>
      </c>
      <c r="F69" s="35" t="s">
        <v>694</v>
      </c>
      <c r="G69" s="35" t="s">
        <v>695</v>
      </c>
      <c r="H69" s="41">
        <v>5</v>
      </c>
      <c r="I69" s="41">
        <v>5</v>
      </c>
      <c r="J69" s="43">
        <v>18412.3</v>
      </c>
      <c r="K69" s="42">
        <v>0</v>
      </c>
      <c r="L69" s="42">
        <v>0</v>
      </c>
      <c r="M69" s="42">
        <v>0</v>
      </c>
    </row>
    <row r="70" spans="1:13" hidden="1">
      <c r="A70" s="35" t="s">
        <v>696</v>
      </c>
      <c r="B70" s="35"/>
      <c r="C70" s="35"/>
      <c r="D70" s="35"/>
      <c r="E70" s="35"/>
      <c r="F70" s="35"/>
      <c r="G70" s="35"/>
      <c r="H70" s="41"/>
      <c r="I70" s="41"/>
      <c r="J70" s="43"/>
    </row>
    <row r="71" spans="1:13" hidden="1">
      <c r="A71" s="35" t="s">
        <v>718</v>
      </c>
      <c r="B71" s="35" t="s">
        <v>684</v>
      </c>
      <c r="C71" s="35" t="s">
        <v>685</v>
      </c>
      <c r="D71" s="35" t="s">
        <v>291</v>
      </c>
      <c r="E71" s="35" t="s">
        <v>426</v>
      </c>
      <c r="F71" s="35" t="s">
        <v>697</v>
      </c>
      <c r="G71" s="35" t="s">
        <v>698</v>
      </c>
      <c r="H71" s="41">
        <v>6</v>
      </c>
      <c r="I71" s="41">
        <v>6</v>
      </c>
      <c r="J71" s="43">
        <v>24617.97</v>
      </c>
      <c r="K71" s="42">
        <v>0</v>
      </c>
      <c r="L71" s="42">
        <v>0</v>
      </c>
      <c r="M71" s="42">
        <v>0</v>
      </c>
    </row>
    <row r="72" spans="1:13" hidden="1">
      <c r="A72" s="35" t="s">
        <v>718</v>
      </c>
      <c r="B72" s="35" t="s">
        <v>684</v>
      </c>
      <c r="C72" s="35" t="s">
        <v>685</v>
      </c>
      <c r="D72" s="35" t="s">
        <v>291</v>
      </c>
      <c r="E72" s="35" t="s">
        <v>426</v>
      </c>
      <c r="F72" s="35" t="s">
        <v>699</v>
      </c>
      <c r="G72" s="35" t="s">
        <v>698</v>
      </c>
      <c r="H72" s="41">
        <v>1</v>
      </c>
      <c r="I72" s="41">
        <v>1</v>
      </c>
      <c r="J72" s="43">
        <v>3986.18</v>
      </c>
      <c r="K72" s="42">
        <v>0</v>
      </c>
      <c r="L72" s="42">
        <v>0</v>
      </c>
      <c r="M72" s="42">
        <v>0</v>
      </c>
    </row>
    <row r="73" spans="1:13" hidden="1">
      <c r="A73" s="35" t="s">
        <v>718</v>
      </c>
      <c r="B73" s="35" t="s">
        <v>684</v>
      </c>
      <c r="C73" s="35" t="s">
        <v>685</v>
      </c>
      <c r="D73" s="35" t="s">
        <v>291</v>
      </c>
      <c r="E73" s="35" t="s">
        <v>426</v>
      </c>
      <c r="F73" s="35" t="s">
        <v>700</v>
      </c>
      <c r="G73" s="35" t="s">
        <v>701</v>
      </c>
      <c r="H73" s="41">
        <v>1</v>
      </c>
      <c r="I73" s="41">
        <v>1</v>
      </c>
      <c r="J73" s="43">
        <v>4282.1400000000003</v>
      </c>
      <c r="K73" s="42">
        <v>0</v>
      </c>
      <c r="L73" s="42">
        <v>0</v>
      </c>
      <c r="M73" s="42">
        <v>0</v>
      </c>
    </row>
    <row r="74" spans="1:13" hidden="1">
      <c r="A74" s="35" t="s">
        <v>718</v>
      </c>
      <c r="B74" s="35" t="s">
        <v>684</v>
      </c>
      <c r="C74" s="35" t="s">
        <v>685</v>
      </c>
      <c r="D74" s="35" t="s">
        <v>291</v>
      </c>
      <c r="E74" s="35" t="s">
        <v>426</v>
      </c>
      <c r="F74" s="35" t="s">
        <v>702</v>
      </c>
      <c r="G74" s="35" t="s">
        <v>703</v>
      </c>
      <c r="H74" s="41">
        <v>2</v>
      </c>
      <c r="I74" s="41">
        <v>2</v>
      </c>
      <c r="J74" s="43">
        <v>7865.57</v>
      </c>
      <c r="K74" s="42">
        <v>0</v>
      </c>
      <c r="L74" s="42">
        <v>0</v>
      </c>
      <c r="M74" s="42">
        <v>0</v>
      </c>
    </row>
    <row r="75" spans="1:13" hidden="1">
      <c r="A75" s="35" t="s">
        <v>718</v>
      </c>
      <c r="B75" s="35" t="s">
        <v>684</v>
      </c>
      <c r="C75" s="35" t="s">
        <v>685</v>
      </c>
      <c r="D75" s="35" t="s">
        <v>291</v>
      </c>
      <c r="E75" s="35" t="s">
        <v>426</v>
      </c>
      <c r="F75" s="35" t="s">
        <v>704</v>
      </c>
      <c r="G75" s="35" t="s">
        <v>705</v>
      </c>
      <c r="H75" s="41">
        <v>1</v>
      </c>
      <c r="I75" s="41">
        <v>1</v>
      </c>
      <c r="J75" s="43">
        <v>3022.22</v>
      </c>
      <c r="K75" s="42">
        <v>0</v>
      </c>
      <c r="L75" s="42">
        <v>0</v>
      </c>
      <c r="M75" s="42">
        <v>0</v>
      </c>
    </row>
    <row r="76" spans="1:13" hidden="1">
      <c r="A76" s="35" t="s">
        <v>706</v>
      </c>
      <c r="B76" s="35"/>
      <c r="C76" s="35"/>
      <c r="D76" s="35"/>
      <c r="E76" s="35"/>
      <c r="F76" s="35"/>
      <c r="G76" s="35"/>
      <c r="H76" s="41"/>
      <c r="I76" s="41"/>
      <c r="J76" s="43"/>
    </row>
    <row r="77" spans="1:13" hidden="1">
      <c r="A77" s="35" t="s">
        <v>719</v>
      </c>
      <c r="B77" s="35"/>
      <c r="C77" s="35"/>
      <c r="D77" s="35"/>
      <c r="E77" s="35"/>
      <c r="F77" s="35"/>
      <c r="G77" s="35"/>
      <c r="H77" s="41">
        <f>SUM(H64:H75)</f>
        <v>50</v>
      </c>
      <c r="I77" s="41">
        <f t="shared" ref="I77:M77" si="16">SUM(I64:I75)</f>
        <v>50</v>
      </c>
      <c r="J77" s="41">
        <f t="shared" si="16"/>
        <v>184358.36000000002</v>
      </c>
      <c r="K77" s="41">
        <f t="shared" si="16"/>
        <v>0</v>
      </c>
      <c r="L77" s="41">
        <f t="shared" si="16"/>
        <v>0</v>
      </c>
      <c r="M77" s="41">
        <f t="shared" si="16"/>
        <v>0</v>
      </c>
    </row>
    <row r="78" spans="1:13" hidden="1">
      <c r="A78" s="35" t="s">
        <v>718</v>
      </c>
      <c r="B78" s="35" t="s">
        <v>708</v>
      </c>
      <c r="C78" s="35" t="s">
        <v>685</v>
      </c>
      <c r="D78" s="35">
        <v>1</v>
      </c>
      <c r="E78" s="35" t="s">
        <v>403</v>
      </c>
      <c r="F78" s="35" t="s">
        <v>686</v>
      </c>
      <c r="G78" s="35" t="s">
        <v>687</v>
      </c>
      <c r="H78" s="41">
        <v>23</v>
      </c>
      <c r="I78" s="41">
        <v>23</v>
      </c>
      <c r="J78" s="43">
        <v>85566.35</v>
      </c>
      <c r="K78" s="42">
        <v>0</v>
      </c>
      <c r="L78" s="42">
        <v>0</v>
      </c>
      <c r="M78" s="42">
        <v>0</v>
      </c>
    </row>
    <row r="79" spans="1:13" hidden="1">
      <c r="A79" s="35" t="s">
        <v>718</v>
      </c>
      <c r="B79" s="35" t="s">
        <v>708</v>
      </c>
      <c r="C79" s="35" t="s">
        <v>685</v>
      </c>
      <c r="D79" s="35">
        <v>1</v>
      </c>
      <c r="E79" s="35" t="s">
        <v>403</v>
      </c>
      <c r="F79" s="35" t="s">
        <v>688</v>
      </c>
      <c r="G79" s="35" t="s">
        <v>687</v>
      </c>
      <c r="H79" s="41">
        <v>1</v>
      </c>
      <c r="I79" s="41">
        <v>1</v>
      </c>
      <c r="J79" s="43">
        <v>1717.35</v>
      </c>
      <c r="K79" s="42">
        <v>0</v>
      </c>
      <c r="L79" s="42">
        <v>0</v>
      </c>
      <c r="M79" s="42">
        <v>0</v>
      </c>
    </row>
    <row r="80" spans="1:13" hidden="1">
      <c r="A80" s="35" t="s">
        <v>689</v>
      </c>
      <c r="B80" s="35"/>
      <c r="C80" s="35"/>
      <c r="D80" s="35"/>
      <c r="E80" s="35"/>
      <c r="F80" s="35"/>
      <c r="G80" s="35"/>
      <c r="H80" s="41"/>
      <c r="I80" s="41"/>
      <c r="J80" s="43"/>
    </row>
    <row r="81" spans="1:13" hidden="1">
      <c r="A81" s="35" t="s">
        <v>718</v>
      </c>
      <c r="B81" s="35" t="s">
        <v>708</v>
      </c>
      <c r="C81" s="35" t="s">
        <v>685</v>
      </c>
      <c r="D81" s="35" t="s">
        <v>464</v>
      </c>
      <c r="E81" s="35" t="s">
        <v>428</v>
      </c>
      <c r="F81" s="35" t="s">
        <v>690</v>
      </c>
      <c r="G81" s="35" t="s">
        <v>691</v>
      </c>
      <c r="H81" s="41">
        <v>6</v>
      </c>
      <c r="I81" s="41">
        <v>6</v>
      </c>
      <c r="J81" s="43">
        <v>20225.84</v>
      </c>
      <c r="K81" s="42">
        <v>0</v>
      </c>
      <c r="L81" s="42">
        <v>0</v>
      </c>
      <c r="M81" s="42">
        <v>0</v>
      </c>
    </row>
    <row r="82" spans="1:13" hidden="1">
      <c r="A82" s="35" t="s">
        <v>718</v>
      </c>
      <c r="B82" s="35" t="s">
        <v>708</v>
      </c>
      <c r="C82" s="35" t="s">
        <v>685</v>
      </c>
      <c r="D82" s="35" t="s">
        <v>464</v>
      </c>
      <c r="E82" s="35" t="s">
        <v>428</v>
      </c>
      <c r="F82" s="35" t="s">
        <v>692</v>
      </c>
      <c r="G82" s="35" t="s">
        <v>693</v>
      </c>
      <c r="H82" s="41">
        <v>4</v>
      </c>
      <c r="I82" s="41">
        <v>4</v>
      </c>
      <c r="J82" s="43">
        <v>14662.44</v>
      </c>
      <c r="K82" s="42">
        <v>0</v>
      </c>
      <c r="L82" s="42">
        <v>0</v>
      </c>
      <c r="M82" s="42">
        <v>0</v>
      </c>
    </row>
    <row r="83" spans="1:13" hidden="1">
      <c r="A83" s="35" t="s">
        <v>718</v>
      </c>
      <c r="B83" s="35" t="s">
        <v>708</v>
      </c>
      <c r="C83" s="35" t="s">
        <v>685</v>
      </c>
      <c r="D83" s="35" t="s">
        <v>464</v>
      </c>
      <c r="E83" s="35" t="s">
        <v>428</v>
      </c>
      <c r="F83" s="35" t="s">
        <v>694</v>
      </c>
      <c r="G83" s="35" t="s">
        <v>695</v>
      </c>
      <c r="H83" s="41">
        <v>5</v>
      </c>
      <c r="I83" s="41">
        <v>5</v>
      </c>
      <c r="J83" s="43">
        <v>18412.3</v>
      </c>
      <c r="K83" s="42">
        <v>0</v>
      </c>
      <c r="L83" s="42">
        <v>0</v>
      </c>
      <c r="M83" s="42">
        <v>0</v>
      </c>
    </row>
    <row r="84" spans="1:13" hidden="1">
      <c r="A84" s="35" t="s">
        <v>720</v>
      </c>
      <c r="B84" s="35"/>
      <c r="C84" s="35"/>
      <c r="D84" s="35"/>
      <c r="E84" s="35"/>
      <c r="F84" s="35"/>
      <c r="G84" s="35"/>
      <c r="H84" s="41"/>
      <c r="I84" s="41"/>
      <c r="J84" s="43"/>
    </row>
    <row r="85" spans="1:13" hidden="1">
      <c r="A85" s="35" t="s">
        <v>718</v>
      </c>
      <c r="B85" s="35" t="s">
        <v>708</v>
      </c>
      <c r="C85" s="35" t="s">
        <v>685</v>
      </c>
      <c r="D85" s="35" t="s">
        <v>291</v>
      </c>
      <c r="E85" s="35" t="s">
        <v>426</v>
      </c>
      <c r="F85" s="35" t="s">
        <v>697</v>
      </c>
      <c r="G85" s="35" t="s">
        <v>698</v>
      </c>
      <c r="H85" s="41">
        <v>6</v>
      </c>
      <c r="I85" s="41">
        <v>6</v>
      </c>
      <c r="J85" s="43">
        <v>24617.97</v>
      </c>
      <c r="K85" s="42">
        <v>0</v>
      </c>
      <c r="L85" s="42">
        <v>0</v>
      </c>
      <c r="M85" s="42">
        <v>0</v>
      </c>
    </row>
    <row r="86" spans="1:13" hidden="1">
      <c r="A86" s="35" t="s">
        <v>718</v>
      </c>
      <c r="B86" s="35" t="s">
        <v>708</v>
      </c>
      <c r="C86" s="35" t="s">
        <v>685</v>
      </c>
      <c r="D86" s="35" t="s">
        <v>291</v>
      </c>
      <c r="E86" s="35" t="s">
        <v>426</v>
      </c>
      <c r="F86" s="35" t="s">
        <v>699</v>
      </c>
      <c r="G86" s="35" t="s">
        <v>698</v>
      </c>
      <c r="H86" s="41">
        <v>1</v>
      </c>
      <c r="I86" s="41">
        <v>1</v>
      </c>
      <c r="J86" s="43">
        <v>3986.18</v>
      </c>
      <c r="K86" s="42">
        <v>0</v>
      </c>
      <c r="L86" s="42">
        <v>0</v>
      </c>
      <c r="M86" s="42">
        <v>0</v>
      </c>
    </row>
    <row r="87" spans="1:13" hidden="1">
      <c r="A87" s="35" t="s">
        <v>718</v>
      </c>
      <c r="B87" s="35" t="s">
        <v>708</v>
      </c>
      <c r="C87" s="35" t="s">
        <v>685</v>
      </c>
      <c r="D87" s="35" t="s">
        <v>291</v>
      </c>
      <c r="E87" s="35" t="s">
        <v>426</v>
      </c>
      <c r="F87" s="35" t="s">
        <v>700</v>
      </c>
      <c r="G87" s="35" t="s">
        <v>701</v>
      </c>
      <c r="H87" s="41">
        <v>1</v>
      </c>
      <c r="I87" s="41">
        <v>1</v>
      </c>
      <c r="J87" s="43">
        <v>4282.1400000000003</v>
      </c>
      <c r="K87" s="42">
        <v>0</v>
      </c>
      <c r="L87" s="42">
        <v>0</v>
      </c>
      <c r="M87" s="42">
        <v>0</v>
      </c>
    </row>
    <row r="88" spans="1:13" hidden="1">
      <c r="A88" s="35" t="s">
        <v>718</v>
      </c>
      <c r="B88" s="35" t="s">
        <v>708</v>
      </c>
      <c r="C88" s="35" t="s">
        <v>685</v>
      </c>
      <c r="D88" s="35" t="s">
        <v>291</v>
      </c>
      <c r="E88" s="35" t="s">
        <v>426</v>
      </c>
      <c r="F88" s="35" t="s">
        <v>702</v>
      </c>
      <c r="G88" s="35" t="s">
        <v>703</v>
      </c>
      <c r="H88" s="41">
        <v>2</v>
      </c>
      <c r="I88" s="41">
        <v>2</v>
      </c>
      <c r="J88" s="43">
        <v>7865.57</v>
      </c>
      <c r="K88" s="42">
        <v>0</v>
      </c>
      <c r="L88" s="42">
        <v>0</v>
      </c>
      <c r="M88" s="42">
        <v>0</v>
      </c>
    </row>
    <row r="89" spans="1:13" hidden="1">
      <c r="A89" s="35" t="s">
        <v>718</v>
      </c>
      <c r="B89" s="35" t="s">
        <v>708</v>
      </c>
      <c r="C89" s="35" t="s">
        <v>685</v>
      </c>
      <c r="D89" s="35" t="s">
        <v>291</v>
      </c>
      <c r="E89" s="35" t="s">
        <v>426</v>
      </c>
      <c r="F89" s="35" t="s">
        <v>704</v>
      </c>
      <c r="G89" s="35" t="s">
        <v>705</v>
      </c>
      <c r="H89" s="41">
        <v>1</v>
      </c>
      <c r="I89" s="41">
        <v>1</v>
      </c>
      <c r="J89" s="43">
        <v>3022.22</v>
      </c>
      <c r="K89" s="42">
        <v>0</v>
      </c>
      <c r="L89" s="42">
        <v>0</v>
      </c>
      <c r="M89" s="42">
        <v>0</v>
      </c>
    </row>
    <row r="90" spans="1:13" hidden="1">
      <c r="A90" s="35" t="s">
        <v>721</v>
      </c>
      <c r="B90" s="35"/>
      <c r="C90" s="35"/>
      <c r="D90" s="35"/>
      <c r="E90" s="35"/>
      <c r="F90" s="35"/>
      <c r="G90" s="35"/>
      <c r="H90" s="41">
        <f>SUM(H77:H88)</f>
        <v>99</v>
      </c>
      <c r="I90" s="41">
        <f t="shared" ref="I90:M90" si="17">SUM(I77:I88)</f>
        <v>99</v>
      </c>
      <c r="J90" s="41">
        <f t="shared" si="17"/>
        <v>365694.5</v>
      </c>
      <c r="K90" s="41">
        <f t="shared" si="17"/>
        <v>0</v>
      </c>
      <c r="L90" s="41">
        <f t="shared" si="17"/>
        <v>0</v>
      </c>
      <c r="M90" s="41">
        <f t="shared" si="17"/>
        <v>0</v>
      </c>
    </row>
    <row r="91" spans="1:13" hidden="1">
      <c r="A91" s="35" t="s">
        <v>722</v>
      </c>
      <c r="B91" s="35"/>
      <c r="C91" s="35"/>
      <c r="H91" s="41">
        <f t="shared" ref="H91:M91" si="18">SUM(H64:H75)</f>
        <v>50</v>
      </c>
      <c r="I91" s="41">
        <f t="shared" si="18"/>
        <v>50</v>
      </c>
      <c r="J91" s="41">
        <f t="shared" si="18"/>
        <v>184358.36000000002</v>
      </c>
      <c r="K91" s="41">
        <f t="shared" si="18"/>
        <v>0</v>
      </c>
      <c r="L91" s="41">
        <f t="shared" si="18"/>
        <v>0</v>
      </c>
      <c r="M91" s="41">
        <f t="shared" si="18"/>
        <v>0</v>
      </c>
    </row>
    <row r="92" spans="1:13" hidden="1">
      <c r="A92" s="35"/>
      <c r="B92" s="35"/>
      <c r="C92" s="35"/>
      <c r="D92" s="35"/>
      <c r="E92" s="35"/>
      <c r="F92" s="35"/>
      <c r="G92" s="35"/>
      <c r="H92" s="35"/>
      <c r="I92" s="35"/>
      <c r="J92" s="35"/>
    </row>
    <row r="93" spans="1:13" hidden="1">
      <c r="A93" s="35" t="s">
        <v>347</v>
      </c>
      <c r="B93" s="35" t="s">
        <v>379</v>
      </c>
      <c r="C93" s="35" t="s">
        <v>448</v>
      </c>
      <c r="D93" s="35" t="s">
        <v>674</v>
      </c>
      <c r="E93" s="35" t="s">
        <v>675</v>
      </c>
      <c r="F93" s="35" t="s">
        <v>350</v>
      </c>
      <c r="G93" s="35" t="s">
        <v>676</v>
      </c>
      <c r="H93" s="35" t="s">
        <v>677</v>
      </c>
      <c r="I93" s="35" t="s">
        <v>678</v>
      </c>
      <c r="J93" s="35" t="s">
        <v>711</v>
      </c>
      <c r="K93" s="35" t="s">
        <v>680</v>
      </c>
      <c r="L93" s="35" t="s">
        <v>681</v>
      </c>
      <c r="M93" s="35" t="s">
        <v>682</v>
      </c>
    </row>
    <row r="94" spans="1:13" hidden="1">
      <c r="A94" s="35" t="s">
        <v>712</v>
      </c>
      <c r="B94" s="35" t="s">
        <v>713</v>
      </c>
      <c r="C94" s="35" t="s">
        <v>685</v>
      </c>
      <c r="D94" s="35">
        <v>1</v>
      </c>
      <c r="E94" s="35" t="s">
        <v>403</v>
      </c>
      <c r="F94" s="35" t="s">
        <v>686</v>
      </c>
      <c r="G94" s="35" t="s">
        <v>687</v>
      </c>
      <c r="H94" s="41">
        <v>23</v>
      </c>
      <c r="I94" s="41">
        <v>23</v>
      </c>
      <c r="J94" s="43">
        <v>85566.35</v>
      </c>
      <c r="K94" s="42">
        <v>0</v>
      </c>
      <c r="L94" s="42">
        <v>0</v>
      </c>
      <c r="M94" s="42">
        <v>0</v>
      </c>
    </row>
    <row r="95" spans="1:13" hidden="1">
      <c r="A95" s="35" t="s">
        <v>712</v>
      </c>
      <c r="B95" s="35" t="s">
        <v>713</v>
      </c>
      <c r="C95" s="35" t="s">
        <v>685</v>
      </c>
      <c r="D95" s="35">
        <v>1</v>
      </c>
      <c r="E95" s="35" t="s">
        <v>403</v>
      </c>
      <c r="F95" s="35" t="s">
        <v>688</v>
      </c>
      <c r="G95" s="35" t="s">
        <v>687</v>
      </c>
      <c r="H95" s="41">
        <v>1</v>
      </c>
      <c r="I95" s="41">
        <v>1</v>
      </c>
      <c r="J95" s="43">
        <v>1717.35</v>
      </c>
      <c r="K95" s="42">
        <v>0</v>
      </c>
      <c r="L95" s="42">
        <v>0</v>
      </c>
      <c r="M95" s="42">
        <v>0</v>
      </c>
    </row>
    <row r="96" spans="1:13" hidden="1">
      <c r="A96" s="35" t="s">
        <v>689</v>
      </c>
      <c r="B96" s="35"/>
      <c r="C96" s="35"/>
      <c r="D96" s="35"/>
      <c r="E96" s="35"/>
      <c r="F96" s="35"/>
      <c r="G96" s="35"/>
      <c r="H96" s="41"/>
      <c r="I96" s="41"/>
      <c r="J96" s="43"/>
    </row>
    <row r="97" spans="1:13" hidden="1">
      <c r="A97" s="35" t="s">
        <v>712</v>
      </c>
      <c r="B97" s="35" t="s">
        <v>713</v>
      </c>
      <c r="C97" s="35" t="s">
        <v>685</v>
      </c>
      <c r="D97" s="35" t="s">
        <v>464</v>
      </c>
      <c r="E97" s="35" t="s">
        <v>428</v>
      </c>
      <c r="F97" s="35" t="s">
        <v>690</v>
      </c>
      <c r="G97" s="35" t="s">
        <v>691</v>
      </c>
      <c r="H97" s="41">
        <v>6</v>
      </c>
      <c r="I97" s="41">
        <v>6</v>
      </c>
      <c r="J97" s="43">
        <v>20225.84</v>
      </c>
      <c r="K97" s="42">
        <v>0</v>
      </c>
      <c r="L97" s="42">
        <v>0</v>
      </c>
      <c r="M97" s="42">
        <v>0</v>
      </c>
    </row>
    <row r="98" spans="1:13" hidden="1">
      <c r="A98" s="35" t="s">
        <v>712</v>
      </c>
      <c r="B98" s="35" t="s">
        <v>713</v>
      </c>
      <c r="C98" s="35" t="s">
        <v>685</v>
      </c>
      <c r="D98" s="35" t="s">
        <v>464</v>
      </c>
      <c r="E98" s="35" t="s">
        <v>428</v>
      </c>
      <c r="F98" s="35" t="s">
        <v>692</v>
      </c>
      <c r="G98" s="35" t="s">
        <v>693</v>
      </c>
      <c r="H98" s="41">
        <v>4</v>
      </c>
      <c r="I98" s="41">
        <v>4</v>
      </c>
      <c r="J98" s="43">
        <v>14662.44</v>
      </c>
      <c r="K98" s="42">
        <v>0</v>
      </c>
      <c r="L98" s="42">
        <v>0</v>
      </c>
      <c r="M98" s="42">
        <v>0</v>
      </c>
    </row>
    <row r="99" spans="1:13" hidden="1">
      <c r="A99" s="35" t="s">
        <v>712</v>
      </c>
      <c r="B99" s="35" t="s">
        <v>713</v>
      </c>
      <c r="C99" s="35" t="s">
        <v>685</v>
      </c>
      <c r="D99" s="35" t="s">
        <v>464</v>
      </c>
      <c r="E99" s="35" t="s">
        <v>428</v>
      </c>
      <c r="F99" s="35" t="s">
        <v>694</v>
      </c>
      <c r="G99" s="35" t="s">
        <v>695</v>
      </c>
      <c r="H99" s="41">
        <v>5</v>
      </c>
      <c r="I99" s="41">
        <v>5</v>
      </c>
      <c r="J99" s="43">
        <v>18412.3</v>
      </c>
      <c r="K99" s="42">
        <v>0</v>
      </c>
      <c r="L99" s="42">
        <v>0</v>
      </c>
      <c r="M99" s="42">
        <v>0</v>
      </c>
    </row>
    <row r="100" spans="1:13" hidden="1">
      <c r="A100" s="35" t="s">
        <v>696</v>
      </c>
      <c r="B100" s="35"/>
      <c r="C100" s="35"/>
      <c r="D100" s="35"/>
      <c r="E100" s="35"/>
      <c r="F100" s="35"/>
      <c r="G100" s="35"/>
      <c r="H100" s="41"/>
      <c r="I100" s="41"/>
      <c r="J100" s="43"/>
    </row>
    <row r="101" spans="1:13" hidden="1">
      <c r="A101" s="35" t="s">
        <v>712</v>
      </c>
      <c r="B101" s="35" t="s">
        <v>713</v>
      </c>
      <c r="C101" s="35" t="s">
        <v>685</v>
      </c>
      <c r="D101" s="35" t="s">
        <v>291</v>
      </c>
      <c r="E101" s="35" t="s">
        <v>426</v>
      </c>
      <c r="F101" s="35" t="s">
        <v>697</v>
      </c>
      <c r="G101" s="35" t="s">
        <v>698</v>
      </c>
      <c r="H101" s="41">
        <v>6</v>
      </c>
      <c r="I101" s="41">
        <v>6</v>
      </c>
      <c r="J101" s="43">
        <v>24617.97</v>
      </c>
      <c r="K101" s="42">
        <v>0</v>
      </c>
      <c r="L101" s="42">
        <v>0</v>
      </c>
      <c r="M101" s="42">
        <v>0</v>
      </c>
    </row>
    <row r="102" spans="1:13" hidden="1">
      <c r="A102" s="35" t="s">
        <v>712</v>
      </c>
      <c r="B102" s="35" t="s">
        <v>713</v>
      </c>
      <c r="C102" s="35" t="s">
        <v>685</v>
      </c>
      <c r="D102" s="35" t="s">
        <v>291</v>
      </c>
      <c r="E102" s="35" t="s">
        <v>426</v>
      </c>
      <c r="F102" s="35" t="s">
        <v>699</v>
      </c>
      <c r="G102" s="35" t="s">
        <v>698</v>
      </c>
      <c r="H102" s="41">
        <v>1</v>
      </c>
      <c r="I102" s="41">
        <v>1</v>
      </c>
      <c r="J102" s="43">
        <v>3986.18</v>
      </c>
      <c r="K102" s="42">
        <v>0</v>
      </c>
      <c r="L102" s="42">
        <v>0</v>
      </c>
      <c r="M102" s="42">
        <v>0</v>
      </c>
    </row>
    <row r="103" spans="1:13" hidden="1">
      <c r="A103" s="35" t="s">
        <v>712</v>
      </c>
      <c r="B103" s="35" t="s">
        <v>713</v>
      </c>
      <c r="C103" s="35" t="s">
        <v>685</v>
      </c>
      <c r="D103" s="35" t="s">
        <v>291</v>
      </c>
      <c r="E103" s="35" t="s">
        <v>426</v>
      </c>
      <c r="F103" s="35" t="s">
        <v>700</v>
      </c>
      <c r="G103" s="35" t="s">
        <v>701</v>
      </c>
      <c r="H103" s="41">
        <v>1</v>
      </c>
      <c r="I103" s="41">
        <v>1</v>
      </c>
      <c r="J103" s="43">
        <v>4282.1400000000003</v>
      </c>
      <c r="K103" s="42">
        <v>0</v>
      </c>
      <c r="L103" s="42">
        <v>0</v>
      </c>
      <c r="M103" s="42">
        <v>0</v>
      </c>
    </row>
    <row r="104" spans="1:13" hidden="1">
      <c r="A104" s="35" t="s">
        <v>712</v>
      </c>
      <c r="B104" s="35" t="s">
        <v>713</v>
      </c>
      <c r="C104" s="35" t="s">
        <v>685</v>
      </c>
      <c r="D104" s="35" t="s">
        <v>291</v>
      </c>
      <c r="E104" s="35" t="s">
        <v>426</v>
      </c>
      <c r="F104" s="35" t="s">
        <v>702</v>
      </c>
      <c r="G104" s="35" t="s">
        <v>703</v>
      </c>
      <c r="H104" s="41">
        <v>2</v>
      </c>
      <c r="I104" s="41">
        <v>2</v>
      </c>
      <c r="J104" s="43">
        <v>7865.57</v>
      </c>
      <c r="K104" s="42">
        <v>0</v>
      </c>
      <c r="L104" s="42">
        <v>0</v>
      </c>
      <c r="M104" s="42">
        <v>0</v>
      </c>
    </row>
    <row r="105" spans="1:13" hidden="1">
      <c r="A105" s="35" t="s">
        <v>712</v>
      </c>
      <c r="B105" s="35" t="s">
        <v>713</v>
      </c>
      <c r="C105" s="35" t="s">
        <v>685</v>
      </c>
      <c r="D105" s="35" t="s">
        <v>291</v>
      </c>
      <c r="E105" s="35" t="s">
        <v>426</v>
      </c>
      <c r="F105" s="35" t="s">
        <v>704</v>
      </c>
      <c r="G105" s="35" t="s">
        <v>705</v>
      </c>
      <c r="H105" s="41">
        <v>1</v>
      </c>
      <c r="I105" s="41">
        <v>1</v>
      </c>
      <c r="J105" s="43">
        <v>3022.22</v>
      </c>
      <c r="K105" s="42">
        <v>0</v>
      </c>
      <c r="L105" s="42">
        <v>0</v>
      </c>
      <c r="M105" s="42">
        <v>0</v>
      </c>
    </row>
    <row r="106" spans="1:13" hidden="1">
      <c r="A106" s="35" t="s">
        <v>706</v>
      </c>
      <c r="B106" s="35"/>
      <c r="C106" s="35"/>
      <c r="D106" s="35"/>
      <c r="E106" s="35"/>
      <c r="F106" s="35"/>
      <c r="G106" s="35"/>
      <c r="H106" s="41"/>
      <c r="I106" s="41"/>
      <c r="J106" s="43"/>
    </row>
    <row r="107" spans="1:13" hidden="1">
      <c r="A107" s="35" t="s">
        <v>714</v>
      </c>
      <c r="B107" s="35"/>
      <c r="C107" s="35"/>
      <c r="D107" s="35"/>
      <c r="E107" s="35"/>
      <c r="F107" s="35"/>
      <c r="G107" s="35"/>
      <c r="H107" s="41">
        <f>SUM(H94:H105)</f>
        <v>50</v>
      </c>
      <c r="I107" s="41">
        <f t="shared" ref="I107:M107" si="19">SUM(I94:I105)</f>
        <v>50</v>
      </c>
      <c r="J107" s="41">
        <f t="shared" si="19"/>
        <v>184358.36000000002</v>
      </c>
      <c r="K107" s="41">
        <f t="shared" si="19"/>
        <v>0</v>
      </c>
      <c r="L107" s="41">
        <f t="shared" si="19"/>
        <v>0</v>
      </c>
      <c r="M107" s="41">
        <f t="shared" si="19"/>
        <v>0</v>
      </c>
    </row>
    <row r="108" spans="1:13" hidden="1">
      <c r="A108" s="35"/>
      <c r="B108" s="35"/>
      <c r="C108" s="35"/>
      <c r="D108" s="35"/>
      <c r="E108" s="35"/>
      <c r="F108" s="35"/>
      <c r="G108" s="35"/>
      <c r="H108" s="41"/>
      <c r="I108" s="41"/>
      <c r="J108" s="41"/>
      <c r="K108" s="41"/>
      <c r="L108" s="41"/>
      <c r="M108" s="41"/>
    </row>
    <row r="109" spans="1:13" hidden="1">
      <c r="A109" s="35" t="s">
        <v>347</v>
      </c>
      <c r="B109" s="35" t="s">
        <v>379</v>
      </c>
      <c r="C109" s="35" t="s">
        <v>448</v>
      </c>
      <c r="D109" s="35" t="s">
        <v>674</v>
      </c>
      <c r="E109" s="35" t="s">
        <v>675</v>
      </c>
      <c r="F109" s="35" t="s">
        <v>350</v>
      </c>
      <c r="G109" s="35" t="s">
        <v>676</v>
      </c>
      <c r="H109" s="35" t="s">
        <v>677</v>
      </c>
      <c r="I109" s="35" t="s">
        <v>678</v>
      </c>
      <c r="J109" s="35" t="s">
        <v>711</v>
      </c>
      <c r="K109" s="35" t="s">
        <v>680</v>
      </c>
      <c r="L109" s="35" t="s">
        <v>681</v>
      </c>
      <c r="M109" s="35" t="s">
        <v>682</v>
      </c>
    </row>
    <row r="110" spans="1:13" hidden="1">
      <c r="A110" s="35" t="s">
        <v>712</v>
      </c>
      <c r="B110" s="35" t="s">
        <v>723</v>
      </c>
      <c r="C110" s="35" t="s">
        <v>685</v>
      </c>
      <c r="D110" s="35">
        <v>1</v>
      </c>
      <c r="E110" s="35" t="s">
        <v>403</v>
      </c>
      <c r="F110" s="35" t="s">
        <v>686</v>
      </c>
      <c r="G110" s="35" t="s">
        <v>687</v>
      </c>
      <c r="H110" s="41">
        <v>23</v>
      </c>
      <c r="I110" s="41">
        <v>23</v>
      </c>
      <c r="J110" s="43">
        <v>85566.35</v>
      </c>
      <c r="K110" s="42">
        <v>0</v>
      </c>
      <c r="L110" s="42">
        <v>0</v>
      </c>
      <c r="M110" s="42">
        <v>0</v>
      </c>
    </row>
    <row r="111" spans="1:13" hidden="1">
      <c r="A111" s="35" t="s">
        <v>712</v>
      </c>
      <c r="B111" s="35" t="s">
        <v>723</v>
      </c>
      <c r="C111" s="35" t="s">
        <v>685</v>
      </c>
      <c r="D111" s="35">
        <v>1</v>
      </c>
      <c r="E111" s="35" t="s">
        <v>403</v>
      </c>
      <c r="F111" s="35" t="s">
        <v>688</v>
      </c>
      <c r="G111" s="35" t="s">
        <v>687</v>
      </c>
      <c r="H111" s="41">
        <v>1</v>
      </c>
      <c r="I111" s="41">
        <v>1</v>
      </c>
      <c r="J111" s="43">
        <v>1717.35</v>
      </c>
      <c r="K111" s="42">
        <v>0</v>
      </c>
      <c r="L111" s="42">
        <v>0</v>
      </c>
      <c r="M111" s="42">
        <v>0</v>
      </c>
    </row>
    <row r="112" spans="1:13" hidden="1">
      <c r="A112" s="35" t="s">
        <v>689</v>
      </c>
      <c r="B112" s="35"/>
      <c r="C112" s="35"/>
      <c r="D112" s="35"/>
      <c r="E112" s="35"/>
      <c r="F112" s="35"/>
      <c r="G112" s="35"/>
      <c r="H112" s="41"/>
      <c r="I112" s="41"/>
      <c r="J112" s="43"/>
    </row>
    <row r="113" spans="1:13" hidden="1">
      <c r="A113" s="35" t="s">
        <v>712</v>
      </c>
      <c r="B113" s="35" t="s">
        <v>723</v>
      </c>
      <c r="C113" s="35" t="s">
        <v>685</v>
      </c>
      <c r="D113" s="35" t="s">
        <v>464</v>
      </c>
      <c r="E113" s="35" t="s">
        <v>428</v>
      </c>
      <c r="F113" s="35" t="s">
        <v>690</v>
      </c>
      <c r="G113" s="35" t="s">
        <v>691</v>
      </c>
      <c r="H113" s="41">
        <v>6</v>
      </c>
      <c r="I113" s="41">
        <v>6</v>
      </c>
      <c r="J113" s="43">
        <v>20225.84</v>
      </c>
      <c r="K113" s="42">
        <v>0</v>
      </c>
      <c r="L113" s="42">
        <v>0</v>
      </c>
      <c r="M113" s="42">
        <v>0</v>
      </c>
    </row>
    <row r="114" spans="1:13" hidden="1">
      <c r="A114" s="35" t="s">
        <v>712</v>
      </c>
      <c r="B114" s="35" t="s">
        <v>723</v>
      </c>
      <c r="C114" s="35" t="s">
        <v>685</v>
      </c>
      <c r="D114" s="35" t="s">
        <v>464</v>
      </c>
      <c r="E114" s="35" t="s">
        <v>428</v>
      </c>
      <c r="F114" s="35" t="s">
        <v>692</v>
      </c>
      <c r="G114" s="35" t="s">
        <v>693</v>
      </c>
      <c r="H114" s="41">
        <v>4</v>
      </c>
      <c r="I114" s="41">
        <v>4</v>
      </c>
      <c r="J114" s="43">
        <v>14662.44</v>
      </c>
      <c r="K114" s="42">
        <v>0</v>
      </c>
      <c r="L114" s="42">
        <v>0</v>
      </c>
      <c r="M114" s="42">
        <v>0</v>
      </c>
    </row>
    <row r="115" spans="1:13" hidden="1">
      <c r="A115" s="35" t="s">
        <v>712</v>
      </c>
      <c r="B115" s="35" t="s">
        <v>723</v>
      </c>
      <c r="C115" s="35" t="s">
        <v>685</v>
      </c>
      <c r="D115" s="35" t="s">
        <v>464</v>
      </c>
      <c r="E115" s="35" t="s">
        <v>428</v>
      </c>
      <c r="F115" s="35" t="s">
        <v>694</v>
      </c>
      <c r="G115" s="35" t="s">
        <v>695</v>
      </c>
      <c r="H115" s="41">
        <v>5</v>
      </c>
      <c r="I115" s="41">
        <v>5</v>
      </c>
      <c r="J115" s="43">
        <v>18412.3</v>
      </c>
      <c r="K115" s="42">
        <v>0</v>
      </c>
      <c r="L115" s="42">
        <v>0</v>
      </c>
      <c r="M115" s="42">
        <v>0</v>
      </c>
    </row>
    <row r="116" spans="1:13" hidden="1">
      <c r="A116" s="35" t="s">
        <v>696</v>
      </c>
      <c r="B116" s="35"/>
      <c r="C116" s="35"/>
      <c r="D116" s="35"/>
      <c r="E116" s="35"/>
      <c r="F116" s="35"/>
      <c r="G116" s="35"/>
      <c r="H116" s="41"/>
      <c r="I116" s="41"/>
      <c r="J116" s="43"/>
    </row>
    <row r="117" spans="1:13" hidden="1">
      <c r="A117" s="35" t="s">
        <v>712</v>
      </c>
      <c r="B117" s="35" t="s">
        <v>723</v>
      </c>
      <c r="C117" s="35" t="s">
        <v>685</v>
      </c>
      <c r="D117" s="35" t="s">
        <v>291</v>
      </c>
      <c r="E117" s="35" t="s">
        <v>426</v>
      </c>
      <c r="F117" s="35" t="s">
        <v>697</v>
      </c>
      <c r="G117" s="35" t="s">
        <v>698</v>
      </c>
      <c r="H117" s="41">
        <v>6</v>
      </c>
      <c r="I117" s="41">
        <v>6</v>
      </c>
      <c r="J117" s="43">
        <v>24617.97</v>
      </c>
      <c r="K117" s="42">
        <v>0</v>
      </c>
      <c r="L117" s="42">
        <v>0</v>
      </c>
      <c r="M117" s="42">
        <v>0</v>
      </c>
    </row>
    <row r="118" spans="1:13" hidden="1">
      <c r="A118" s="35" t="s">
        <v>712</v>
      </c>
      <c r="B118" s="35" t="s">
        <v>723</v>
      </c>
      <c r="C118" s="35" t="s">
        <v>685</v>
      </c>
      <c r="D118" s="35" t="s">
        <v>291</v>
      </c>
      <c r="E118" s="35" t="s">
        <v>426</v>
      </c>
      <c r="F118" s="35" t="s">
        <v>699</v>
      </c>
      <c r="G118" s="35" t="s">
        <v>698</v>
      </c>
      <c r="H118" s="41">
        <v>1</v>
      </c>
      <c r="I118" s="41">
        <v>1</v>
      </c>
      <c r="J118" s="43">
        <v>3986.18</v>
      </c>
      <c r="K118" s="42">
        <v>0</v>
      </c>
      <c r="L118" s="42">
        <v>0</v>
      </c>
      <c r="M118" s="42">
        <v>0</v>
      </c>
    </row>
    <row r="119" spans="1:13">
      <c r="A119" s="35" t="s">
        <v>712</v>
      </c>
      <c r="B119" s="35" t="s">
        <v>723</v>
      </c>
      <c r="C119" s="35" t="s">
        <v>685</v>
      </c>
      <c r="D119" s="35" t="s">
        <v>291</v>
      </c>
      <c r="E119" s="35" t="s">
        <v>426</v>
      </c>
      <c r="F119" s="35" t="s">
        <v>700</v>
      </c>
      <c r="G119" s="35" t="s">
        <v>701</v>
      </c>
      <c r="H119" s="41">
        <v>1</v>
      </c>
      <c r="I119" s="41">
        <v>1</v>
      </c>
      <c r="J119" s="43">
        <v>4282.1400000000003</v>
      </c>
      <c r="K119" s="42">
        <v>0</v>
      </c>
      <c r="L119" s="42">
        <v>0</v>
      </c>
      <c r="M119" s="42">
        <v>0</v>
      </c>
    </row>
    <row r="120" spans="1:13">
      <c r="A120" s="35" t="s">
        <v>712</v>
      </c>
      <c r="B120" s="35" t="s">
        <v>723</v>
      </c>
      <c r="C120" s="35" t="s">
        <v>685</v>
      </c>
      <c r="D120" s="35" t="s">
        <v>291</v>
      </c>
      <c r="E120" s="35" t="s">
        <v>426</v>
      </c>
      <c r="F120" s="35" t="s">
        <v>702</v>
      </c>
      <c r="G120" s="35" t="s">
        <v>703</v>
      </c>
      <c r="H120" s="41">
        <v>2</v>
      </c>
      <c r="I120" s="41">
        <v>2</v>
      </c>
      <c r="J120" s="43">
        <v>7865.57</v>
      </c>
      <c r="K120" s="42">
        <v>0</v>
      </c>
      <c r="L120" s="42">
        <v>0</v>
      </c>
      <c r="M120" s="42">
        <v>0</v>
      </c>
    </row>
    <row r="121" spans="1:13">
      <c r="A121" s="35" t="s">
        <v>712</v>
      </c>
      <c r="B121" s="35" t="s">
        <v>723</v>
      </c>
      <c r="C121" s="35" t="s">
        <v>685</v>
      </c>
      <c r="D121" s="35" t="s">
        <v>291</v>
      </c>
      <c r="E121" s="35" t="s">
        <v>426</v>
      </c>
      <c r="F121" s="35" t="s">
        <v>704</v>
      </c>
      <c r="G121" s="35" t="s">
        <v>705</v>
      </c>
      <c r="H121" s="41">
        <v>1</v>
      </c>
      <c r="I121" s="41">
        <v>1</v>
      </c>
      <c r="J121" s="43">
        <v>3022.22</v>
      </c>
      <c r="K121" s="42">
        <v>0</v>
      </c>
      <c r="L121" s="42">
        <v>0</v>
      </c>
      <c r="M121" s="42">
        <v>0</v>
      </c>
    </row>
    <row r="122" spans="1:13">
      <c r="A122" s="35" t="s">
        <v>706</v>
      </c>
      <c r="B122" s="35"/>
      <c r="C122" s="35"/>
      <c r="D122" s="35"/>
      <c r="E122" s="35"/>
      <c r="F122" s="35"/>
      <c r="G122" s="35"/>
      <c r="H122" s="41"/>
      <c r="I122" s="41"/>
      <c r="J122" s="43"/>
    </row>
    <row r="123" spans="1:13">
      <c r="A123" s="35" t="s">
        <v>724</v>
      </c>
      <c r="B123" s="35"/>
      <c r="C123" s="35"/>
      <c r="D123" s="35"/>
      <c r="E123" s="35"/>
      <c r="F123" s="35"/>
      <c r="G123" s="35"/>
      <c r="H123" s="41">
        <f>SUM(H110:H121)</f>
        <v>50</v>
      </c>
      <c r="I123" s="41">
        <f t="shared" ref="I123:M123" si="20">SUM(I110:I121)</f>
        <v>50</v>
      </c>
      <c r="J123" s="41">
        <f t="shared" si="20"/>
        <v>184358.36000000002</v>
      </c>
      <c r="K123" s="41">
        <f t="shared" si="20"/>
        <v>0</v>
      </c>
      <c r="L123" s="41">
        <f t="shared" si="20"/>
        <v>0</v>
      </c>
      <c r="M123" s="41">
        <f t="shared" si="20"/>
        <v>0</v>
      </c>
    </row>
    <row r="124" spans="1:13">
      <c r="A124" s="35" t="s">
        <v>715</v>
      </c>
      <c r="B124" s="35"/>
      <c r="C124" s="35"/>
      <c r="H124" s="41">
        <f t="shared" ref="H124:M124" si="21">SUM(H94:H105)</f>
        <v>50</v>
      </c>
      <c r="I124" s="41">
        <f t="shared" si="21"/>
        <v>50</v>
      </c>
      <c r="J124" s="41">
        <f t="shared" si="21"/>
        <v>184358.36000000002</v>
      </c>
      <c r="K124" s="41">
        <f t="shared" si="21"/>
        <v>0</v>
      </c>
      <c r="L124" s="41">
        <f t="shared" si="21"/>
        <v>0</v>
      </c>
      <c r="M124" s="41">
        <f t="shared" si="21"/>
        <v>0</v>
      </c>
    </row>
    <row r="125" spans="1:13">
      <c r="A125" s="35" t="s">
        <v>716</v>
      </c>
      <c r="B125" s="35"/>
      <c r="C125" s="35"/>
      <c r="D125" s="35"/>
      <c r="E125" s="35"/>
      <c r="F125" s="35"/>
      <c r="G125" s="35"/>
      <c r="H125" s="81">
        <v>150</v>
      </c>
      <c r="I125" s="81">
        <v>150</v>
      </c>
      <c r="J125" s="82">
        <v>553075.08000000007</v>
      </c>
      <c r="K125" s="82">
        <v>0</v>
      </c>
      <c r="L125" s="82">
        <v>0</v>
      </c>
      <c r="M125" s="82">
        <v>0</v>
      </c>
    </row>
    <row r="126" spans="1:13">
      <c r="A126" s="35" t="s">
        <v>664</v>
      </c>
      <c r="B126" s="35"/>
      <c r="C126" s="35"/>
      <c r="D126" s="35"/>
      <c r="E126" s="35"/>
      <c r="F126" s="35"/>
      <c r="G126" s="35"/>
      <c r="H126" s="81">
        <v>150</v>
      </c>
      <c r="I126" s="81">
        <v>150</v>
      </c>
      <c r="J126" s="82">
        <v>553075.08000000007</v>
      </c>
      <c r="K126" s="82">
        <v>0</v>
      </c>
      <c r="L126" s="82">
        <v>0</v>
      </c>
      <c r="M126" s="82">
        <v>0</v>
      </c>
    </row>
    <row r="128" spans="1:13">
      <c r="A128" s="35" t="s">
        <v>663</v>
      </c>
      <c r="H128" s="81">
        <v>150</v>
      </c>
      <c r="I128" s="81">
        <v>150</v>
      </c>
      <c r="J128" s="82">
        <v>553075.08000000007</v>
      </c>
      <c r="K128" s="82">
        <v>0</v>
      </c>
      <c r="L128" s="82">
        <v>0</v>
      </c>
      <c r="M128" s="82">
        <v>0</v>
      </c>
    </row>
    <row r="129" spans="1:13">
      <c r="A129" s="35" t="s">
        <v>664</v>
      </c>
      <c r="H129" s="81">
        <v>150</v>
      </c>
      <c r="I129" s="81">
        <v>150</v>
      </c>
      <c r="J129" s="82">
        <v>553075.08000000007</v>
      </c>
      <c r="K129" s="82">
        <v>0</v>
      </c>
      <c r="L129" s="82">
        <v>0</v>
      </c>
      <c r="M129" s="82">
        <v>0</v>
      </c>
    </row>
    <row r="130" spans="1:13">
      <c r="A130" s="35" t="s">
        <v>435</v>
      </c>
      <c r="H130" s="81">
        <f>SUM(H128:H129)</f>
        <v>300</v>
      </c>
      <c r="I130" s="81">
        <f t="shared" ref="I130:M130" si="22">SUM(I128:I129)</f>
        <v>300</v>
      </c>
      <c r="J130" s="81">
        <f t="shared" si="22"/>
        <v>1106150.1600000001</v>
      </c>
      <c r="K130" s="81">
        <f t="shared" si="22"/>
        <v>0</v>
      </c>
      <c r="L130" s="81">
        <f t="shared" si="22"/>
        <v>0</v>
      </c>
      <c r="M130" s="81">
        <f t="shared" si="22"/>
        <v>0</v>
      </c>
    </row>
    <row r="132" spans="1:13">
      <c r="A132" s="35" t="s">
        <v>1076</v>
      </c>
    </row>
    <row r="133" spans="1:13">
      <c r="A133" s="35"/>
    </row>
    <row r="134" spans="1:13">
      <c r="A134" s="35"/>
    </row>
    <row r="135" spans="1:13" s="199" customFormat="1"/>
    <row r="137" spans="1:13" ht="21">
      <c r="A137" s="114" t="s">
        <v>787</v>
      </c>
      <c r="B137" s="114" t="s">
        <v>955</v>
      </c>
      <c r="C137" s="114" t="s">
        <v>956</v>
      </c>
      <c r="D137" s="128" t="s">
        <v>344</v>
      </c>
      <c r="E137" s="128" t="s">
        <v>1131</v>
      </c>
      <c r="F137" s="128" t="s">
        <v>42</v>
      </c>
    </row>
    <row r="138" spans="1:13" ht="42">
      <c r="A138" s="121" t="s">
        <v>958</v>
      </c>
      <c r="B138" s="115" t="s">
        <v>56</v>
      </c>
      <c r="C138" s="116" t="s">
        <v>1088</v>
      </c>
      <c r="D138" s="120" t="s">
        <v>1160</v>
      </c>
      <c r="E138" s="120"/>
      <c r="F138" s="120" t="s">
        <v>747</v>
      </c>
    </row>
    <row r="139" spans="1:13" ht="42">
      <c r="A139" s="121" t="s">
        <v>959</v>
      </c>
      <c r="B139" s="115" t="s">
        <v>386</v>
      </c>
      <c r="C139" s="116" t="s">
        <v>852</v>
      </c>
      <c r="D139" s="120" t="s">
        <v>1164</v>
      </c>
      <c r="E139" s="120" t="s">
        <v>1179</v>
      </c>
      <c r="F139" s="120" t="s">
        <v>1124</v>
      </c>
    </row>
    <row r="140" spans="1:13" ht="42">
      <c r="A140" s="121" t="s">
        <v>960</v>
      </c>
      <c r="B140" s="116" t="s">
        <v>347</v>
      </c>
      <c r="C140" s="116" t="s">
        <v>908</v>
      </c>
      <c r="D140" s="120" t="s">
        <v>346</v>
      </c>
      <c r="E140" s="120" t="s">
        <v>354</v>
      </c>
      <c r="F140" s="120" t="s">
        <v>683</v>
      </c>
    </row>
    <row r="141" spans="1:13" ht="63">
      <c r="A141" s="121" t="s">
        <v>961</v>
      </c>
      <c r="B141" s="116" t="s">
        <v>379</v>
      </c>
      <c r="C141" s="116" t="s">
        <v>838</v>
      </c>
      <c r="D141" s="120" t="s">
        <v>345</v>
      </c>
      <c r="E141" s="120"/>
      <c r="F141" s="120" t="s">
        <v>684</v>
      </c>
    </row>
    <row r="142" spans="1:13" ht="21">
      <c r="A142" s="121" t="s">
        <v>962</v>
      </c>
      <c r="B142" s="116" t="s">
        <v>448</v>
      </c>
      <c r="C142" s="116" t="s">
        <v>851</v>
      </c>
      <c r="D142" s="120" t="s">
        <v>813</v>
      </c>
      <c r="E142" s="120" t="s">
        <v>1158</v>
      </c>
      <c r="F142" s="120" t="s">
        <v>685</v>
      </c>
    </row>
    <row r="143" spans="1:13" ht="42">
      <c r="A143" s="121" t="s">
        <v>963</v>
      </c>
      <c r="B143" s="116" t="s">
        <v>674</v>
      </c>
      <c r="C143" s="116" t="s">
        <v>1191</v>
      </c>
      <c r="D143" s="120"/>
      <c r="E143" s="120"/>
      <c r="F143" s="120">
        <v>1</v>
      </c>
    </row>
    <row r="144" spans="1:13" ht="21">
      <c r="A144" s="121" t="s">
        <v>964</v>
      </c>
      <c r="B144" s="116" t="s">
        <v>675</v>
      </c>
      <c r="C144" s="116" t="s">
        <v>839</v>
      </c>
      <c r="D144" s="120" t="s">
        <v>902</v>
      </c>
      <c r="E144" s="120" t="s">
        <v>1134</v>
      </c>
      <c r="F144" s="120" t="s">
        <v>403</v>
      </c>
    </row>
    <row r="145" spans="1:6" ht="21">
      <c r="A145" s="121" t="s">
        <v>965</v>
      </c>
      <c r="B145" s="116" t="s">
        <v>350</v>
      </c>
      <c r="C145" s="116" t="s">
        <v>840</v>
      </c>
      <c r="D145" s="120" t="s">
        <v>1219</v>
      </c>
      <c r="E145" s="120" t="s">
        <v>1182</v>
      </c>
      <c r="F145" s="120" t="s">
        <v>686</v>
      </c>
    </row>
    <row r="146" spans="1:6" ht="21">
      <c r="A146" s="121" t="s">
        <v>966</v>
      </c>
      <c r="B146" s="116" t="s">
        <v>676</v>
      </c>
      <c r="C146" s="116" t="s">
        <v>864</v>
      </c>
      <c r="D146" s="120" t="s">
        <v>1220</v>
      </c>
      <c r="E146" s="120"/>
      <c r="F146" s="120" t="s">
        <v>687</v>
      </c>
    </row>
    <row r="147" spans="1:6" ht="21">
      <c r="A147" s="121" t="s">
        <v>967</v>
      </c>
      <c r="B147" s="116" t="s">
        <v>677</v>
      </c>
      <c r="C147" s="116" t="s">
        <v>868</v>
      </c>
      <c r="D147" s="120" t="s">
        <v>1188</v>
      </c>
      <c r="E147" s="120"/>
      <c r="F147" s="120">
        <v>23</v>
      </c>
    </row>
    <row r="148" spans="1:6" ht="21">
      <c r="A148" s="121" t="s">
        <v>968</v>
      </c>
      <c r="B148" s="116" t="s">
        <v>678</v>
      </c>
      <c r="C148" s="116" t="s">
        <v>862</v>
      </c>
      <c r="D148" s="120" t="s">
        <v>1189</v>
      </c>
      <c r="E148" s="120" t="s">
        <v>1184</v>
      </c>
      <c r="F148" s="120">
        <v>23</v>
      </c>
    </row>
    <row r="149" spans="1:6" ht="21">
      <c r="A149" s="121" t="s">
        <v>969</v>
      </c>
      <c r="B149" s="116" t="s">
        <v>679</v>
      </c>
      <c r="C149" s="116" t="s">
        <v>869</v>
      </c>
      <c r="D149" s="120" t="s">
        <v>1190</v>
      </c>
      <c r="E149" s="83"/>
      <c r="F149" s="120">
        <v>85566.35</v>
      </c>
    </row>
    <row r="150" spans="1:6" ht="21">
      <c r="A150" s="121" t="s">
        <v>970</v>
      </c>
      <c r="B150" s="236" t="s">
        <v>680</v>
      </c>
      <c r="C150" s="236" t="s">
        <v>673</v>
      </c>
      <c r="D150" s="83"/>
      <c r="E150" s="83"/>
      <c r="F150" s="120">
        <v>0</v>
      </c>
    </row>
    <row r="151" spans="1:6" ht="21">
      <c r="A151" s="121" t="s">
        <v>971</v>
      </c>
      <c r="B151" s="236" t="s">
        <v>681</v>
      </c>
      <c r="C151" s="236" t="s">
        <v>863</v>
      </c>
      <c r="D151" s="83"/>
      <c r="E151" s="83"/>
      <c r="F151" s="120">
        <v>0</v>
      </c>
    </row>
    <row r="152" spans="1:6" ht="21">
      <c r="A152" s="121" t="s">
        <v>972</v>
      </c>
      <c r="B152" s="236" t="s">
        <v>682</v>
      </c>
      <c r="C152" s="236" t="s">
        <v>903</v>
      </c>
      <c r="D152" s="83"/>
      <c r="E152" s="83"/>
      <c r="F152" s="120">
        <v>0</v>
      </c>
    </row>
    <row r="153" spans="1:6" ht="21">
      <c r="F153" s="126"/>
    </row>
    <row r="155" spans="1:6" ht="15.75" thickBot="1"/>
    <row r="156" spans="1:6" ht="21.75" thickBot="1">
      <c r="A156" s="111" t="s">
        <v>787</v>
      </c>
      <c r="B156" s="112" t="s">
        <v>955</v>
      </c>
      <c r="C156" s="112" t="s">
        <v>956</v>
      </c>
      <c r="D156" s="112" t="s">
        <v>957</v>
      </c>
    </row>
    <row r="157" spans="1:6" ht="21.75" thickBot="1">
      <c r="A157" s="117" t="s">
        <v>958</v>
      </c>
      <c r="B157" s="113" t="s">
        <v>434</v>
      </c>
      <c r="C157" s="109" t="s">
        <v>1077</v>
      </c>
      <c r="D157" s="109"/>
    </row>
    <row r="158" spans="1:6" ht="21.75" thickBot="1">
      <c r="A158" s="117" t="s">
        <v>959</v>
      </c>
      <c r="B158" s="113" t="s">
        <v>1078</v>
      </c>
      <c r="C158" s="109" t="s">
        <v>1079</v>
      </c>
      <c r="D158" s="109"/>
    </row>
    <row r="159" spans="1:6" ht="21.75" thickBot="1">
      <c r="A159" s="117" t="s">
        <v>960</v>
      </c>
      <c r="B159" s="113" t="s">
        <v>1080</v>
      </c>
      <c r="C159" s="109" t="s">
        <v>1081</v>
      </c>
      <c r="D159" s="109"/>
    </row>
    <row r="160" spans="1:6" ht="21.75" thickBot="1">
      <c r="A160" s="117" t="s">
        <v>961</v>
      </c>
      <c r="B160" s="113" t="s">
        <v>1082</v>
      </c>
      <c r="C160" s="109" t="s">
        <v>1083</v>
      </c>
      <c r="D160" s="109"/>
    </row>
    <row r="161" spans="1:4" ht="21.75" thickBot="1">
      <c r="A161" s="117" t="s">
        <v>962</v>
      </c>
      <c r="B161" s="113" t="s">
        <v>1084</v>
      </c>
      <c r="C161" s="109" t="s">
        <v>1085</v>
      </c>
      <c r="D161" s="109"/>
    </row>
    <row r="162" spans="1:4" ht="21.75" thickBot="1">
      <c r="A162" s="117" t="s">
        <v>963</v>
      </c>
      <c r="B162" s="113" t="s">
        <v>435</v>
      </c>
      <c r="C162" s="109" t="s">
        <v>1086</v>
      </c>
      <c r="D162" s="109"/>
    </row>
  </sheetData>
  <mergeCells count="2">
    <mergeCell ref="K9:M9"/>
    <mergeCell ref="K62:M6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2" workbookViewId="0">
      <selection activeCell="D29" sqref="D29"/>
    </sheetView>
  </sheetViews>
  <sheetFormatPr defaultColWidth="9" defaultRowHeight="15"/>
  <cols>
    <col min="1" max="1" width="21" style="20" bestFit="1" customWidth="1"/>
    <col min="2" max="2" width="42.7109375" style="20" customWidth="1"/>
    <col min="3" max="3" width="19.28515625" style="20" bestFit="1" customWidth="1"/>
    <col min="4" max="4" width="33.5703125" style="20" customWidth="1"/>
    <col min="5" max="5" width="40.7109375" style="20" customWidth="1"/>
    <col min="6" max="6" width="40.42578125" style="20" customWidth="1"/>
    <col min="7" max="7" width="33.42578125" style="20" customWidth="1"/>
    <col min="8" max="16384" width="9" style="20"/>
  </cols>
  <sheetData>
    <row r="1" spans="1:1">
      <c r="A1" s="36" t="s">
        <v>72</v>
      </c>
    </row>
    <row r="26" spans="1:7" ht="21">
      <c r="A26" s="128" t="s">
        <v>787</v>
      </c>
      <c r="B26" s="128" t="s">
        <v>935</v>
      </c>
      <c r="C26" s="128" t="s">
        <v>936</v>
      </c>
      <c r="D26" s="128" t="s">
        <v>937</v>
      </c>
      <c r="E26" s="128" t="s">
        <v>344</v>
      </c>
      <c r="F26" s="128" t="s">
        <v>1131</v>
      </c>
      <c r="G26" s="128" t="s">
        <v>42</v>
      </c>
    </row>
    <row r="27" spans="1:7" ht="42">
      <c r="A27" s="128" t="s">
        <v>938</v>
      </c>
      <c r="B27" s="129" t="s">
        <v>56</v>
      </c>
      <c r="C27" s="128" t="s">
        <v>939</v>
      </c>
      <c r="D27" s="130" t="s">
        <v>1088</v>
      </c>
      <c r="E27" s="118" t="s">
        <v>1160</v>
      </c>
      <c r="F27" s="130"/>
      <c r="G27" s="12"/>
    </row>
    <row r="28" spans="1:7" ht="84">
      <c r="A28" s="128" t="s">
        <v>940</v>
      </c>
      <c r="B28" s="129" t="s">
        <v>348</v>
      </c>
      <c r="C28" s="128" t="s">
        <v>941</v>
      </c>
      <c r="D28" s="130" t="s">
        <v>838</v>
      </c>
      <c r="E28" s="118" t="s">
        <v>345</v>
      </c>
      <c r="F28" s="12"/>
      <c r="G28" s="12"/>
    </row>
    <row r="29" spans="1:7" ht="42">
      <c r="A29" s="128" t="s">
        <v>942</v>
      </c>
      <c r="B29" s="129" t="s">
        <v>943</v>
      </c>
      <c r="C29" s="128" t="s">
        <v>939</v>
      </c>
      <c r="D29" s="129" t="s">
        <v>944</v>
      </c>
      <c r="E29" s="130" t="s">
        <v>1132</v>
      </c>
      <c r="F29" s="118" t="s">
        <v>354</v>
      </c>
      <c r="G29" s="12"/>
    </row>
    <row r="30" spans="1:7" ht="21">
      <c r="A30" s="128" t="s">
        <v>945</v>
      </c>
      <c r="B30" s="129" t="s">
        <v>371</v>
      </c>
      <c r="C30" s="128" t="s">
        <v>941</v>
      </c>
      <c r="D30" s="129" t="s">
        <v>372</v>
      </c>
      <c r="E30" s="179" t="s">
        <v>1161</v>
      </c>
      <c r="F30" s="12"/>
      <c r="G30" s="12"/>
    </row>
    <row r="33" spans="1:2" ht="21">
      <c r="A33" s="128" t="s">
        <v>947</v>
      </c>
      <c r="B33" s="128" t="s">
        <v>937</v>
      </c>
    </row>
    <row r="34" spans="1:2" ht="63">
      <c r="A34" s="129" t="s">
        <v>948</v>
      </c>
      <c r="B34" s="129" t="s">
        <v>1087</v>
      </c>
    </row>
    <row r="35" spans="1:2" ht="21">
      <c r="A35" s="129" t="s">
        <v>950</v>
      </c>
      <c r="B35" s="129" t="s">
        <v>56</v>
      </c>
    </row>
    <row r="36" spans="1:2" ht="21">
      <c r="A36" s="129" t="s">
        <v>952</v>
      </c>
      <c r="B36" s="129" t="s">
        <v>953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H128"/>
  <sheetViews>
    <sheetView topLeftCell="C102" workbookViewId="0">
      <selection activeCell="E106" sqref="E106"/>
    </sheetView>
  </sheetViews>
  <sheetFormatPr defaultColWidth="9" defaultRowHeight="12.75"/>
  <cols>
    <col min="1" max="1" width="3.28515625" style="50" customWidth="1"/>
    <col min="2" max="2" width="29.28515625" style="245" bestFit="1" customWidth="1"/>
    <col min="3" max="3" width="36.7109375" style="50" bestFit="1" customWidth="1"/>
    <col min="4" max="4" width="46.42578125" style="50" bestFit="1" customWidth="1"/>
    <col min="5" max="5" width="50.7109375" style="50" customWidth="1"/>
    <col min="6" max="6" width="49.42578125" style="50" customWidth="1"/>
    <col min="7" max="7" width="17.42578125" style="50" bestFit="1" customWidth="1"/>
    <col min="8" max="8" width="11" style="50" bestFit="1" customWidth="1"/>
    <col min="9" max="9" width="11.28515625" style="50" customWidth="1"/>
    <col min="10" max="10" width="14.140625" style="50" customWidth="1"/>
    <col min="11" max="11" width="11.7109375" style="50" customWidth="1"/>
    <col min="12" max="12" width="21.7109375" style="50" customWidth="1"/>
    <col min="13" max="13" width="8.42578125" style="50" customWidth="1"/>
    <col min="14" max="14" width="10.85546875" style="50" customWidth="1"/>
    <col min="15" max="15" width="8.5703125" style="50" customWidth="1"/>
    <col min="16" max="16" width="9" style="50"/>
    <col min="17" max="17" width="3.5703125" style="50" customWidth="1"/>
    <col min="18" max="18" width="5.140625" style="50" customWidth="1"/>
    <col min="19" max="19" width="7.7109375" style="50" customWidth="1"/>
    <col min="20" max="20" width="14" style="50" customWidth="1"/>
    <col min="21" max="21" width="19.5703125" style="50" customWidth="1"/>
    <col min="22" max="23" width="9" style="50"/>
    <col min="24" max="24" width="30.42578125" style="50" customWidth="1"/>
    <col min="25" max="25" width="9.85546875" style="50" customWidth="1"/>
    <col min="26" max="26" width="10" style="50" customWidth="1"/>
    <col min="27" max="27" width="10.28515625" style="50" customWidth="1"/>
    <col min="28" max="28" width="7.42578125" style="50" customWidth="1"/>
    <col min="29" max="29" width="9.28515625" style="50" customWidth="1"/>
    <col min="30" max="30" width="6.5703125" style="50" customWidth="1"/>
    <col min="31" max="31" width="3.42578125" style="50" customWidth="1"/>
    <col min="32" max="32" width="4.42578125" style="50" customWidth="1"/>
    <col min="33" max="33" width="4.5703125" style="50" customWidth="1"/>
    <col min="34" max="34" width="5.5703125" style="50" customWidth="1"/>
    <col min="35" max="16384" width="9" style="50"/>
  </cols>
  <sheetData>
    <row r="2" spans="2:34">
      <c r="B2" s="245" t="s">
        <v>72</v>
      </c>
      <c r="C2" s="50" t="s">
        <v>83</v>
      </c>
      <c r="G2" s="50" t="s">
        <v>725</v>
      </c>
    </row>
    <row r="3" spans="2:34">
      <c r="B3" s="245" t="s">
        <v>85</v>
      </c>
      <c r="C3" s="50" t="s">
        <v>71</v>
      </c>
      <c r="G3" s="50" t="s">
        <v>726</v>
      </c>
    </row>
    <row r="4" spans="2:34">
      <c r="C4" s="84" t="s">
        <v>727</v>
      </c>
      <c r="D4" s="50" t="s">
        <v>88</v>
      </c>
    </row>
    <row r="6" spans="2:34">
      <c r="B6" s="245" t="s">
        <v>728</v>
      </c>
      <c r="AB6" s="85"/>
      <c r="AC6" s="85"/>
      <c r="AD6" s="85"/>
      <c r="AE6" s="85"/>
      <c r="AF6" s="85"/>
      <c r="AG6" s="85"/>
      <c r="AH6" s="85"/>
    </row>
    <row r="7" spans="2:34" s="47" customFormat="1" ht="40.5" customHeight="1">
      <c r="B7" s="246" t="s">
        <v>56</v>
      </c>
      <c r="C7" s="46" t="s">
        <v>865</v>
      </c>
      <c r="D7" s="48" t="s">
        <v>349</v>
      </c>
      <c r="E7" s="48" t="s">
        <v>676</v>
      </c>
      <c r="F7" s="48" t="s">
        <v>379</v>
      </c>
      <c r="G7" s="48" t="s">
        <v>58</v>
      </c>
      <c r="H7" s="48" t="s">
        <v>59</v>
      </c>
      <c r="I7" s="46" t="s">
        <v>731</v>
      </c>
      <c r="J7" s="46" t="s">
        <v>732</v>
      </c>
      <c r="K7" s="46" t="s">
        <v>733</v>
      </c>
      <c r="L7" s="46" t="s">
        <v>734</v>
      </c>
      <c r="M7" s="46" t="s">
        <v>735</v>
      </c>
      <c r="N7" s="46" t="s">
        <v>736</v>
      </c>
      <c r="O7" s="48" t="s">
        <v>92</v>
      </c>
      <c r="P7" s="46" t="s">
        <v>737</v>
      </c>
      <c r="Q7" s="46" t="s">
        <v>393</v>
      </c>
      <c r="R7" s="46" t="s">
        <v>738</v>
      </c>
      <c r="S7" s="46" t="s">
        <v>866</v>
      </c>
      <c r="T7" s="46" t="s">
        <v>739</v>
      </c>
      <c r="U7" s="46" t="s">
        <v>740</v>
      </c>
      <c r="V7" s="46" t="s">
        <v>741</v>
      </c>
      <c r="W7" s="46" t="s">
        <v>742</v>
      </c>
      <c r="X7" s="46" t="s">
        <v>743</v>
      </c>
      <c r="Y7" s="46" t="s">
        <v>744</v>
      </c>
      <c r="Z7" s="46" t="s">
        <v>387</v>
      </c>
      <c r="AA7" s="46" t="s">
        <v>388</v>
      </c>
      <c r="AB7" s="46" t="s">
        <v>745</v>
      </c>
      <c r="AC7" s="46" t="s">
        <v>746</v>
      </c>
      <c r="AD7" s="46" t="s">
        <v>867</v>
      </c>
      <c r="AE7" s="46" t="s">
        <v>743</v>
      </c>
      <c r="AF7" s="46" t="s">
        <v>744</v>
      </c>
      <c r="AG7" s="46" t="s">
        <v>387</v>
      </c>
      <c r="AH7" s="46" t="s">
        <v>388</v>
      </c>
    </row>
    <row r="8" spans="2:34" s="184" customFormat="1">
      <c r="B8" s="247" t="s">
        <v>747</v>
      </c>
      <c r="C8" s="181" t="s">
        <v>718</v>
      </c>
      <c r="D8" s="180" t="s">
        <v>403</v>
      </c>
      <c r="E8" s="180" t="s">
        <v>686</v>
      </c>
      <c r="F8" s="180">
        <v>57040017</v>
      </c>
      <c r="G8" s="182">
        <v>41739</v>
      </c>
      <c r="H8" s="182">
        <v>41800</v>
      </c>
      <c r="I8" s="180">
        <v>1530371614</v>
      </c>
      <c r="J8" s="180" t="s">
        <v>748</v>
      </c>
      <c r="K8" s="183" t="s">
        <v>749</v>
      </c>
      <c r="L8" s="180" t="s">
        <v>750</v>
      </c>
      <c r="M8" s="182">
        <v>40243</v>
      </c>
      <c r="N8" s="180">
        <v>852355858</v>
      </c>
      <c r="O8" s="180" t="s">
        <v>114</v>
      </c>
      <c r="P8" s="180" t="s">
        <v>409</v>
      </c>
      <c r="Q8" s="180">
        <v>102</v>
      </c>
      <c r="R8" s="180">
        <v>53</v>
      </c>
      <c r="S8" s="180" t="s">
        <v>415</v>
      </c>
      <c r="T8" s="180" t="s">
        <v>414</v>
      </c>
      <c r="U8" s="180" t="s">
        <v>751</v>
      </c>
      <c r="V8" s="180">
        <v>624.76</v>
      </c>
      <c r="W8" s="180">
        <v>624.76</v>
      </c>
      <c r="X8" s="180"/>
      <c r="Y8" s="180"/>
      <c r="Z8" s="180">
        <v>0</v>
      </c>
      <c r="AA8" s="180">
        <v>0</v>
      </c>
      <c r="AB8" s="180">
        <v>0</v>
      </c>
      <c r="AC8" s="180"/>
      <c r="AD8" s="180">
        <v>0</v>
      </c>
      <c r="AE8" s="180"/>
      <c r="AF8" s="180"/>
      <c r="AG8" s="180">
        <v>0</v>
      </c>
      <c r="AH8" s="180">
        <v>0</v>
      </c>
    </row>
    <row r="9" spans="2:34" s="184" customFormat="1">
      <c r="B9" s="247" t="s">
        <v>747</v>
      </c>
      <c r="C9" s="180" t="s">
        <v>718</v>
      </c>
      <c r="D9" s="180" t="s">
        <v>403</v>
      </c>
      <c r="E9" s="180" t="s">
        <v>686</v>
      </c>
      <c r="F9" s="180">
        <v>57040017</v>
      </c>
      <c r="G9" s="182">
        <v>41739</v>
      </c>
      <c r="H9" s="182">
        <v>41800</v>
      </c>
      <c r="I9" s="180">
        <v>1530371614</v>
      </c>
      <c r="J9" s="180" t="s">
        <v>748</v>
      </c>
      <c r="K9" s="183" t="s">
        <v>749</v>
      </c>
      <c r="L9" s="180" t="s">
        <v>750</v>
      </c>
      <c r="M9" s="182">
        <v>40243</v>
      </c>
      <c r="N9" s="180">
        <v>852355858</v>
      </c>
      <c r="O9" s="180" t="s">
        <v>114</v>
      </c>
      <c r="P9" s="180" t="s">
        <v>409</v>
      </c>
      <c r="Q9" s="180">
        <v>102</v>
      </c>
      <c r="R9" s="180">
        <v>53</v>
      </c>
      <c r="S9" s="180" t="s">
        <v>415</v>
      </c>
      <c r="T9" s="180" t="s">
        <v>414</v>
      </c>
      <c r="U9" s="180" t="s">
        <v>752</v>
      </c>
      <c r="V9" s="180">
        <v>37.450000000000003</v>
      </c>
      <c r="W9" s="180">
        <v>7.45</v>
      </c>
      <c r="X9" s="180" t="s">
        <v>753</v>
      </c>
      <c r="Y9" s="182">
        <v>42156</v>
      </c>
      <c r="Z9" s="180">
        <v>0</v>
      </c>
      <c r="AA9" s="180">
        <v>20</v>
      </c>
      <c r="AB9" s="180">
        <v>0</v>
      </c>
      <c r="AC9" s="180"/>
      <c r="AD9" s="180">
        <v>0</v>
      </c>
      <c r="AE9" s="180"/>
      <c r="AF9" s="180"/>
      <c r="AG9" s="180">
        <v>0</v>
      </c>
      <c r="AH9" s="180">
        <v>0</v>
      </c>
    </row>
    <row r="10" spans="2:34" s="184" customFormat="1">
      <c r="B10" s="247" t="s">
        <v>747</v>
      </c>
      <c r="C10" s="180" t="s">
        <v>718</v>
      </c>
      <c r="D10" s="180" t="s">
        <v>403</v>
      </c>
      <c r="E10" s="180" t="s">
        <v>686</v>
      </c>
      <c r="F10" s="180">
        <v>57040017</v>
      </c>
      <c r="G10" s="182">
        <v>41739</v>
      </c>
      <c r="H10" s="182">
        <v>41800</v>
      </c>
      <c r="I10" s="180">
        <v>1530371614</v>
      </c>
      <c r="J10" s="180" t="s">
        <v>748</v>
      </c>
      <c r="K10" s="183" t="s">
        <v>749</v>
      </c>
      <c r="L10" s="180" t="s">
        <v>750</v>
      </c>
      <c r="M10" s="182">
        <v>40243</v>
      </c>
      <c r="N10" s="180">
        <v>852355858</v>
      </c>
      <c r="O10" s="180" t="s">
        <v>114</v>
      </c>
      <c r="P10" s="180" t="s">
        <v>409</v>
      </c>
      <c r="Q10" s="180">
        <v>102</v>
      </c>
      <c r="R10" s="180">
        <v>53</v>
      </c>
      <c r="S10" s="180" t="s">
        <v>415</v>
      </c>
      <c r="T10" s="180" t="s">
        <v>414</v>
      </c>
      <c r="U10" s="180" t="s">
        <v>754</v>
      </c>
      <c r="V10" s="180">
        <v>37.450000000000003</v>
      </c>
      <c r="W10" s="180">
        <v>37.450000000000003</v>
      </c>
      <c r="X10" s="180"/>
      <c r="Y10" s="180"/>
      <c r="Z10" s="180">
        <v>0</v>
      </c>
      <c r="AA10" s="180">
        <v>0</v>
      </c>
      <c r="AB10" s="180">
        <v>0</v>
      </c>
      <c r="AC10" s="180"/>
      <c r="AD10" s="180">
        <v>0</v>
      </c>
      <c r="AE10" s="180"/>
      <c r="AF10" s="180"/>
      <c r="AG10" s="180">
        <v>0</v>
      </c>
      <c r="AH10" s="180">
        <v>0</v>
      </c>
    </row>
    <row r="11" spans="2:34" s="184" customFormat="1">
      <c r="B11" s="247" t="s">
        <v>747</v>
      </c>
      <c r="C11" s="180" t="s">
        <v>718</v>
      </c>
      <c r="D11" s="180" t="s">
        <v>403</v>
      </c>
      <c r="E11" s="180" t="s">
        <v>686</v>
      </c>
      <c r="F11" s="180">
        <v>57040017</v>
      </c>
      <c r="G11" s="182">
        <v>41739</v>
      </c>
      <c r="H11" s="182">
        <v>41800</v>
      </c>
      <c r="I11" s="180">
        <v>1530371614</v>
      </c>
      <c r="J11" s="180" t="s">
        <v>748</v>
      </c>
      <c r="K11" s="183" t="s">
        <v>749</v>
      </c>
      <c r="L11" s="180" t="s">
        <v>750</v>
      </c>
      <c r="M11" s="182">
        <v>40243</v>
      </c>
      <c r="N11" s="180">
        <v>852355858</v>
      </c>
      <c r="O11" s="180" t="s">
        <v>114</v>
      </c>
      <c r="P11" s="180" t="s">
        <v>409</v>
      </c>
      <c r="Q11" s="180">
        <v>102</v>
      </c>
      <c r="R11" s="180">
        <v>53</v>
      </c>
      <c r="S11" s="180" t="s">
        <v>415</v>
      </c>
      <c r="T11" s="180" t="s">
        <v>414</v>
      </c>
      <c r="U11" s="180" t="s">
        <v>755</v>
      </c>
      <c r="V11" s="180">
        <v>37.450000000000003</v>
      </c>
      <c r="W11" s="180">
        <v>37.450000000000003</v>
      </c>
      <c r="X11" s="180"/>
      <c r="Y11" s="180"/>
      <c r="Z11" s="180">
        <v>0</v>
      </c>
      <c r="AA11" s="180">
        <v>0</v>
      </c>
      <c r="AB11" s="180">
        <v>0</v>
      </c>
      <c r="AC11" s="180"/>
      <c r="AD11" s="180">
        <v>0</v>
      </c>
      <c r="AE11" s="180"/>
      <c r="AF11" s="180"/>
      <c r="AG11" s="180">
        <v>0</v>
      </c>
      <c r="AH11" s="180">
        <v>0</v>
      </c>
    </row>
    <row r="12" spans="2:34">
      <c r="B12" s="248" t="s">
        <v>747</v>
      </c>
      <c r="C12" s="86" t="s">
        <v>718</v>
      </c>
      <c r="D12" s="86" t="s">
        <v>756</v>
      </c>
      <c r="E12" s="86" t="s">
        <v>686</v>
      </c>
      <c r="F12" s="86">
        <v>57040017</v>
      </c>
      <c r="G12" s="87">
        <v>41739</v>
      </c>
      <c r="H12" s="87">
        <v>41800</v>
      </c>
      <c r="I12" s="86">
        <v>31100000226912</v>
      </c>
      <c r="J12" s="86" t="s">
        <v>757</v>
      </c>
      <c r="K12" s="88" t="s">
        <v>758</v>
      </c>
      <c r="L12" s="86" t="s">
        <v>759</v>
      </c>
      <c r="M12" s="87">
        <v>40632</v>
      </c>
      <c r="N12" s="86">
        <v>818469089</v>
      </c>
      <c r="O12" s="86" t="s">
        <v>114</v>
      </c>
      <c r="P12" s="86" t="s">
        <v>409</v>
      </c>
      <c r="Q12" s="86">
        <v>108</v>
      </c>
      <c r="R12" s="86">
        <v>56</v>
      </c>
      <c r="S12" s="86" t="s">
        <v>415</v>
      </c>
      <c r="T12" s="86" t="s">
        <v>414</v>
      </c>
      <c r="U12" s="86" t="s">
        <v>760</v>
      </c>
      <c r="V12" s="86">
        <v>214</v>
      </c>
      <c r="W12" s="86">
        <v>214</v>
      </c>
      <c r="X12" s="86"/>
      <c r="Y12" s="86"/>
      <c r="Z12" s="86">
        <v>0</v>
      </c>
      <c r="AA12" s="86">
        <v>0</v>
      </c>
      <c r="AB12" s="86">
        <v>0</v>
      </c>
      <c r="AC12" s="86"/>
      <c r="AD12" s="86">
        <v>0</v>
      </c>
      <c r="AE12" s="86"/>
      <c r="AF12" s="86"/>
      <c r="AG12" s="86">
        <v>0</v>
      </c>
      <c r="AH12" s="86">
        <v>0</v>
      </c>
    </row>
    <row r="13" spans="2:34">
      <c r="B13" s="248" t="s">
        <v>747</v>
      </c>
      <c r="C13" s="48" t="s">
        <v>718</v>
      </c>
      <c r="D13" s="86" t="s">
        <v>756</v>
      </c>
      <c r="E13" s="86" t="s">
        <v>686</v>
      </c>
      <c r="F13" s="86">
        <v>57040018</v>
      </c>
      <c r="G13" s="87">
        <v>41739</v>
      </c>
      <c r="H13" s="87">
        <v>41800</v>
      </c>
      <c r="I13" s="86">
        <v>1530371614</v>
      </c>
      <c r="J13" s="86" t="s">
        <v>748</v>
      </c>
      <c r="K13" s="88" t="s">
        <v>749</v>
      </c>
      <c r="L13" s="86" t="s">
        <v>750</v>
      </c>
      <c r="M13" s="87">
        <v>40243</v>
      </c>
      <c r="N13" s="86">
        <v>852355858</v>
      </c>
      <c r="O13" s="86" t="s">
        <v>114</v>
      </c>
      <c r="P13" s="86" t="s">
        <v>409</v>
      </c>
      <c r="Q13" s="86">
        <v>102</v>
      </c>
      <c r="R13" s="86">
        <v>53</v>
      </c>
      <c r="S13" s="86" t="s">
        <v>415</v>
      </c>
      <c r="T13" s="86" t="s">
        <v>414</v>
      </c>
      <c r="U13" s="86" t="s">
        <v>751</v>
      </c>
      <c r="V13" s="86">
        <v>624.76</v>
      </c>
      <c r="W13" s="86">
        <v>624.76</v>
      </c>
      <c r="X13" s="86"/>
      <c r="Y13" s="86"/>
      <c r="Z13" s="86">
        <v>0</v>
      </c>
      <c r="AA13" s="86">
        <v>0</v>
      </c>
      <c r="AB13" s="86">
        <v>0</v>
      </c>
      <c r="AC13" s="86"/>
      <c r="AD13" s="86">
        <v>0</v>
      </c>
      <c r="AE13" s="86"/>
      <c r="AF13" s="86"/>
      <c r="AG13" s="86">
        <v>0</v>
      </c>
      <c r="AH13" s="86">
        <v>0</v>
      </c>
    </row>
    <row r="14" spans="2:34">
      <c r="B14" s="248" t="s">
        <v>747</v>
      </c>
      <c r="C14" s="86" t="s">
        <v>718</v>
      </c>
      <c r="D14" s="86" t="s">
        <v>756</v>
      </c>
      <c r="E14" s="86" t="s">
        <v>686</v>
      </c>
      <c r="F14" s="86">
        <v>57040018</v>
      </c>
      <c r="G14" s="87">
        <v>41739</v>
      </c>
      <c r="H14" s="87">
        <v>41800</v>
      </c>
      <c r="I14" s="86">
        <v>1530371614</v>
      </c>
      <c r="J14" s="86" t="s">
        <v>748</v>
      </c>
      <c r="K14" s="88" t="s">
        <v>749</v>
      </c>
      <c r="L14" s="86" t="s">
        <v>750</v>
      </c>
      <c r="M14" s="87">
        <v>40243</v>
      </c>
      <c r="N14" s="86">
        <v>852355858</v>
      </c>
      <c r="O14" s="86" t="s">
        <v>114</v>
      </c>
      <c r="P14" s="86" t="s">
        <v>409</v>
      </c>
      <c r="Q14" s="86">
        <v>102</v>
      </c>
      <c r="R14" s="86">
        <v>53</v>
      </c>
      <c r="S14" s="86" t="s">
        <v>415</v>
      </c>
      <c r="T14" s="86" t="s">
        <v>414</v>
      </c>
      <c r="U14" s="86" t="s">
        <v>752</v>
      </c>
      <c r="V14" s="86">
        <v>37.450000000000003</v>
      </c>
      <c r="W14" s="86">
        <v>7.45</v>
      </c>
      <c r="X14" s="86" t="s">
        <v>753</v>
      </c>
      <c r="Y14" s="87">
        <v>42156</v>
      </c>
      <c r="Z14" s="86">
        <v>0</v>
      </c>
      <c r="AA14" s="86">
        <v>20</v>
      </c>
      <c r="AB14" s="86">
        <v>0</v>
      </c>
      <c r="AC14" s="86"/>
      <c r="AD14" s="86">
        <v>0</v>
      </c>
      <c r="AE14" s="86"/>
      <c r="AF14" s="86"/>
      <c r="AG14" s="86">
        <v>0</v>
      </c>
      <c r="AH14" s="86">
        <v>0</v>
      </c>
    </row>
    <row r="15" spans="2:34">
      <c r="B15" s="248" t="s">
        <v>747</v>
      </c>
      <c r="C15" s="86" t="s">
        <v>718</v>
      </c>
      <c r="D15" s="86" t="s">
        <v>756</v>
      </c>
      <c r="E15" s="86" t="s">
        <v>686</v>
      </c>
      <c r="F15" s="86">
        <v>57040018</v>
      </c>
      <c r="G15" s="87">
        <v>41739</v>
      </c>
      <c r="H15" s="87">
        <v>41800</v>
      </c>
      <c r="I15" s="86">
        <v>1530371614</v>
      </c>
      <c r="J15" s="86" t="s">
        <v>748</v>
      </c>
      <c r="K15" s="88" t="s">
        <v>749</v>
      </c>
      <c r="L15" s="86" t="s">
        <v>750</v>
      </c>
      <c r="M15" s="87">
        <v>40243</v>
      </c>
      <c r="N15" s="86">
        <v>852355858</v>
      </c>
      <c r="O15" s="86" t="s">
        <v>114</v>
      </c>
      <c r="P15" s="86" t="s">
        <v>409</v>
      </c>
      <c r="Q15" s="86">
        <v>102</v>
      </c>
      <c r="R15" s="86">
        <v>53</v>
      </c>
      <c r="S15" s="86" t="s">
        <v>415</v>
      </c>
      <c r="T15" s="86" t="s">
        <v>414</v>
      </c>
      <c r="U15" s="86" t="s">
        <v>754</v>
      </c>
      <c r="V15" s="86">
        <v>37.450000000000003</v>
      </c>
      <c r="W15" s="86">
        <v>37.450000000000003</v>
      </c>
      <c r="X15" s="86"/>
      <c r="Y15" s="86"/>
      <c r="Z15" s="86">
        <v>0</v>
      </c>
      <c r="AA15" s="86">
        <v>0</v>
      </c>
      <c r="AB15" s="86">
        <v>0</v>
      </c>
      <c r="AC15" s="86"/>
      <c r="AD15" s="86">
        <v>0</v>
      </c>
      <c r="AE15" s="86"/>
      <c r="AF15" s="86"/>
      <c r="AG15" s="86">
        <v>0</v>
      </c>
      <c r="AH15" s="86">
        <v>0</v>
      </c>
    </row>
    <row r="16" spans="2:34">
      <c r="B16" s="248" t="s">
        <v>747</v>
      </c>
      <c r="C16" s="86" t="s">
        <v>718</v>
      </c>
      <c r="D16" s="86" t="s">
        <v>756</v>
      </c>
      <c r="E16" s="86" t="s">
        <v>686</v>
      </c>
      <c r="F16" s="86">
        <v>57040018</v>
      </c>
      <c r="G16" s="87">
        <v>41739</v>
      </c>
      <c r="H16" s="87">
        <v>41800</v>
      </c>
      <c r="I16" s="86">
        <v>1530371614</v>
      </c>
      <c r="J16" s="86" t="s">
        <v>748</v>
      </c>
      <c r="K16" s="88" t="s">
        <v>749</v>
      </c>
      <c r="L16" s="86" t="s">
        <v>750</v>
      </c>
      <c r="M16" s="87">
        <v>40243</v>
      </c>
      <c r="N16" s="86">
        <v>852355858</v>
      </c>
      <c r="O16" s="86" t="s">
        <v>114</v>
      </c>
      <c r="P16" s="86" t="s">
        <v>409</v>
      </c>
      <c r="Q16" s="86">
        <v>102</v>
      </c>
      <c r="R16" s="86">
        <v>53</v>
      </c>
      <c r="S16" s="86" t="s">
        <v>415</v>
      </c>
      <c r="T16" s="86" t="s">
        <v>414</v>
      </c>
      <c r="U16" s="86" t="s">
        <v>755</v>
      </c>
      <c r="V16" s="86">
        <v>37.450000000000003</v>
      </c>
      <c r="W16" s="86">
        <v>37.450000000000003</v>
      </c>
      <c r="X16" s="86"/>
      <c r="Y16" s="86"/>
      <c r="Z16" s="86">
        <v>0</v>
      </c>
      <c r="AA16" s="86">
        <v>0</v>
      </c>
      <c r="AB16" s="86">
        <v>0</v>
      </c>
      <c r="AC16" s="86"/>
      <c r="AD16" s="86">
        <v>0</v>
      </c>
      <c r="AE16" s="86"/>
      <c r="AF16" s="86"/>
      <c r="AG16" s="86">
        <v>0</v>
      </c>
      <c r="AH16" s="86">
        <v>0</v>
      </c>
    </row>
    <row r="17" spans="2:34">
      <c r="B17" s="248" t="s">
        <v>747</v>
      </c>
      <c r="C17" s="86" t="s">
        <v>718</v>
      </c>
      <c r="D17" s="86" t="s">
        <v>756</v>
      </c>
      <c r="E17" s="86" t="s">
        <v>686</v>
      </c>
      <c r="F17" s="86">
        <v>57040018</v>
      </c>
      <c r="G17" s="87">
        <v>41739</v>
      </c>
      <c r="H17" s="87">
        <v>41800</v>
      </c>
      <c r="I17" s="86">
        <v>31100000226912</v>
      </c>
      <c r="J17" s="86" t="s">
        <v>757</v>
      </c>
      <c r="K17" s="88" t="s">
        <v>758</v>
      </c>
      <c r="L17" s="86" t="s">
        <v>759</v>
      </c>
      <c r="M17" s="87">
        <v>40632</v>
      </c>
      <c r="N17" s="86">
        <v>818469089</v>
      </c>
      <c r="O17" s="86" t="s">
        <v>114</v>
      </c>
      <c r="P17" s="86" t="s">
        <v>409</v>
      </c>
      <c r="Q17" s="86">
        <v>108</v>
      </c>
      <c r="R17" s="86">
        <v>56</v>
      </c>
      <c r="S17" s="86" t="s">
        <v>415</v>
      </c>
      <c r="T17" s="86" t="s">
        <v>414</v>
      </c>
      <c r="U17" s="86" t="s">
        <v>760</v>
      </c>
      <c r="V17" s="86">
        <v>214</v>
      </c>
      <c r="W17" s="86">
        <v>214</v>
      </c>
      <c r="X17" s="86"/>
      <c r="Y17" s="86"/>
      <c r="Z17" s="86">
        <v>0</v>
      </c>
      <c r="AA17" s="86">
        <v>0</v>
      </c>
      <c r="AB17" s="86">
        <v>0</v>
      </c>
      <c r="AC17" s="86"/>
      <c r="AD17" s="86">
        <v>0</v>
      </c>
      <c r="AE17" s="86"/>
      <c r="AF17" s="86"/>
      <c r="AG17" s="86">
        <v>0</v>
      </c>
      <c r="AH17" s="86">
        <v>0</v>
      </c>
    </row>
    <row r="18" spans="2:34">
      <c r="B18" s="248" t="s">
        <v>747</v>
      </c>
      <c r="C18" s="48" t="s">
        <v>761</v>
      </c>
      <c r="D18" s="86" t="s">
        <v>403</v>
      </c>
      <c r="E18" s="86" t="s">
        <v>686</v>
      </c>
      <c r="F18" s="86">
        <v>57040017</v>
      </c>
      <c r="G18" s="87">
        <v>41739</v>
      </c>
      <c r="H18" s="87">
        <v>41800</v>
      </c>
      <c r="I18" s="86">
        <v>1530371614</v>
      </c>
      <c r="J18" s="86" t="s">
        <v>748</v>
      </c>
      <c r="K18" s="88" t="s">
        <v>749</v>
      </c>
      <c r="L18" s="86" t="s">
        <v>750</v>
      </c>
      <c r="M18" s="87">
        <v>40243</v>
      </c>
      <c r="N18" s="86">
        <v>852355858</v>
      </c>
      <c r="O18" s="86" t="s">
        <v>114</v>
      </c>
      <c r="P18" s="86" t="s">
        <v>409</v>
      </c>
      <c r="Q18" s="86">
        <v>102</v>
      </c>
      <c r="R18" s="86">
        <v>53</v>
      </c>
      <c r="S18" s="86" t="s">
        <v>415</v>
      </c>
      <c r="T18" s="86" t="s">
        <v>414</v>
      </c>
      <c r="U18" s="86" t="s">
        <v>751</v>
      </c>
      <c r="V18" s="86">
        <v>624.76</v>
      </c>
      <c r="W18" s="86">
        <v>624.76</v>
      </c>
      <c r="X18" s="86"/>
      <c r="Y18" s="86"/>
      <c r="Z18" s="86">
        <v>0</v>
      </c>
      <c r="AA18" s="86">
        <v>0</v>
      </c>
      <c r="AB18" s="86">
        <v>0</v>
      </c>
      <c r="AC18" s="86"/>
      <c r="AD18" s="86">
        <v>0</v>
      </c>
      <c r="AE18" s="86"/>
      <c r="AF18" s="86"/>
      <c r="AG18" s="86">
        <v>0</v>
      </c>
      <c r="AH18" s="86">
        <v>0</v>
      </c>
    </row>
    <row r="19" spans="2:34">
      <c r="B19" s="248" t="s">
        <v>747</v>
      </c>
      <c r="C19" s="48" t="s">
        <v>761</v>
      </c>
      <c r="D19" s="86" t="s">
        <v>403</v>
      </c>
      <c r="E19" s="86" t="s">
        <v>686</v>
      </c>
      <c r="F19" s="86">
        <v>57040017</v>
      </c>
      <c r="G19" s="87">
        <v>41739</v>
      </c>
      <c r="H19" s="87">
        <v>41800</v>
      </c>
      <c r="I19" s="86">
        <v>1530371614</v>
      </c>
      <c r="J19" s="86" t="s">
        <v>748</v>
      </c>
      <c r="K19" s="88" t="s">
        <v>749</v>
      </c>
      <c r="L19" s="86" t="s">
        <v>750</v>
      </c>
      <c r="M19" s="87">
        <v>40243</v>
      </c>
      <c r="N19" s="86">
        <v>852355858</v>
      </c>
      <c r="O19" s="86" t="s">
        <v>114</v>
      </c>
      <c r="P19" s="86" t="s">
        <v>409</v>
      </c>
      <c r="Q19" s="86">
        <v>102</v>
      </c>
      <c r="R19" s="86">
        <v>53</v>
      </c>
      <c r="S19" s="86" t="s">
        <v>415</v>
      </c>
      <c r="T19" s="86" t="s">
        <v>414</v>
      </c>
      <c r="U19" s="86" t="s">
        <v>752</v>
      </c>
      <c r="V19" s="86">
        <v>37.450000000000003</v>
      </c>
      <c r="W19" s="86">
        <v>7.45</v>
      </c>
      <c r="X19" s="86" t="s">
        <v>753</v>
      </c>
      <c r="Y19" s="87">
        <v>42156</v>
      </c>
      <c r="Z19" s="86">
        <v>0</v>
      </c>
      <c r="AA19" s="86">
        <v>20</v>
      </c>
      <c r="AB19" s="86">
        <v>0</v>
      </c>
      <c r="AC19" s="86"/>
      <c r="AD19" s="86">
        <v>0</v>
      </c>
      <c r="AE19" s="86"/>
      <c r="AF19" s="86"/>
      <c r="AG19" s="86">
        <v>0</v>
      </c>
      <c r="AH19" s="86">
        <v>0</v>
      </c>
    </row>
    <row r="20" spans="2:34">
      <c r="B20" s="248" t="s">
        <v>747</v>
      </c>
      <c r="C20" s="48" t="s">
        <v>761</v>
      </c>
      <c r="D20" s="86" t="s">
        <v>403</v>
      </c>
      <c r="E20" s="86" t="s">
        <v>686</v>
      </c>
      <c r="F20" s="86">
        <v>57040017</v>
      </c>
      <c r="G20" s="87">
        <v>41739</v>
      </c>
      <c r="H20" s="87">
        <v>41800</v>
      </c>
      <c r="I20" s="86">
        <v>1530371614</v>
      </c>
      <c r="J20" s="86" t="s">
        <v>748</v>
      </c>
      <c r="K20" s="88" t="s">
        <v>749</v>
      </c>
      <c r="L20" s="86" t="s">
        <v>750</v>
      </c>
      <c r="M20" s="87">
        <v>40243</v>
      </c>
      <c r="N20" s="86">
        <v>852355858</v>
      </c>
      <c r="O20" s="86" t="s">
        <v>114</v>
      </c>
      <c r="P20" s="86" t="s">
        <v>409</v>
      </c>
      <c r="Q20" s="86">
        <v>102</v>
      </c>
      <c r="R20" s="86">
        <v>53</v>
      </c>
      <c r="S20" s="86" t="s">
        <v>415</v>
      </c>
      <c r="T20" s="86" t="s">
        <v>414</v>
      </c>
      <c r="U20" s="86" t="s">
        <v>754</v>
      </c>
      <c r="V20" s="86">
        <v>37.450000000000003</v>
      </c>
      <c r="W20" s="86">
        <v>37.450000000000003</v>
      </c>
      <c r="X20" s="86"/>
      <c r="Y20" s="86"/>
      <c r="Z20" s="86">
        <v>0</v>
      </c>
      <c r="AA20" s="86">
        <v>0</v>
      </c>
      <c r="AB20" s="86">
        <v>0</v>
      </c>
      <c r="AC20" s="86"/>
      <c r="AD20" s="86">
        <v>0</v>
      </c>
      <c r="AE20" s="86"/>
      <c r="AF20" s="86"/>
      <c r="AG20" s="86">
        <v>0</v>
      </c>
      <c r="AH20" s="86">
        <v>0</v>
      </c>
    </row>
    <row r="21" spans="2:34">
      <c r="B21" s="248" t="s">
        <v>747</v>
      </c>
      <c r="C21" s="48" t="s">
        <v>761</v>
      </c>
      <c r="D21" s="86" t="s">
        <v>403</v>
      </c>
      <c r="E21" s="86" t="s">
        <v>686</v>
      </c>
      <c r="F21" s="86">
        <v>57040017</v>
      </c>
      <c r="G21" s="87">
        <v>41739</v>
      </c>
      <c r="H21" s="87">
        <v>41800</v>
      </c>
      <c r="I21" s="86">
        <v>1530371614</v>
      </c>
      <c r="J21" s="86" t="s">
        <v>748</v>
      </c>
      <c r="K21" s="88" t="s">
        <v>749</v>
      </c>
      <c r="L21" s="86" t="s">
        <v>750</v>
      </c>
      <c r="M21" s="87">
        <v>40243</v>
      </c>
      <c r="N21" s="86">
        <v>852355858</v>
      </c>
      <c r="O21" s="86" t="s">
        <v>114</v>
      </c>
      <c r="P21" s="86" t="s">
        <v>409</v>
      </c>
      <c r="Q21" s="86">
        <v>102</v>
      </c>
      <c r="R21" s="86">
        <v>53</v>
      </c>
      <c r="S21" s="86" t="s">
        <v>415</v>
      </c>
      <c r="T21" s="86" t="s">
        <v>414</v>
      </c>
      <c r="U21" s="86" t="s">
        <v>755</v>
      </c>
      <c r="V21" s="86">
        <v>37.450000000000003</v>
      </c>
      <c r="W21" s="86">
        <v>37.450000000000003</v>
      </c>
      <c r="X21" s="86"/>
      <c r="Y21" s="86"/>
      <c r="Z21" s="86">
        <v>0</v>
      </c>
      <c r="AA21" s="86">
        <v>0</v>
      </c>
      <c r="AB21" s="86">
        <v>0</v>
      </c>
      <c r="AC21" s="86"/>
      <c r="AD21" s="86">
        <v>0</v>
      </c>
      <c r="AE21" s="86"/>
      <c r="AF21" s="86"/>
      <c r="AG21" s="86">
        <v>0</v>
      </c>
      <c r="AH21" s="86">
        <v>0</v>
      </c>
    </row>
    <row r="22" spans="2:34">
      <c r="B22" s="248" t="s">
        <v>747</v>
      </c>
      <c r="C22" s="48" t="s">
        <v>761</v>
      </c>
      <c r="D22" s="86" t="s">
        <v>403</v>
      </c>
      <c r="E22" s="86" t="s">
        <v>686</v>
      </c>
      <c r="F22" s="86">
        <v>57040017</v>
      </c>
      <c r="G22" s="87">
        <v>41739</v>
      </c>
      <c r="H22" s="87">
        <v>41800</v>
      </c>
      <c r="I22" s="86">
        <v>31100000226912</v>
      </c>
      <c r="J22" s="86" t="s">
        <v>757</v>
      </c>
      <c r="K22" s="88" t="s">
        <v>758</v>
      </c>
      <c r="L22" s="86" t="s">
        <v>759</v>
      </c>
      <c r="M22" s="87">
        <v>40632</v>
      </c>
      <c r="N22" s="86">
        <v>818469089</v>
      </c>
      <c r="O22" s="86" t="s">
        <v>114</v>
      </c>
      <c r="P22" s="86" t="s">
        <v>409</v>
      </c>
      <c r="Q22" s="86">
        <v>108</v>
      </c>
      <c r="R22" s="86">
        <v>56</v>
      </c>
      <c r="S22" s="86" t="s">
        <v>415</v>
      </c>
      <c r="T22" s="86" t="s">
        <v>414</v>
      </c>
      <c r="U22" s="86" t="s">
        <v>760</v>
      </c>
      <c r="V22" s="86">
        <v>214</v>
      </c>
      <c r="W22" s="86">
        <v>214</v>
      </c>
      <c r="X22" s="86"/>
      <c r="Y22" s="86"/>
      <c r="Z22" s="86">
        <v>0</v>
      </c>
      <c r="AA22" s="86">
        <v>0</v>
      </c>
      <c r="AB22" s="86">
        <v>0</v>
      </c>
      <c r="AC22" s="86"/>
      <c r="AD22" s="86">
        <v>0</v>
      </c>
      <c r="AE22" s="86"/>
      <c r="AF22" s="86"/>
      <c r="AG22" s="86">
        <v>0</v>
      </c>
      <c r="AH22" s="86">
        <v>0</v>
      </c>
    </row>
    <row r="23" spans="2:34">
      <c r="B23" s="248" t="s">
        <v>747</v>
      </c>
      <c r="C23" s="48" t="s">
        <v>761</v>
      </c>
      <c r="D23" s="86" t="s">
        <v>756</v>
      </c>
      <c r="E23" s="86" t="s">
        <v>686</v>
      </c>
      <c r="F23" s="86">
        <v>57040018</v>
      </c>
      <c r="G23" s="87">
        <v>41739</v>
      </c>
      <c r="H23" s="87">
        <v>41800</v>
      </c>
      <c r="I23" s="86">
        <v>1530371614</v>
      </c>
      <c r="J23" s="86" t="s">
        <v>748</v>
      </c>
      <c r="K23" s="88" t="s">
        <v>749</v>
      </c>
      <c r="L23" s="86" t="s">
        <v>750</v>
      </c>
      <c r="M23" s="87">
        <v>40243</v>
      </c>
      <c r="N23" s="86">
        <v>852355858</v>
      </c>
      <c r="O23" s="86" t="s">
        <v>114</v>
      </c>
      <c r="P23" s="86" t="s">
        <v>409</v>
      </c>
      <c r="Q23" s="86">
        <v>102</v>
      </c>
      <c r="R23" s="86">
        <v>53</v>
      </c>
      <c r="S23" s="86" t="s">
        <v>415</v>
      </c>
      <c r="T23" s="86" t="s">
        <v>414</v>
      </c>
      <c r="U23" s="86" t="s">
        <v>751</v>
      </c>
      <c r="V23" s="86">
        <v>624.76</v>
      </c>
      <c r="W23" s="86">
        <v>624.76</v>
      </c>
      <c r="X23" s="86"/>
      <c r="Y23" s="86"/>
      <c r="Z23" s="86">
        <v>0</v>
      </c>
      <c r="AA23" s="86">
        <v>0</v>
      </c>
      <c r="AB23" s="86">
        <v>0</v>
      </c>
      <c r="AC23" s="86"/>
      <c r="AD23" s="86">
        <v>0</v>
      </c>
      <c r="AE23" s="86"/>
      <c r="AF23" s="86"/>
      <c r="AG23" s="86">
        <v>0</v>
      </c>
      <c r="AH23" s="86">
        <v>0</v>
      </c>
    </row>
    <row r="24" spans="2:34">
      <c r="B24" s="248" t="s">
        <v>747</v>
      </c>
      <c r="C24" s="48" t="s">
        <v>761</v>
      </c>
      <c r="D24" s="86" t="s">
        <v>756</v>
      </c>
      <c r="E24" s="86" t="s">
        <v>686</v>
      </c>
      <c r="F24" s="86">
        <v>57040018</v>
      </c>
      <c r="G24" s="87">
        <v>41739</v>
      </c>
      <c r="H24" s="87">
        <v>41800</v>
      </c>
      <c r="I24" s="86">
        <v>1530371614</v>
      </c>
      <c r="J24" s="86" t="s">
        <v>748</v>
      </c>
      <c r="K24" s="88" t="s">
        <v>749</v>
      </c>
      <c r="L24" s="86" t="s">
        <v>750</v>
      </c>
      <c r="M24" s="87">
        <v>40243</v>
      </c>
      <c r="N24" s="86">
        <v>852355858</v>
      </c>
      <c r="O24" s="86" t="s">
        <v>114</v>
      </c>
      <c r="P24" s="86" t="s">
        <v>409</v>
      </c>
      <c r="Q24" s="86">
        <v>102</v>
      </c>
      <c r="R24" s="86">
        <v>53</v>
      </c>
      <c r="S24" s="86" t="s">
        <v>415</v>
      </c>
      <c r="T24" s="86" t="s">
        <v>414</v>
      </c>
      <c r="U24" s="86" t="s">
        <v>752</v>
      </c>
      <c r="V24" s="86">
        <v>37.450000000000003</v>
      </c>
      <c r="W24" s="86">
        <v>7.45</v>
      </c>
      <c r="X24" s="86" t="s">
        <v>753</v>
      </c>
      <c r="Y24" s="87">
        <v>42156</v>
      </c>
      <c r="Z24" s="86">
        <v>0</v>
      </c>
      <c r="AA24" s="86">
        <v>20</v>
      </c>
      <c r="AB24" s="86">
        <v>0</v>
      </c>
      <c r="AC24" s="86"/>
      <c r="AD24" s="86">
        <v>0</v>
      </c>
      <c r="AE24" s="86"/>
      <c r="AF24" s="86"/>
      <c r="AG24" s="86">
        <v>0</v>
      </c>
      <c r="AH24" s="86">
        <v>0</v>
      </c>
    </row>
    <row r="25" spans="2:34">
      <c r="B25" s="248" t="s">
        <v>747</v>
      </c>
      <c r="C25" s="48" t="s">
        <v>761</v>
      </c>
      <c r="D25" s="86" t="s">
        <v>756</v>
      </c>
      <c r="E25" s="86" t="s">
        <v>686</v>
      </c>
      <c r="F25" s="86">
        <v>57040018</v>
      </c>
      <c r="G25" s="87">
        <v>41739</v>
      </c>
      <c r="H25" s="87">
        <v>41800</v>
      </c>
      <c r="I25" s="86">
        <v>1530371614</v>
      </c>
      <c r="J25" s="86" t="s">
        <v>748</v>
      </c>
      <c r="K25" s="88" t="s">
        <v>749</v>
      </c>
      <c r="L25" s="86" t="s">
        <v>750</v>
      </c>
      <c r="M25" s="87">
        <v>40243</v>
      </c>
      <c r="N25" s="86">
        <v>852355858</v>
      </c>
      <c r="O25" s="86" t="s">
        <v>114</v>
      </c>
      <c r="P25" s="86" t="s">
        <v>409</v>
      </c>
      <c r="Q25" s="86">
        <v>102</v>
      </c>
      <c r="R25" s="86">
        <v>53</v>
      </c>
      <c r="S25" s="86" t="s">
        <v>415</v>
      </c>
      <c r="T25" s="86" t="s">
        <v>414</v>
      </c>
      <c r="U25" s="86" t="s">
        <v>754</v>
      </c>
      <c r="V25" s="86">
        <v>37.450000000000003</v>
      </c>
      <c r="W25" s="86">
        <v>37.450000000000003</v>
      </c>
      <c r="X25" s="86"/>
      <c r="Y25" s="86"/>
      <c r="Z25" s="86">
        <v>0</v>
      </c>
      <c r="AA25" s="86">
        <v>0</v>
      </c>
      <c r="AB25" s="86">
        <v>0</v>
      </c>
      <c r="AC25" s="86"/>
      <c r="AD25" s="86">
        <v>0</v>
      </c>
      <c r="AE25" s="86"/>
      <c r="AF25" s="86"/>
      <c r="AG25" s="86">
        <v>0</v>
      </c>
      <c r="AH25" s="86">
        <v>0</v>
      </c>
    </row>
    <row r="26" spans="2:34">
      <c r="B26" s="248" t="s">
        <v>747</v>
      </c>
      <c r="C26" s="48" t="s">
        <v>761</v>
      </c>
      <c r="D26" s="86" t="s">
        <v>756</v>
      </c>
      <c r="E26" s="86" t="s">
        <v>686</v>
      </c>
      <c r="F26" s="86">
        <v>57040018</v>
      </c>
      <c r="G26" s="87">
        <v>41739</v>
      </c>
      <c r="H26" s="87">
        <v>41800</v>
      </c>
      <c r="I26" s="86">
        <v>1530371614</v>
      </c>
      <c r="J26" s="86" t="s">
        <v>748</v>
      </c>
      <c r="K26" s="88" t="s">
        <v>749</v>
      </c>
      <c r="L26" s="86" t="s">
        <v>750</v>
      </c>
      <c r="M26" s="87">
        <v>40243</v>
      </c>
      <c r="N26" s="86">
        <v>852355858</v>
      </c>
      <c r="O26" s="86" t="s">
        <v>114</v>
      </c>
      <c r="P26" s="86" t="s">
        <v>409</v>
      </c>
      <c r="Q26" s="86">
        <v>102</v>
      </c>
      <c r="R26" s="86">
        <v>53</v>
      </c>
      <c r="S26" s="86" t="s">
        <v>415</v>
      </c>
      <c r="T26" s="86" t="s">
        <v>414</v>
      </c>
      <c r="U26" s="86" t="s">
        <v>755</v>
      </c>
      <c r="V26" s="86">
        <v>37.450000000000003</v>
      </c>
      <c r="W26" s="86">
        <v>37.450000000000003</v>
      </c>
      <c r="X26" s="86"/>
      <c r="Y26" s="86"/>
      <c r="Z26" s="86">
        <v>0</v>
      </c>
      <c r="AA26" s="86">
        <v>0</v>
      </c>
      <c r="AB26" s="86">
        <v>0</v>
      </c>
      <c r="AC26" s="86"/>
      <c r="AD26" s="86">
        <v>0</v>
      </c>
      <c r="AE26" s="86"/>
      <c r="AF26" s="86"/>
      <c r="AG26" s="86">
        <v>0</v>
      </c>
      <c r="AH26" s="86">
        <v>0</v>
      </c>
    </row>
    <row r="27" spans="2:34">
      <c r="B27" s="248" t="s">
        <v>747</v>
      </c>
      <c r="C27" s="48" t="s">
        <v>761</v>
      </c>
      <c r="D27" s="86" t="s">
        <v>756</v>
      </c>
      <c r="E27" s="86" t="s">
        <v>686</v>
      </c>
      <c r="F27" s="86">
        <v>57040018</v>
      </c>
      <c r="G27" s="87">
        <v>41739</v>
      </c>
      <c r="H27" s="87">
        <v>41800</v>
      </c>
      <c r="I27" s="86">
        <v>31100000226912</v>
      </c>
      <c r="J27" s="86" t="s">
        <v>757</v>
      </c>
      <c r="K27" s="88" t="s">
        <v>758</v>
      </c>
      <c r="L27" s="86" t="s">
        <v>759</v>
      </c>
      <c r="M27" s="87">
        <v>40632</v>
      </c>
      <c r="N27" s="86">
        <v>818469089</v>
      </c>
      <c r="O27" s="86" t="s">
        <v>114</v>
      </c>
      <c r="P27" s="86" t="s">
        <v>409</v>
      </c>
      <c r="Q27" s="86">
        <v>108</v>
      </c>
      <c r="R27" s="86">
        <v>56</v>
      </c>
      <c r="S27" s="86" t="s">
        <v>415</v>
      </c>
      <c r="T27" s="86" t="s">
        <v>414</v>
      </c>
      <c r="U27" s="86" t="s">
        <v>760</v>
      </c>
      <c r="V27" s="86">
        <v>214</v>
      </c>
      <c r="W27" s="86">
        <v>214</v>
      </c>
      <c r="X27" s="86"/>
      <c r="Y27" s="86"/>
      <c r="Z27" s="86">
        <v>0</v>
      </c>
      <c r="AA27" s="86">
        <v>0</v>
      </c>
      <c r="AB27" s="86">
        <v>0</v>
      </c>
      <c r="AC27" s="86"/>
      <c r="AD27" s="86">
        <v>0</v>
      </c>
      <c r="AE27" s="86"/>
      <c r="AF27" s="86"/>
      <c r="AG27" s="86">
        <v>0</v>
      </c>
      <c r="AH27" s="86">
        <v>0</v>
      </c>
    </row>
    <row r="28" spans="2:34">
      <c r="B28" s="260" t="s">
        <v>762</v>
      </c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2"/>
      <c r="V28" s="86">
        <f>SUM(V8:V27)</f>
        <v>3804.4399999999996</v>
      </c>
      <c r="W28" s="86">
        <f t="shared" ref="W28:AB28" si="0">SUM(W8:W27)</f>
        <v>3684.4399999999996</v>
      </c>
      <c r="X28" s="86"/>
      <c r="Y28" s="86"/>
      <c r="Z28" s="86">
        <f t="shared" si="0"/>
        <v>0</v>
      </c>
      <c r="AA28" s="86">
        <f t="shared" si="0"/>
        <v>80</v>
      </c>
      <c r="AB28" s="86">
        <f t="shared" si="0"/>
        <v>0</v>
      </c>
      <c r="AC28" s="86"/>
      <c r="AD28" s="86">
        <f t="shared" ref="AD28" si="1">SUM(AD8:AD27)</f>
        <v>0</v>
      </c>
      <c r="AE28" s="86"/>
      <c r="AF28" s="86"/>
      <c r="AG28" s="86">
        <f t="shared" ref="AG28:AH28" si="2">SUM(AG8:AG27)</f>
        <v>0</v>
      </c>
      <c r="AH28" s="86">
        <f t="shared" si="2"/>
        <v>0</v>
      </c>
    </row>
    <row r="30" spans="2:34">
      <c r="B30" s="245" t="s">
        <v>763</v>
      </c>
      <c r="AB30" s="263" t="s">
        <v>729</v>
      </c>
      <c r="AC30" s="263"/>
      <c r="AD30" s="263"/>
      <c r="AE30" s="263"/>
      <c r="AF30" s="263"/>
      <c r="AG30" s="263"/>
      <c r="AH30" s="263"/>
    </row>
    <row r="31" spans="2:34" s="47" customFormat="1" ht="33" customHeight="1">
      <c r="B31" s="249" t="s">
        <v>56</v>
      </c>
      <c r="C31" s="51" t="s">
        <v>730</v>
      </c>
      <c r="D31" s="47" t="s">
        <v>349</v>
      </c>
      <c r="E31" s="47" t="s">
        <v>676</v>
      </c>
      <c r="F31" s="47" t="s">
        <v>379</v>
      </c>
      <c r="G31" s="47" t="s">
        <v>58</v>
      </c>
      <c r="H31" s="47" t="s">
        <v>59</v>
      </c>
      <c r="I31" s="51" t="s">
        <v>731</v>
      </c>
      <c r="J31" s="51" t="s">
        <v>732</v>
      </c>
      <c r="K31" s="51" t="s">
        <v>733</v>
      </c>
      <c r="L31" s="51" t="s">
        <v>734</v>
      </c>
      <c r="M31" s="51" t="s">
        <v>735</v>
      </c>
      <c r="N31" s="51" t="s">
        <v>736</v>
      </c>
      <c r="O31" s="47" t="s">
        <v>92</v>
      </c>
      <c r="P31" s="51" t="s">
        <v>737</v>
      </c>
      <c r="Q31" s="51" t="s">
        <v>393</v>
      </c>
      <c r="R31" s="51" t="s">
        <v>738</v>
      </c>
      <c r="S31" s="51" t="s">
        <v>395</v>
      </c>
      <c r="T31" s="51" t="s">
        <v>739</v>
      </c>
      <c r="U31" s="51" t="s">
        <v>740</v>
      </c>
      <c r="V31" s="51" t="s">
        <v>741</v>
      </c>
      <c r="W31" s="51" t="s">
        <v>742</v>
      </c>
      <c r="X31" s="51" t="s">
        <v>743</v>
      </c>
      <c r="Y31" s="51" t="s">
        <v>744</v>
      </c>
      <c r="Z31" s="51" t="s">
        <v>387</v>
      </c>
      <c r="AA31" s="51" t="s">
        <v>388</v>
      </c>
      <c r="AB31" s="51" t="s">
        <v>745</v>
      </c>
      <c r="AC31" s="51" t="s">
        <v>746</v>
      </c>
      <c r="AD31" s="51" t="s">
        <v>742</v>
      </c>
      <c r="AE31" s="51" t="s">
        <v>743</v>
      </c>
      <c r="AF31" s="51" t="s">
        <v>744</v>
      </c>
      <c r="AG31" s="51" t="s">
        <v>387</v>
      </c>
      <c r="AH31" s="51" t="s">
        <v>388</v>
      </c>
    </row>
    <row r="32" spans="2:34">
      <c r="B32" s="245" t="s">
        <v>57</v>
      </c>
      <c r="C32" s="47" t="s">
        <v>764</v>
      </c>
      <c r="D32" s="50" t="s">
        <v>403</v>
      </c>
      <c r="E32" s="50" t="s">
        <v>686</v>
      </c>
      <c r="F32" s="50">
        <v>57040017</v>
      </c>
      <c r="G32" s="52">
        <v>41739</v>
      </c>
      <c r="H32" s="52">
        <v>41800</v>
      </c>
      <c r="I32" s="50">
        <v>1530371614</v>
      </c>
      <c r="J32" s="50" t="s">
        <v>748</v>
      </c>
      <c r="K32" s="53" t="s">
        <v>749</v>
      </c>
      <c r="L32" s="50" t="s">
        <v>750</v>
      </c>
      <c r="M32" s="52">
        <v>40243</v>
      </c>
      <c r="N32" s="50">
        <v>852355858</v>
      </c>
      <c r="O32" s="50" t="s">
        <v>114</v>
      </c>
      <c r="P32" s="50" t="s">
        <v>409</v>
      </c>
      <c r="Q32" s="50">
        <v>102</v>
      </c>
      <c r="R32" s="50">
        <v>53</v>
      </c>
      <c r="S32" s="50" t="s">
        <v>415</v>
      </c>
      <c r="T32" s="50" t="s">
        <v>414</v>
      </c>
      <c r="U32" s="50" t="s">
        <v>751</v>
      </c>
      <c r="V32" s="50">
        <v>624.76</v>
      </c>
      <c r="W32" s="50">
        <v>624.76</v>
      </c>
      <c r="Z32" s="50">
        <v>0</v>
      </c>
      <c r="AA32" s="50">
        <v>0</v>
      </c>
      <c r="AB32" s="50">
        <v>0</v>
      </c>
      <c r="AD32" s="50">
        <v>0</v>
      </c>
      <c r="AG32" s="50">
        <v>0</v>
      </c>
      <c r="AH32" s="50">
        <v>0</v>
      </c>
    </row>
    <row r="33" spans="2:34">
      <c r="B33" s="245" t="s">
        <v>57</v>
      </c>
      <c r="C33" s="47" t="s">
        <v>764</v>
      </c>
      <c r="D33" s="50" t="s">
        <v>403</v>
      </c>
      <c r="E33" s="50" t="s">
        <v>686</v>
      </c>
      <c r="F33" s="50">
        <v>57040017</v>
      </c>
      <c r="G33" s="52">
        <v>41739</v>
      </c>
      <c r="H33" s="52">
        <v>41800</v>
      </c>
      <c r="I33" s="50">
        <v>1530371614</v>
      </c>
      <c r="J33" s="50" t="s">
        <v>748</v>
      </c>
      <c r="K33" s="53" t="s">
        <v>749</v>
      </c>
      <c r="L33" s="50" t="s">
        <v>750</v>
      </c>
      <c r="M33" s="52">
        <v>40243</v>
      </c>
      <c r="N33" s="50">
        <v>852355858</v>
      </c>
      <c r="O33" s="50" t="s">
        <v>114</v>
      </c>
      <c r="P33" s="50" t="s">
        <v>409</v>
      </c>
      <c r="Q33" s="50">
        <v>102</v>
      </c>
      <c r="R33" s="50">
        <v>53</v>
      </c>
      <c r="S33" s="50" t="s">
        <v>415</v>
      </c>
      <c r="T33" s="50" t="s">
        <v>414</v>
      </c>
      <c r="U33" s="50" t="s">
        <v>752</v>
      </c>
      <c r="V33" s="50">
        <v>37.450000000000003</v>
      </c>
      <c r="W33" s="50">
        <v>7.45</v>
      </c>
      <c r="X33" s="50" t="s">
        <v>753</v>
      </c>
      <c r="Y33" s="52">
        <v>42156</v>
      </c>
      <c r="Z33" s="50">
        <v>0</v>
      </c>
      <c r="AA33" s="50">
        <v>20</v>
      </c>
      <c r="AB33" s="50">
        <v>0</v>
      </c>
      <c r="AD33" s="50">
        <v>0</v>
      </c>
      <c r="AG33" s="50">
        <v>0</v>
      </c>
      <c r="AH33" s="50">
        <v>0</v>
      </c>
    </row>
    <row r="34" spans="2:34">
      <c r="B34" s="245" t="s">
        <v>57</v>
      </c>
      <c r="C34" s="47" t="s">
        <v>764</v>
      </c>
      <c r="D34" s="50" t="s">
        <v>403</v>
      </c>
      <c r="E34" s="50" t="s">
        <v>686</v>
      </c>
      <c r="F34" s="50">
        <v>57040017</v>
      </c>
      <c r="G34" s="52">
        <v>41739</v>
      </c>
      <c r="H34" s="52">
        <v>41800</v>
      </c>
      <c r="I34" s="50">
        <v>1530371614</v>
      </c>
      <c r="J34" s="50" t="s">
        <v>748</v>
      </c>
      <c r="K34" s="53" t="s">
        <v>749</v>
      </c>
      <c r="L34" s="50" t="s">
        <v>750</v>
      </c>
      <c r="M34" s="52">
        <v>40243</v>
      </c>
      <c r="N34" s="50">
        <v>852355858</v>
      </c>
      <c r="O34" s="50" t="s">
        <v>114</v>
      </c>
      <c r="P34" s="50" t="s">
        <v>409</v>
      </c>
      <c r="Q34" s="50">
        <v>102</v>
      </c>
      <c r="R34" s="50">
        <v>53</v>
      </c>
      <c r="S34" s="50" t="s">
        <v>415</v>
      </c>
      <c r="T34" s="50" t="s">
        <v>414</v>
      </c>
      <c r="U34" s="50" t="s">
        <v>754</v>
      </c>
      <c r="V34" s="50">
        <v>37.450000000000003</v>
      </c>
      <c r="W34" s="50">
        <v>37.450000000000003</v>
      </c>
      <c r="Z34" s="50">
        <v>0</v>
      </c>
      <c r="AA34" s="50">
        <v>0</v>
      </c>
      <c r="AB34" s="50">
        <v>0</v>
      </c>
      <c r="AD34" s="50">
        <v>0</v>
      </c>
      <c r="AG34" s="50">
        <v>0</v>
      </c>
      <c r="AH34" s="50">
        <v>0</v>
      </c>
    </row>
    <row r="35" spans="2:34">
      <c r="B35" s="245" t="s">
        <v>57</v>
      </c>
      <c r="C35" s="47" t="s">
        <v>764</v>
      </c>
      <c r="D35" s="50" t="s">
        <v>403</v>
      </c>
      <c r="E35" s="50" t="s">
        <v>686</v>
      </c>
      <c r="F35" s="50">
        <v>57040017</v>
      </c>
      <c r="G35" s="52">
        <v>41739</v>
      </c>
      <c r="H35" s="52">
        <v>41800</v>
      </c>
      <c r="I35" s="50">
        <v>1530371614</v>
      </c>
      <c r="J35" s="50" t="s">
        <v>748</v>
      </c>
      <c r="K35" s="53" t="s">
        <v>749</v>
      </c>
      <c r="L35" s="50" t="s">
        <v>750</v>
      </c>
      <c r="M35" s="52">
        <v>40243</v>
      </c>
      <c r="N35" s="50">
        <v>852355858</v>
      </c>
      <c r="O35" s="50" t="s">
        <v>114</v>
      </c>
      <c r="P35" s="50" t="s">
        <v>409</v>
      </c>
      <c r="Q35" s="50">
        <v>102</v>
      </c>
      <c r="R35" s="50">
        <v>53</v>
      </c>
      <c r="S35" s="50" t="s">
        <v>415</v>
      </c>
      <c r="T35" s="50" t="s">
        <v>414</v>
      </c>
      <c r="U35" s="50" t="s">
        <v>755</v>
      </c>
      <c r="V35" s="50">
        <v>37.450000000000003</v>
      </c>
      <c r="W35" s="50">
        <v>37.450000000000003</v>
      </c>
      <c r="Z35" s="50">
        <v>0</v>
      </c>
      <c r="AA35" s="50">
        <v>0</v>
      </c>
      <c r="AB35" s="50">
        <v>0</v>
      </c>
      <c r="AD35" s="50">
        <v>0</v>
      </c>
      <c r="AG35" s="50">
        <v>0</v>
      </c>
      <c r="AH35" s="50">
        <v>0</v>
      </c>
    </row>
    <row r="36" spans="2:34">
      <c r="B36" s="245" t="s">
        <v>57</v>
      </c>
      <c r="C36" s="47" t="s">
        <v>764</v>
      </c>
      <c r="D36" s="50" t="s">
        <v>756</v>
      </c>
      <c r="E36" s="50" t="s">
        <v>686</v>
      </c>
      <c r="F36" s="50">
        <v>57040017</v>
      </c>
      <c r="G36" s="52">
        <v>41739</v>
      </c>
      <c r="H36" s="52">
        <v>41800</v>
      </c>
      <c r="I36" s="50">
        <v>31100000226912</v>
      </c>
      <c r="J36" s="50" t="s">
        <v>757</v>
      </c>
      <c r="K36" s="53" t="s">
        <v>758</v>
      </c>
      <c r="L36" s="50" t="s">
        <v>759</v>
      </c>
      <c r="M36" s="52">
        <v>40632</v>
      </c>
      <c r="N36" s="50">
        <v>818469089</v>
      </c>
      <c r="O36" s="50" t="s">
        <v>114</v>
      </c>
      <c r="P36" s="50" t="s">
        <v>409</v>
      </c>
      <c r="Q36" s="50">
        <v>108</v>
      </c>
      <c r="R36" s="50">
        <v>56</v>
      </c>
      <c r="S36" s="50" t="s">
        <v>415</v>
      </c>
      <c r="T36" s="50" t="s">
        <v>414</v>
      </c>
      <c r="U36" s="50" t="s">
        <v>760</v>
      </c>
      <c r="V36" s="50">
        <v>214</v>
      </c>
      <c r="W36" s="50">
        <v>214</v>
      </c>
      <c r="Z36" s="50">
        <v>0</v>
      </c>
      <c r="AA36" s="50">
        <v>0</v>
      </c>
      <c r="AB36" s="50">
        <v>0</v>
      </c>
      <c r="AD36" s="50">
        <v>0</v>
      </c>
      <c r="AG36" s="50">
        <v>0</v>
      </c>
      <c r="AH36" s="50">
        <v>0</v>
      </c>
    </row>
    <row r="37" spans="2:34">
      <c r="B37" s="245" t="s">
        <v>57</v>
      </c>
      <c r="C37" s="47" t="s">
        <v>764</v>
      </c>
      <c r="D37" s="50" t="s">
        <v>756</v>
      </c>
      <c r="E37" s="50" t="s">
        <v>686</v>
      </c>
      <c r="F37" s="50">
        <v>57040018</v>
      </c>
      <c r="G37" s="52">
        <v>41739</v>
      </c>
      <c r="H37" s="52">
        <v>41800</v>
      </c>
      <c r="I37" s="50">
        <v>1530371614</v>
      </c>
      <c r="J37" s="50" t="s">
        <v>748</v>
      </c>
      <c r="K37" s="53" t="s">
        <v>749</v>
      </c>
      <c r="L37" s="50" t="s">
        <v>750</v>
      </c>
      <c r="M37" s="52">
        <v>40243</v>
      </c>
      <c r="N37" s="50">
        <v>852355858</v>
      </c>
      <c r="O37" s="50" t="s">
        <v>114</v>
      </c>
      <c r="P37" s="50" t="s">
        <v>409</v>
      </c>
      <c r="Q37" s="50">
        <v>102</v>
      </c>
      <c r="R37" s="50">
        <v>53</v>
      </c>
      <c r="S37" s="50" t="s">
        <v>415</v>
      </c>
      <c r="T37" s="50" t="s">
        <v>414</v>
      </c>
      <c r="U37" s="50" t="s">
        <v>751</v>
      </c>
      <c r="V37" s="50">
        <v>624.76</v>
      </c>
      <c r="W37" s="50">
        <v>624.76</v>
      </c>
      <c r="Z37" s="50">
        <v>0</v>
      </c>
      <c r="AA37" s="50">
        <v>0</v>
      </c>
      <c r="AB37" s="50">
        <v>0</v>
      </c>
      <c r="AD37" s="50">
        <v>0</v>
      </c>
      <c r="AG37" s="50">
        <v>0</v>
      </c>
      <c r="AH37" s="50">
        <v>0</v>
      </c>
    </row>
    <row r="38" spans="2:34">
      <c r="B38" s="245" t="s">
        <v>57</v>
      </c>
      <c r="C38" s="47" t="s">
        <v>764</v>
      </c>
      <c r="D38" s="50" t="s">
        <v>756</v>
      </c>
      <c r="E38" s="50" t="s">
        <v>686</v>
      </c>
      <c r="F38" s="50">
        <v>57040018</v>
      </c>
      <c r="G38" s="52">
        <v>41739</v>
      </c>
      <c r="H38" s="52">
        <v>41800</v>
      </c>
      <c r="I38" s="50">
        <v>1530371614</v>
      </c>
      <c r="J38" s="50" t="s">
        <v>748</v>
      </c>
      <c r="K38" s="53" t="s">
        <v>749</v>
      </c>
      <c r="L38" s="50" t="s">
        <v>750</v>
      </c>
      <c r="M38" s="52">
        <v>40243</v>
      </c>
      <c r="N38" s="50">
        <v>852355858</v>
      </c>
      <c r="O38" s="50" t="s">
        <v>114</v>
      </c>
      <c r="P38" s="50" t="s">
        <v>409</v>
      </c>
      <c r="Q38" s="50">
        <v>102</v>
      </c>
      <c r="R38" s="50">
        <v>53</v>
      </c>
      <c r="S38" s="50" t="s">
        <v>415</v>
      </c>
      <c r="T38" s="50" t="s">
        <v>414</v>
      </c>
      <c r="U38" s="50" t="s">
        <v>752</v>
      </c>
      <c r="V38" s="50">
        <v>37.450000000000003</v>
      </c>
      <c r="W38" s="50">
        <v>7.45</v>
      </c>
      <c r="X38" s="50" t="s">
        <v>753</v>
      </c>
      <c r="Y38" s="52">
        <v>42156</v>
      </c>
      <c r="Z38" s="50">
        <v>0</v>
      </c>
      <c r="AA38" s="50">
        <v>20</v>
      </c>
      <c r="AB38" s="50">
        <v>0</v>
      </c>
      <c r="AD38" s="50">
        <v>0</v>
      </c>
      <c r="AG38" s="50">
        <v>0</v>
      </c>
      <c r="AH38" s="50">
        <v>0</v>
      </c>
    </row>
    <row r="39" spans="2:34">
      <c r="B39" s="245" t="s">
        <v>57</v>
      </c>
      <c r="C39" s="47" t="s">
        <v>764</v>
      </c>
      <c r="D39" s="50" t="s">
        <v>756</v>
      </c>
      <c r="E39" s="50" t="s">
        <v>686</v>
      </c>
      <c r="F39" s="50">
        <v>57040018</v>
      </c>
      <c r="G39" s="52">
        <v>41739</v>
      </c>
      <c r="H39" s="52">
        <v>41800</v>
      </c>
      <c r="I39" s="50">
        <v>1530371614</v>
      </c>
      <c r="J39" s="50" t="s">
        <v>748</v>
      </c>
      <c r="K39" s="53" t="s">
        <v>749</v>
      </c>
      <c r="L39" s="50" t="s">
        <v>750</v>
      </c>
      <c r="M39" s="52">
        <v>40243</v>
      </c>
      <c r="N39" s="50">
        <v>852355858</v>
      </c>
      <c r="O39" s="50" t="s">
        <v>114</v>
      </c>
      <c r="P39" s="50" t="s">
        <v>409</v>
      </c>
      <c r="Q39" s="50">
        <v>102</v>
      </c>
      <c r="R39" s="50">
        <v>53</v>
      </c>
      <c r="S39" s="50" t="s">
        <v>415</v>
      </c>
      <c r="T39" s="50" t="s">
        <v>414</v>
      </c>
      <c r="U39" s="50" t="s">
        <v>754</v>
      </c>
      <c r="V39" s="50">
        <v>37.450000000000003</v>
      </c>
      <c r="W39" s="50">
        <v>37.450000000000003</v>
      </c>
      <c r="Z39" s="50">
        <v>0</v>
      </c>
      <c r="AA39" s="50">
        <v>0</v>
      </c>
      <c r="AB39" s="50">
        <v>0</v>
      </c>
      <c r="AD39" s="50">
        <v>0</v>
      </c>
      <c r="AG39" s="50">
        <v>0</v>
      </c>
      <c r="AH39" s="50">
        <v>0</v>
      </c>
    </row>
    <row r="40" spans="2:34">
      <c r="B40" s="245" t="s">
        <v>57</v>
      </c>
      <c r="C40" s="47" t="s">
        <v>764</v>
      </c>
      <c r="D40" s="50" t="s">
        <v>756</v>
      </c>
      <c r="E40" s="50" t="s">
        <v>686</v>
      </c>
      <c r="F40" s="50">
        <v>57040018</v>
      </c>
      <c r="G40" s="52">
        <v>41739</v>
      </c>
      <c r="H40" s="52">
        <v>41800</v>
      </c>
      <c r="I40" s="50">
        <v>1530371614</v>
      </c>
      <c r="J40" s="50" t="s">
        <v>748</v>
      </c>
      <c r="K40" s="53" t="s">
        <v>749</v>
      </c>
      <c r="L40" s="50" t="s">
        <v>750</v>
      </c>
      <c r="M40" s="52">
        <v>40243</v>
      </c>
      <c r="N40" s="50">
        <v>852355858</v>
      </c>
      <c r="O40" s="50" t="s">
        <v>114</v>
      </c>
      <c r="P40" s="50" t="s">
        <v>409</v>
      </c>
      <c r="Q40" s="50">
        <v>102</v>
      </c>
      <c r="R40" s="50">
        <v>53</v>
      </c>
      <c r="S40" s="50" t="s">
        <v>415</v>
      </c>
      <c r="T40" s="50" t="s">
        <v>414</v>
      </c>
      <c r="U40" s="50" t="s">
        <v>755</v>
      </c>
      <c r="V40" s="50">
        <v>37.450000000000003</v>
      </c>
      <c r="W40" s="50">
        <v>37.450000000000003</v>
      </c>
      <c r="Z40" s="50">
        <v>0</v>
      </c>
      <c r="AA40" s="50">
        <v>0</v>
      </c>
      <c r="AB40" s="50">
        <v>0</v>
      </c>
      <c r="AD40" s="50">
        <v>0</v>
      </c>
      <c r="AG40" s="50">
        <v>0</v>
      </c>
      <c r="AH40" s="50">
        <v>0</v>
      </c>
    </row>
    <row r="41" spans="2:34">
      <c r="B41" s="245" t="s">
        <v>57</v>
      </c>
      <c r="C41" s="47" t="s">
        <v>764</v>
      </c>
      <c r="D41" s="50" t="s">
        <v>756</v>
      </c>
      <c r="E41" s="50" t="s">
        <v>686</v>
      </c>
      <c r="F41" s="50">
        <v>57040018</v>
      </c>
      <c r="G41" s="52">
        <v>41739</v>
      </c>
      <c r="H41" s="52">
        <v>41800</v>
      </c>
      <c r="I41" s="50">
        <v>31100000226912</v>
      </c>
      <c r="J41" s="50" t="s">
        <v>757</v>
      </c>
      <c r="K41" s="53" t="s">
        <v>758</v>
      </c>
      <c r="L41" s="50" t="s">
        <v>759</v>
      </c>
      <c r="M41" s="52">
        <v>40632</v>
      </c>
      <c r="N41" s="50">
        <v>818469089</v>
      </c>
      <c r="O41" s="50" t="s">
        <v>114</v>
      </c>
      <c r="P41" s="50" t="s">
        <v>409</v>
      </c>
      <c r="Q41" s="50">
        <v>108</v>
      </c>
      <c r="R41" s="50">
        <v>56</v>
      </c>
      <c r="S41" s="50" t="s">
        <v>415</v>
      </c>
      <c r="T41" s="50" t="s">
        <v>414</v>
      </c>
      <c r="U41" s="50" t="s">
        <v>760</v>
      </c>
      <c r="V41" s="50">
        <v>214</v>
      </c>
      <c r="W41" s="50">
        <v>214</v>
      </c>
      <c r="Z41" s="50">
        <v>0</v>
      </c>
      <c r="AA41" s="50">
        <v>0</v>
      </c>
      <c r="AB41" s="50">
        <v>0</v>
      </c>
      <c r="AD41" s="50">
        <v>0</v>
      </c>
      <c r="AG41" s="50">
        <v>0</v>
      </c>
      <c r="AH41" s="50">
        <v>0</v>
      </c>
    </row>
    <row r="42" spans="2:34">
      <c r="B42" s="245" t="s">
        <v>57</v>
      </c>
      <c r="C42" s="47" t="s">
        <v>712</v>
      </c>
      <c r="D42" s="50" t="s">
        <v>403</v>
      </c>
      <c r="E42" s="50" t="s">
        <v>686</v>
      </c>
      <c r="F42" s="50">
        <v>57040017</v>
      </c>
      <c r="G42" s="52">
        <v>41739</v>
      </c>
      <c r="H42" s="52">
        <v>41800</v>
      </c>
      <c r="I42" s="50">
        <v>1530371614</v>
      </c>
      <c r="J42" s="50" t="s">
        <v>748</v>
      </c>
      <c r="K42" s="53" t="s">
        <v>749</v>
      </c>
      <c r="L42" s="50" t="s">
        <v>750</v>
      </c>
      <c r="M42" s="52">
        <v>40243</v>
      </c>
      <c r="N42" s="50">
        <v>852355858</v>
      </c>
      <c r="O42" s="50" t="s">
        <v>114</v>
      </c>
      <c r="P42" s="50" t="s">
        <v>409</v>
      </c>
      <c r="Q42" s="50">
        <v>102</v>
      </c>
      <c r="R42" s="50">
        <v>53</v>
      </c>
      <c r="S42" s="50" t="s">
        <v>415</v>
      </c>
      <c r="T42" s="50" t="s">
        <v>414</v>
      </c>
      <c r="U42" s="50" t="s">
        <v>751</v>
      </c>
      <c r="V42" s="50">
        <v>624.76</v>
      </c>
      <c r="W42" s="50">
        <v>624.76</v>
      </c>
      <c r="Z42" s="50">
        <v>0</v>
      </c>
      <c r="AA42" s="50">
        <v>0</v>
      </c>
      <c r="AB42" s="50">
        <v>0</v>
      </c>
      <c r="AD42" s="50">
        <v>0</v>
      </c>
      <c r="AG42" s="50">
        <v>0</v>
      </c>
      <c r="AH42" s="50">
        <v>0</v>
      </c>
    </row>
    <row r="43" spans="2:34">
      <c r="B43" s="245" t="s">
        <v>57</v>
      </c>
      <c r="C43" s="47" t="s">
        <v>712</v>
      </c>
      <c r="D43" s="50" t="s">
        <v>403</v>
      </c>
      <c r="E43" s="50" t="s">
        <v>686</v>
      </c>
      <c r="F43" s="50">
        <v>57040017</v>
      </c>
      <c r="G43" s="52">
        <v>41739</v>
      </c>
      <c r="H43" s="52">
        <v>41800</v>
      </c>
      <c r="I43" s="50">
        <v>1530371614</v>
      </c>
      <c r="J43" s="50" t="s">
        <v>748</v>
      </c>
      <c r="K43" s="53" t="s">
        <v>749</v>
      </c>
      <c r="L43" s="50" t="s">
        <v>750</v>
      </c>
      <c r="M43" s="52">
        <v>40243</v>
      </c>
      <c r="N43" s="50">
        <v>852355858</v>
      </c>
      <c r="O43" s="50" t="s">
        <v>114</v>
      </c>
      <c r="P43" s="50" t="s">
        <v>409</v>
      </c>
      <c r="Q43" s="50">
        <v>102</v>
      </c>
      <c r="R43" s="50">
        <v>53</v>
      </c>
      <c r="S43" s="50" t="s">
        <v>415</v>
      </c>
      <c r="T43" s="50" t="s">
        <v>414</v>
      </c>
      <c r="U43" s="50" t="s">
        <v>752</v>
      </c>
      <c r="V43" s="50">
        <v>37.450000000000003</v>
      </c>
      <c r="W43" s="50">
        <v>7.45</v>
      </c>
      <c r="X43" s="50" t="s">
        <v>753</v>
      </c>
      <c r="Y43" s="52">
        <v>42156</v>
      </c>
      <c r="Z43" s="50">
        <v>0</v>
      </c>
      <c r="AA43" s="50">
        <v>20</v>
      </c>
      <c r="AB43" s="50">
        <v>0</v>
      </c>
      <c r="AD43" s="50">
        <v>0</v>
      </c>
      <c r="AG43" s="50">
        <v>0</v>
      </c>
      <c r="AH43" s="50">
        <v>0</v>
      </c>
    </row>
    <row r="44" spans="2:34">
      <c r="B44" s="245" t="s">
        <v>57</v>
      </c>
      <c r="C44" s="47" t="s">
        <v>712</v>
      </c>
      <c r="D44" s="50" t="s">
        <v>403</v>
      </c>
      <c r="E44" s="50" t="s">
        <v>686</v>
      </c>
      <c r="F44" s="50">
        <v>57040017</v>
      </c>
      <c r="G44" s="52">
        <v>41739</v>
      </c>
      <c r="H44" s="52">
        <v>41800</v>
      </c>
      <c r="I44" s="50">
        <v>1530371614</v>
      </c>
      <c r="J44" s="50" t="s">
        <v>748</v>
      </c>
      <c r="K44" s="53" t="s">
        <v>749</v>
      </c>
      <c r="L44" s="50" t="s">
        <v>750</v>
      </c>
      <c r="M44" s="52">
        <v>40243</v>
      </c>
      <c r="N44" s="50">
        <v>852355858</v>
      </c>
      <c r="O44" s="50" t="s">
        <v>114</v>
      </c>
      <c r="P44" s="50" t="s">
        <v>409</v>
      </c>
      <c r="Q44" s="50">
        <v>102</v>
      </c>
      <c r="R44" s="50">
        <v>53</v>
      </c>
      <c r="S44" s="50" t="s">
        <v>415</v>
      </c>
      <c r="T44" s="50" t="s">
        <v>414</v>
      </c>
      <c r="U44" s="50" t="s">
        <v>754</v>
      </c>
      <c r="V44" s="50">
        <v>37.450000000000003</v>
      </c>
      <c r="W44" s="50">
        <v>37.450000000000003</v>
      </c>
      <c r="Z44" s="50">
        <v>0</v>
      </c>
      <c r="AA44" s="50">
        <v>0</v>
      </c>
      <c r="AB44" s="50">
        <v>0</v>
      </c>
      <c r="AD44" s="50">
        <v>0</v>
      </c>
      <c r="AG44" s="50">
        <v>0</v>
      </c>
      <c r="AH44" s="50">
        <v>0</v>
      </c>
    </row>
    <row r="45" spans="2:34">
      <c r="B45" s="245" t="s">
        <v>57</v>
      </c>
      <c r="C45" s="47" t="s">
        <v>712</v>
      </c>
      <c r="D45" s="50" t="s">
        <v>403</v>
      </c>
      <c r="E45" s="50" t="s">
        <v>686</v>
      </c>
      <c r="F45" s="50">
        <v>57040017</v>
      </c>
      <c r="G45" s="52">
        <v>41739</v>
      </c>
      <c r="H45" s="52">
        <v>41800</v>
      </c>
      <c r="I45" s="50">
        <v>1530371614</v>
      </c>
      <c r="J45" s="50" t="s">
        <v>748</v>
      </c>
      <c r="K45" s="53" t="s">
        <v>749</v>
      </c>
      <c r="L45" s="50" t="s">
        <v>750</v>
      </c>
      <c r="M45" s="52">
        <v>40243</v>
      </c>
      <c r="N45" s="50">
        <v>852355858</v>
      </c>
      <c r="O45" s="50" t="s">
        <v>114</v>
      </c>
      <c r="P45" s="50" t="s">
        <v>409</v>
      </c>
      <c r="Q45" s="50">
        <v>102</v>
      </c>
      <c r="R45" s="50">
        <v>53</v>
      </c>
      <c r="S45" s="50" t="s">
        <v>415</v>
      </c>
      <c r="T45" s="50" t="s">
        <v>414</v>
      </c>
      <c r="U45" s="50" t="s">
        <v>755</v>
      </c>
      <c r="V45" s="50">
        <v>37.450000000000003</v>
      </c>
      <c r="W45" s="50">
        <v>37.450000000000003</v>
      </c>
      <c r="Z45" s="50">
        <v>0</v>
      </c>
      <c r="AA45" s="50">
        <v>0</v>
      </c>
      <c r="AB45" s="50">
        <v>0</v>
      </c>
      <c r="AD45" s="50">
        <v>0</v>
      </c>
      <c r="AG45" s="50">
        <v>0</v>
      </c>
      <c r="AH45" s="50">
        <v>0</v>
      </c>
    </row>
    <row r="46" spans="2:34">
      <c r="B46" s="245" t="s">
        <v>57</v>
      </c>
      <c r="C46" s="47" t="s">
        <v>712</v>
      </c>
      <c r="D46" s="50" t="s">
        <v>403</v>
      </c>
      <c r="E46" s="50" t="s">
        <v>686</v>
      </c>
      <c r="F46" s="50">
        <v>57040017</v>
      </c>
      <c r="G46" s="52">
        <v>41739</v>
      </c>
      <c r="H46" s="52">
        <v>41800</v>
      </c>
      <c r="I46" s="50">
        <v>31100000226912</v>
      </c>
      <c r="J46" s="50" t="s">
        <v>757</v>
      </c>
      <c r="K46" s="53" t="s">
        <v>758</v>
      </c>
      <c r="L46" s="50" t="s">
        <v>759</v>
      </c>
      <c r="M46" s="52">
        <v>40632</v>
      </c>
      <c r="N46" s="50">
        <v>818469089</v>
      </c>
      <c r="O46" s="50" t="s">
        <v>114</v>
      </c>
      <c r="P46" s="50" t="s">
        <v>409</v>
      </c>
      <c r="Q46" s="50">
        <v>108</v>
      </c>
      <c r="R46" s="50">
        <v>56</v>
      </c>
      <c r="S46" s="50" t="s">
        <v>415</v>
      </c>
      <c r="T46" s="50" t="s">
        <v>414</v>
      </c>
      <c r="U46" s="50" t="s">
        <v>760</v>
      </c>
      <c r="V46" s="50">
        <v>214</v>
      </c>
      <c r="W46" s="50">
        <v>214</v>
      </c>
      <c r="Z46" s="50">
        <v>0</v>
      </c>
      <c r="AA46" s="50">
        <v>0</v>
      </c>
      <c r="AB46" s="50">
        <v>0</v>
      </c>
      <c r="AD46" s="50">
        <v>0</v>
      </c>
      <c r="AG46" s="50">
        <v>0</v>
      </c>
      <c r="AH46" s="50">
        <v>0</v>
      </c>
    </row>
    <row r="47" spans="2:34">
      <c r="B47" s="245" t="s">
        <v>57</v>
      </c>
      <c r="C47" s="47" t="s">
        <v>712</v>
      </c>
      <c r="D47" s="50" t="s">
        <v>756</v>
      </c>
      <c r="E47" s="50" t="s">
        <v>686</v>
      </c>
      <c r="F47" s="50">
        <v>57040018</v>
      </c>
      <c r="G47" s="52">
        <v>41739</v>
      </c>
      <c r="H47" s="52">
        <v>41800</v>
      </c>
      <c r="I47" s="50">
        <v>1530371614</v>
      </c>
      <c r="J47" s="50" t="s">
        <v>748</v>
      </c>
      <c r="K47" s="53" t="s">
        <v>749</v>
      </c>
      <c r="L47" s="50" t="s">
        <v>750</v>
      </c>
      <c r="M47" s="52">
        <v>40243</v>
      </c>
      <c r="N47" s="50">
        <v>852355858</v>
      </c>
      <c r="O47" s="50" t="s">
        <v>114</v>
      </c>
      <c r="P47" s="50" t="s">
        <v>409</v>
      </c>
      <c r="Q47" s="50">
        <v>102</v>
      </c>
      <c r="R47" s="50">
        <v>53</v>
      </c>
      <c r="S47" s="50" t="s">
        <v>415</v>
      </c>
      <c r="T47" s="50" t="s">
        <v>414</v>
      </c>
      <c r="U47" s="50" t="s">
        <v>751</v>
      </c>
      <c r="V47" s="50">
        <v>624.76</v>
      </c>
      <c r="W47" s="50">
        <v>624.76</v>
      </c>
      <c r="Z47" s="50">
        <v>0</v>
      </c>
      <c r="AA47" s="50">
        <v>0</v>
      </c>
      <c r="AB47" s="50">
        <v>0</v>
      </c>
      <c r="AD47" s="50">
        <v>0</v>
      </c>
      <c r="AG47" s="50">
        <v>0</v>
      </c>
      <c r="AH47" s="50">
        <v>0</v>
      </c>
    </row>
    <row r="48" spans="2:34">
      <c r="B48" s="245" t="s">
        <v>57</v>
      </c>
      <c r="C48" s="47" t="s">
        <v>712</v>
      </c>
      <c r="D48" s="50" t="s">
        <v>756</v>
      </c>
      <c r="E48" s="50" t="s">
        <v>686</v>
      </c>
      <c r="F48" s="50">
        <v>57040018</v>
      </c>
      <c r="G48" s="52">
        <v>41739</v>
      </c>
      <c r="H48" s="52">
        <v>41800</v>
      </c>
      <c r="I48" s="50">
        <v>1530371614</v>
      </c>
      <c r="J48" s="50" t="s">
        <v>748</v>
      </c>
      <c r="K48" s="53" t="s">
        <v>749</v>
      </c>
      <c r="L48" s="50" t="s">
        <v>750</v>
      </c>
      <c r="M48" s="52">
        <v>40243</v>
      </c>
      <c r="N48" s="50">
        <v>852355858</v>
      </c>
      <c r="O48" s="50" t="s">
        <v>114</v>
      </c>
      <c r="P48" s="50" t="s">
        <v>409</v>
      </c>
      <c r="Q48" s="50">
        <v>102</v>
      </c>
      <c r="R48" s="50">
        <v>53</v>
      </c>
      <c r="S48" s="50" t="s">
        <v>415</v>
      </c>
      <c r="T48" s="50" t="s">
        <v>414</v>
      </c>
      <c r="U48" s="50" t="s">
        <v>752</v>
      </c>
      <c r="V48" s="50">
        <v>37.450000000000003</v>
      </c>
      <c r="W48" s="50">
        <v>7.45</v>
      </c>
      <c r="X48" s="50" t="s">
        <v>753</v>
      </c>
      <c r="Y48" s="52">
        <v>42156</v>
      </c>
      <c r="Z48" s="50">
        <v>0</v>
      </c>
      <c r="AA48" s="50">
        <v>20</v>
      </c>
      <c r="AB48" s="50">
        <v>0</v>
      </c>
      <c r="AD48" s="50">
        <v>0</v>
      </c>
      <c r="AG48" s="50">
        <v>0</v>
      </c>
      <c r="AH48" s="50">
        <v>0</v>
      </c>
    </row>
    <row r="49" spans="2:34">
      <c r="B49" s="245" t="s">
        <v>57</v>
      </c>
      <c r="C49" s="47" t="s">
        <v>712</v>
      </c>
      <c r="D49" s="50" t="s">
        <v>756</v>
      </c>
      <c r="E49" s="50" t="s">
        <v>686</v>
      </c>
      <c r="F49" s="50">
        <v>57040018</v>
      </c>
      <c r="G49" s="52">
        <v>41739</v>
      </c>
      <c r="H49" s="52">
        <v>41800</v>
      </c>
      <c r="I49" s="50">
        <v>1530371614</v>
      </c>
      <c r="J49" s="50" t="s">
        <v>748</v>
      </c>
      <c r="K49" s="53" t="s">
        <v>749</v>
      </c>
      <c r="L49" s="50" t="s">
        <v>750</v>
      </c>
      <c r="M49" s="52">
        <v>40243</v>
      </c>
      <c r="N49" s="50">
        <v>852355858</v>
      </c>
      <c r="O49" s="50" t="s">
        <v>114</v>
      </c>
      <c r="P49" s="50" t="s">
        <v>409</v>
      </c>
      <c r="Q49" s="50">
        <v>102</v>
      </c>
      <c r="R49" s="50">
        <v>53</v>
      </c>
      <c r="S49" s="50" t="s">
        <v>415</v>
      </c>
      <c r="T49" s="50" t="s">
        <v>414</v>
      </c>
      <c r="U49" s="50" t="s">
        <v>754</v>
      </c>
      <c r="V49" s="50">
        <v>37.450000000000003</v>
      </c>
      <c r="W49" s="50">
        <v>37.450000000000003</v>
      </c>
      <c r="Z49" s="50">
        <v>0</v>
      </c>
      <c r="AA49" s="50">
        <v>0</v>
      </c>
      <c r="AB49" s="50">
        <v>0</v>
      </c>
      <c r="AD49" s="50">
        <v>0</v>
      </c>
      <c r="AG49" s="50">
        <v>0</v>
      </c>
      <c r="AH49" s="50">
        <v>0</v>
      </c>
    </row>
    <row r="50" spans="2:34">
      <c r="B50" s="245" t="s">
        <v>57</v>
      </c>
      <c r="C50" s="47" t="s">
        <v>712</v>
      </c>
      <c r="D50" s="50" t="s">
        <v>756</v>
      </c>
      <c r="E50" s="50" t="s">
        <v>686</v>
      </c>
      <c r="F50" s="50">
        <v>57040018</v>
      </c>
      <c r="G50" s="52">
        <v>41739</v>
      </c>
      <c r="H50" s="52">
        <v>41800</v>
      </c>
      <c r="I50" s="50">
        <v>1530371614</v>
      </c>
      <c r="J50" s="50" t="s">
        <v>748</v>
      </c>
      <c r="K50" s="53" t="s">
        <v>749</v>
      </c>
      <c r="L50" s="50" t="s">
        <v>750</v>
      </c>
      <c r="M50" s="52">
        <v>40243</v>
      </c>
      <c r="N50" s="50">
        <v>852355858</v>
      </c>
      <c r="O50" s="50" t="s">
        <v>114</v>
      </c>
      <c r="P50" s="50" t="s">
        <v>409</v>
      </c>
      <c r="Q50" s="50">
        <v>102</v>
      </c>
      <c r="R50" s="50">
        <v>53</v>
      </c>
      <c r="S50" s="50" t="s">
        <v>415</v>
      </c>
      <c r="T50" s="50" t="s">
        <v>414</v>
      </c>
      <c r="U50" s="50" t="s">
        <v>755</v>
      </c>
      <c r="V50" s="50">
        <v>37.450000000000003</v>
      </c>
      <c r="W50" s="50">
        <v>37.450000000000003</v>
      </c>
      <c r="Z50" s="50">
        <v>0</v>
      </c>
      <c r="AA50" s="50">
        <v>0</v>
      </c>
      <c r="AB50" s="50">
        <v>0</v>
      </c>
      <c r="AD50" s="50">
        <v>0</v>
      </c>
      <c r="AG50" s="50">
        <v>0</v>
      </c>
      <c r="AH50" s="50">
        <v>0</v>
      </c>
    </row>
    <row r="51" spans="2:34">
      <c r="B51" s="245" t="s">
        <v>57</v>
      </c>
      <c r="C51" s="47" t="s">
        <v>712</v>
      </c>
      <c r="D51" s="50" t="s">
        <v>756</v>
      </c>
      <c r="E51" s="50" t="s">
        <v>686</v>
      </c>
      <c r="F51" s="50">
        <v>57040018</v>
      </c>
      <c r="G51" s="52">
        <v>41739</v>
      </c>
      <c r="H51" s="52">
        <v>41800</v>
      </c>
      <c r="I51" s="50">
        <v>31100000226912</v>
      </c>
      <c r="J51" s="50" t="s">
        <v>757</v>
      </c>
      <c r="K51" s="53" t="s">
        <v>758</v>
      </c>
      <c r="L51" s="50" t="s">
        <v>759</v>
      </c>
      <c r="M51" s="52">
        <v>40632</v>
      </c>
      <c r="N51" s="50">
        <v>818469089</v>
      </c>
      <c r="O51" s="50" t="s">
        <v>114</v>
      </c>
      <c r="P51" s="50" t="s">
        <v>409</v>
      </c>
      <c r="Q51" s="50">
        <v>108</v>
      </c>
      <c r="R51" s="50">
        <v>56</v>
      </c>
      <c r="S51" s="50" t="s">
        <v>415</v>
      </c>
      <c r="T51" s="50" t="s">
        <v>414</v>
      </c>
      <c r="U51" s="50" t="s">
        <v>760</v>
      </c>
      <c r="V51" s="50">
        <v>214</v>
      </c>
      <c r="W51" s="50">
        <v>214</v>
      </c>
      <c r="Z51" s="50">
        <v>0</v>
      </c>
      <c r="AA51" s="50">
        <v>0</v>
      </c>
      <c r="AB51" s="50">
        <v>0</v>
      </c>
      <c r="AD51" s="50">
        <v>0</v>
      </c>
      <c r="AG51" s="50">
        <v>0</v>
      </c>
      <c r="AH51" s="50">
        <v>0</v>
      </c>
    </row>
    <row r="52" spans="2:34">
      <c r="B52" s="245" t="s">
        <v>765</v>
      </c>
      <c r="V52" s="50">
        <f>SUM(V32:V51)</f>
        <v>3804.4399999999996</v>
      </c>
      <c r="W52" s="50">
        <f t="shared" ref="W52:AH52" si="3">SUM(W32:W51)</f>
        <v>3684.4399999999996</v>
      </c>
      <c r="Z52" s="50">
        <f t="shared" si="3"/>
        <v>0</v>
      </c>
      <c r="AA52" s="50">
        <f t="shared" si="3"/>
        <v>80</v>
      </c>
      <c r="AB52" s="50">
        <f t="shared" si="3"/>
        <v>0</v>
      </c>
      <c r="AD52" s="50">
        <f t="shared" si="3"/>
        <v>0</v>
      </c>
      <c r="AG52" s="50">
        <f t="shared" si="3"/>
        <v>0</v>
      </c>
      <c r="AH52" s="50">
        <f t="shared" si="3"/>
        <v>0</v>
      </c>
    </row>
    <row r="54" spans="2:34" s="54" customFormat="1">
      <c r="B54" s="254"/>
      <c r="C54" s="86" t="s">
        <v>766</v>
      </c>
      <c r="D54" s="86" t="s">
        <v>767</v>
      </c>
      <c r="E54" s="86" t="s">
        <v>768</v>
      </c>
      <c r="F54" s="86" t="s">
        <v>769</v>
      </c>
      <c r="G54" s="86" t="s">
        <v>770</v>
      </c>
      <c r="H54" s="86" t="s">
        <v>436</v>
      </c>
      <c r="I54" s="86" t="s">
        <v>771</v>
      </c>
      <c r="J54" s="86" t="s">
        <v>772</v>
      </c>
      <c r="K54" s="86" t="s">
        <v>773</v>
      </c>
      <c r="L54" s="86" t="s">
        <v>774</v>
      </c>
      <c r="M54" s="86" t="s">
        <v>775</v>
      </c>
      <c r="N54" s="86" t="s">
        <v>776</v>
      </c>
      <c r="O54" s="86" t="s">
        <v>777</v>
      </c>
      <c r="P54" s="86"/>
    </row>
    <row r="55" spans="2:34">
      <c r="B55" s="254" t="s">
        <v>778</v>
      </c>
      <c r="C55" s="86">
        <v>123</v>
      </c>
      <c r="D55" s="89">
        <f>I55+J55</f>
        <v>467415.42</v>
      </c>
      <c r="E55" s="86">
        <v>1000</v>
      </c>
      <c r="F55" s="86">
        <v>123</v>
      </c>
      <c r="G55" s="86">
        <v>480</v>
      </c>
      <c r="H55" s="86">
        <v>0</v>
      </c>
      <c r="I55" s="89">
        <v>15471.07</v>
      </c>
      <c r="J55" s="89">
        <v>451944.35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/>
    </row>
    <row r="56" spans="2:34">
      <c r="B56" s="254" t="s">
        <v>779</v>
      </c>
      <c r="C56" s="86">
        <v>751</v>
      </c>
      <c r="D56" s="89">
        <f t="shared" ref="D56:D67" si="4">I56+J56</f>
        <v>1823421.9600000002</v>
      </c>
      <c r="E56" s="86">
        <v>4030</v>
      </c>
      <c r="F56" s="86">
        <v>751</v>
      </c>
      <c r="G56" s="90">
        <v>2937</v>
      </c>
      <c r="H56" s="86">
        <v>0</v>
      </c>
      <c r="I56" s="89">
        <v>53763.6</v>
      </c>
      <c r="J56" s="89">
        <v>1769658.36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/>
    </row>
    <row r="57" spans="2:34">
      <c r="B57" s="254" t="s">
        <v>336</v>
      </c>
      <c r="C57" s="86">
        <v>874</v>
      </c>
      <c r="D57" s="89">
        <f t="shared" si="4"/>
        <v>2290837.38</v>
      </c>
      <c r="E57" s="90">
        <v>3417</v>
      </c>
      <c r="F57" s="86">
        <v>874</v>
      </c>
      <c r="G57" s="90">
        <v>3417</v>
      </c>
      <c r="H57" s="86">
        <v>0</v>
      </c>
      <c r="I57" s="89">
        <v>69234.67</v>
      </c>
      <c r="J57" s="89">
        <v>2221602.71</v>
      </c>
      <c r="K57" s="86">
        <v>0</v>
      </c>
      <c r="L57" s="86">
        <v>0</v>
      </c>
      <c r="M57" s="86">
        <v>0</v>
      </c>
      <c r="N57" s="86">
        <v>0</v>
      </c>
      <c r="O57" s="86">
        <v>0</v>
      </c>
      <c r="P57" s="86"/>
    </row>
    <row r="58" spans="2:34">
      <c r="B58" s="254" t="s">
        <v>778</v>
      </c>
      <c r="C58" s="86">
        <v>142</v>
      </c>
      <c r="D58" s="89">
        <f t="shared" si="4"/>
        <v>564392.8600000001</v>
      </c>
      <c r="E58" s="86">
        <v>2551</v>
      </c>
      <c r="F58" s="86">
        <v>142</v>
      </c>
      <c r="G58" s="86">
        <v>551</v>
      </c>
      <c r="H58" s="86">
        <v>0</v>
      </c>
      <c r="I58" s="89">
        <v>12399.56</v>
      </c>
      <c r="J58" s="89">
        <v>551993.30000000005</v>
      </c>
      <c r="K58" s="86">
        <v>0</v>
      </c>
      <c r="L58" s="86">
        <v>0</v>
      </c>
      <c r="M58" s="86">
        <v>0</v>
      </c>
      <c r="N58" s="86">
        <v>0</v>
      </c>
      <c r="O58" s="86">
        <v>0</v>
      </c>
      <c r="P58" s="86"/>
    </row>
    <row r="59" spans="2:34">
      <c r="B59" s="254" t="s">
        <v>779</v>
      </c>
      <c r="C59" s="86">
        <v>987</v>
      </c>
      <c r="D59" s="89">
        <f t="shared" si="4"/>
        <v>2131791.7399999998</v>
      </c>
      <c r="E59" s="90">
        <v>13840</v>
      </c>
      <c r="F59" s="86">
        <v>987</v>
      </c>
      <c r="G59" s="90">
        <v>3840</v>
      </c>
      <c r="H59" s="86">
        <v>0</v>
      </c>
      <c r="I59" s="89">
        <v>72379.34</v>
      </c>
      <c r="J59" s="89">
        <v>2059412.4</v>
      </c>
      <c r="K59" s="86">
        <v>0</v>
      </c>
      <c r="L59" s="86">
        <v>0</v>
      </c>
      <c r="M59" s="86">
        <v>0</v>
      </c>
      <c r="N59" s="86">
        <v>0</v>
      </c>
      <c r="O59" s="86">
        <v>0</v>
      </c>
      <c r="P59" s="86"/>
    </row>
    <row r="60" spans="2:34">
      <c r="B60" s="254" t="s">
        <v>780</v>
      </c>
      <c r="C60" s="90">
        <v>1129</v>
      </c>
      <c r="D60" s="89">
        <f t="shared" si="4"/>
        <v>2696184.6</v>
      </c>
      <c r="E60" s="90">
        <v>14391</v>
      </c>
      <c r="F60" s="90">
        <v>1129</v>
      </c>
      <c r="G60" s="90">
        <v>4391</v>
      </c>
      <c r="H60" s="86">
        <v>0</v>
      </c>
      <c r="I60" s="89">
        <v>84778.9</v>
      </c>
      <c r="J60" s="89">
        <v>2611405.7000000002</v>
      </c>
      <c r="K60" s="86">
        <v>0</v>
      </c>
      <c r="L60" s="86">
        <v>0</v>
      </c>
      <c r="M60" s="86">
        <v>0</v>
      </c>
      <c r="N60" s="86">
        <v>0</v>
      </c>
      <c r="O60" s="86">
        <v>0</v>
      </c>
      <c r="P60" s="86"/>
    </row>
    <row r="61" spans="2:34">
      <c r="B61" s="254" t="s">
        <v>778</v>
      </c>
      <c r="C61" s="86">
        <v>167</v>
      </c>
      <c r="D61" s="89">
        <f t="shared" si="4"/>
        <v>497313.57</v>
      </c>
      <c r="E61" s="86">
        <v>1634</v>
      </c>
      <c r="F61" s="86">
        <v>167</v>
      </c>
      <c r="G61" s="86">
        <v>634</v>
      </c>
      <c r="H61" s="86">
        <v>0</v>
      </c>
      <c r="I61" s="89">
        <v>4952.3599999999997</v>
      </c>
      <c r="J61" s="89">
        <v>492361.21</v>
      </c>
      <c r="K61" s="86">
        <v>0</v>
      </c>
      <c r="L61" s="86">
        <v>0</v>
      </c>
      <c r="M61" s="86">
        <v>0</v>
      </c>
      <c r="N61" s="86">
        <v>0</v>
      </c>
      <c r="O61" s="86">
        <v>0</v>
      </c>
      <c r="P61" s="86"/>
    </row>
    <row r="62" spans="2:34">
      <c r="B62" s="254" t="s">
        <v>779</v>
      </c>
      <c r="C62" s="90">
        <v>1145</v>
      </c>
      <c r="D62" s="89">
        <f t="shared" si="4"/>
        <v>2255385.0299999998</v>
      </c>
      <c r="E62" s="90">
        <v>14441</v>
      </c>
      <c r="F62" s="90">
        <v>1145</v>
      </c>
      <c r="G62" s="90">
        <v>4441</v>
      </c>
      <c r="H62" s="86">
        <v>0</v>
      </c>
      <c r="I62" s="89">
        <v>35784.300000000003</v>
      </c>
      <c r="J62" s="89">
        <v>2219600.73</v>
      </c>
      <c r="K62" s="86">
        <v>0</v>
      </c>
      <c r="L62" s="86">
        <v>0</v>
      </c>
      <c r="M62" s="86">
        <v>0</v>
      </c>
      <c r="N62" s="86">
        <v>0</v>
      </c>
      <c r="O62" s="86">
        <v>0</v>
      </c>
      <c r="P62" s="86"/>
    </row>
    <row r="63" spans="2:34">
      <c r="B63" s="254" t="s">
        <v>781</v>
      </c>
      <c r="C63" s="90">
        <v>1312</v>
      </c>
      <c r="D63" s="89">
        <f t="shared" si="4"/>
        <v>2752698.6</v>
      </c>
      <c r="E63" s="90">
        <v>9075</v>
      </c>
      <c r="F63" s="90">
        <v>1312</v>
      </c>
      <c r="G63" s="90">
        <v>5075</v>
      </c>
      <c r="H63" s="86">
        <v>0</v>
      </c>
      <c r="I63" s="89">
        <v>40736.660000000003</v>
      </c>
      <c r="J63" s="89">
        <v>2711961.94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/>
    </row>
    <row r="64" spans="2:34">
      <c r="B64" s="254" t="s">
        <v>778</v>
      </c>
      <c r="C64" s="86">
        <v>34</v>
      </c>
      <c r="D64" s="89">
        <f t="shared" si="4"/>
        <v>145579.12</v>
      </c>
      <c r="E64" s="86">
        <v>5133</v>
      </c>
      <c r="F64" s="86">
        <v>34</v>
      </c>
      <c r="G64" s="86">
        <v>133</v>
      </c>
      <c r="H64" s="86">
        <v>0</v>
      </c>
      <c r="I64" s="89">
        <v>4696.7700000000004</v>
      </c>
      <c r="J64" s="89">
        <v>140882.35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  <c r="P64" s="86"/>
    </row>
    <row r="65" spans="2:16">
      <c r="B65" s="254" t="s">
        <v>779</v>
      </c>
      <c r="C65" s="86">
        <v>254</v>
      </c>
      <c r="D65" s="89">
        <f t="shared" si="4"/>
        <v>592254.15</v>
      </c>
      <c r="E65" s="86">
        <v>7994</v>
      </c>
      <c r="F65" s="86">
        <v>254</v>
      </c>
      <c r="G65" s="86">
        <v>994</v>
      </c>
      <c r="H65" s="86">
        <v>0</v>
      </c>
      <c r="I65" s="89">
        <v>9504.16</v>
      </c>
      <c r="J65" s="89">
        <v>582749.99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/>
    </row>
    <row r="66" spans="2:16">
      <c r="B66" s="254" t="s">
        <v>257</v>
      </c>
      <c r="C66" s="86">
        <v>288</v>
      </c>
      <c r="D66" s="89">
        <f t="shared" si="4"/>
        <v>737833.27</v>
      </c>
      <c r="E66" s="90">
        <v>6127</v>
      </c>
      <c r="F66" s="86">
        <v>288</v>
      </c>
      <c r="G66" s="90">
        <v>1127</v>
      </c>
      <c r="H66" s="86">
        <v>0</v>
      </c>
      <c r="I66" s="89">
        <v>14200.93</v>
      </c>
      <c r="J66" s="89">
        <v>723632.34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/>
    </row>
    <row r="67" spans="2:16">
      <c r="B67" s="254" t="s">
        <v>782</v>
      </c>
      <c r="C67" s="90">
        <v>7331</v>
      </c>
      <c r="D67" s="89">
        <f t="shared" si="4"/>
        <v>18804767.309999999</v>
      </c>
      <c r="E67" s="90">
        <v>428598</v>
      </c>
      <c r="F67" s="90">
        <v>7331</v>
      </c>
      <c r="G67" s="90">
        <v>28598</v>
      </c>
      <c r="H67" s="86">
        <v>0</v>
      </c>
      <c r="I67" s="89">
        <v>409590.32</v>
      </c>
      <c r="J67" s="89">
        <v>18395176.989999998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/>
    </row>
    <row r="69" spans="2:16">
      <c r="B69" s="245" t="s">
        <v>638</v>
      </c>
      <c r="C69" s="55">
        <f>C67-4030</f>
        <v>3301</v>
      </c>
      <c r="D69" s="55">
        <f>D67-8339993</f>
        <v>10464774.309999999</v>
      </c>
      <c r="E69" s="55">
        <f>E67-304665</f>
        <v>123933</v>
      </c>
      <c r="F69" s="55">
        <f t="shared" ref="F69" si="5">F67-4030</f>
        <v>3301</v>
      </c>
      <c r="G69" s="55">
        <f>G67-14030</f>
        <v>14568</v>
      </c>
      <c r="H69" s="55">
        <v>0</v>
      </c>
      <c r="I69" s="55">
        <f>I67-254030</f>
        <v>155560.32000000001</v>
      </c>
      <c r="J69" s="55">
        <f>J67-10564030</f>
        <v>7831146.9899999984</v>
      </c>
    </row>
    <row r="70" spans="2:16">
      <c r="B70" s="245" t="s">
        <v>662</v>
      </c>
      <c r="C70" s="55">
        <f>C67-C69</f>
        <v>4030</v>
      </c>
      <c r="D70" s="55">
        <f t="shared" ref="D70:J70" si="6">D67-D69</f>
        <v>8339993</v>
      </c>
      <c r="E70" s="55">
        <f t="shared" si="6"/>
        <v>304665</v>
      </c>
      <c r="F70" s="55">
        <f t="shared" si="6"/>
        <v>4030</v>
      </c>
      <c r="G70" s="55">
        <f>G67-G69</f>
        <v>14030</v>
      </c>
      <c r="H70" s="55">
        <v>0</v>
      </c>
      <c r="I70" s="55">
        <f t="shared" si="6"/>
        <v>254030</v>
      </c>
      <c r="J70" s="55">
        <f t="shared" si="6"/>
        <v>10564030</v>
      </c>
    </row>
    <row r="71" spans="2:16">
      <c r="B71" s="245" t="s">
        <v>435</v>
      </c>
      <c r="C71" s="55">
        <f>C69+C70</f>
        <v>7331</v>
      </c>
      <c r="D71" s="55">
        <f t="shared" ref="D71:J71" si="7">D69+D70</f>
        <v>18804767.309999999</v>
      </c>
      <c r="E71" s="55">
        <f t="shared" si="7"/>
        <v>428598</v>
      </c>
      <c r="F71" s="55">
        <f t="shared" si="7"/>
        <v>7331</v>
      </c>
      <c r="G71" s="55">
        <f t="shared" si="7"/>
        <v>28598</v>
      </c>
      <c r="H71" s="55">
        <f t="shared" si="7"/>
        <v>0</v>
      </c>
      <c r="I71" s="55">
        <f t="shared" si="7"/>
        <v>409590.32</v>
      </c>
      <c r="J71" s="55">
        <f t="shared" si="7"/>
        <v>18395176.989999998</v>
      </c>
    </row>
    <row r="73" spans="2:16">
      <c r="B73" s="245" t="s">
        <v>1114</v>
      </c>
    </row>
    <row r="74" spans="2:16" s="178" customFormat="1">
      <c r="B74" s="250"/>
    </row>
    <row r="77" spans="2:16">
      <c r="B77" s="251" t="s">
        <v>1030</v>
      </c>
    </row>
    <row r="78" spans="2:16" ht="21">
      <c r="B78" s="114" t="s">
        <v>787</v>
      </c>
      <c r="C78" s="114" t="s">
        <v>955</v>
      </c>
      <c r="D78" s="114" t="s">
        <v>956</v>
      </c>
      <c r="E78" s="128" t="s">
        <v>344</v>
      </c>
      <c r="F78" s="128" t="s">
        <v>1131</v>
      </c>
      <c r="G78" s="128" t="s">
        <v>42</v>
      </c>
    </row>
    <row r="79" spans="2:16" ht="42">
      <c r="B79" s="114" t="s">
        <v>958</v>
      </c>
      <c r="C79" s="116" t="s">
        <v>56</v>
      </c>
      <c r="D79" s="116" t="s">
        <v>1088</v>
      </c>
      <c r="E79" s="110" t="s">
        <v>1160</v>
      </c>
      <c r="F79" s="110" t="s">
        <v>1138</v>
      </c>
      <c r="G79" s="86" t="s">
        <v>747</v>
      </c>
    </row>
    <row r="80" spans="2:16" ht="21">
      <c r="B80" s="114" t="s">
        <v>959</v>
      </c>
      <c r="C80" s="116" t="s">
        <v>1089</v>
      </c>
      <c r="D80" s="116" t="s">
        <v>908</v>
      </c>
      <c r="E80" s="49" t="s">
        <v>346</v>
      </c>
      <c r="F80" s="49" t="s">
        <v>354</v>
      </c>
      <c r="G80" s="48" t="s">
        <v>718</v>
      </c>
    </row>
    <row r="81" spans="2:7" ht="21">
      <c r="B81" s="114" t="s">
        <v>960</v>
      </c>
      <c r="C81" s="116" t="s">
        <v>349</v>
      </c>
      <c r="D81" s="116" t="s">
        <v>839</v>
      </c>
      <c r="E81" s="49" t="s">
        <v>902</v>
      </c>
      <c r="F81" s="49" t="s">
        <v>1134</v>
      </c>
      <c r="G81" s="86" t="s">
        <v>403</v>
      </c>
    </row>
    <row r="82" spans="2:7" ht="21">
      <c r="B82" s="114" t="s">
        <v>961</v>
      </c>
      <c r="C82" s="116" t="s">
        <v>676</v>
      </c>
      <c r="D82" s="116" t="s">
        <v>840</v>
      </c>
      <c r="E82" s="110" t="s">
        <v>913</v>
      </c>
      <c r="F82" s="110" t="s">
        <v>1182</v>
      </c>
      <c r="G82" s="86" t="s">
        <v>686</v>
      </c>
    </row>
    <row r="83" spans="2:7" s="47" customFormat="1" ht="63">
      <c r="B83" s="128" t="s">
        <v>962</v>
      </c>
      <c r="C83" s="130" t="s">
        <v>379</v>
      </c>
      <c r="D83" s="130" t="s">
        <v>838</v>
      </c>
      <c r="E83" s="110" t="s">
        <v>345</v>
      </c>
      <c r="F83" s="110"/>
      <c r="G83" s="48">
        <v>57040017</v>
      </c>
    </row>
    <row r="84" spans="2:7" ht="21">
      <c r="B84" s="114" t="s">
        <v>963</v>
      </c>
      <c r="C84" s="116" t="s">
        <v>58</v>
      </c>
      <c r="D84" s="116" t="s">
        <v>842</v>
      </c>
      <c r="E84" s="110" t="s">
        <v>1135</v>
      </c>
      <c r="F84" s="110"/>
      <c r="G84" s="87">
        <v>41739</v>
      </c>
    </row>
    <row r="85" spans="2:7" ht="21">
      <c r="B85" s="114" t="s">
        <v>964</v>
      </c>
      <c r="C85" s="116" t="s">
        <v>59</v>
      </c>
      <c r="D85" s="116" t="s">
        <v>841</v>
      </c>
      <c r="E85" s="110" t="s">
        <v>1136</v>
      </c>
      <c r="F85" s="110"/>
      <c r="G85" s="87">
        <v>41800</v>
      </c>
    </row>
    <row r="86" spans="2:7" ht="21">
      <c r="B86" s="114" t="s">
        <v>965</v>
      </c>
      <c r="C86" s="116" t="s">
        <v>1090</v>
      </c>
      <c r="D86" s="116" t="s">
        <v>824</v>
      </c>
      <c r="E86" s="110" t="s">
        <v>914</v>
      </c>
      <c r="F86" s="110" t="s">
        <v>1183</v>
      </c>
      <c r="G86" s="86">
        <v>1530371614</v>
      </c>
    </row>
    <row r="87" spans="2:7" ht="21">
      <c r="B87" s="114" t="s">
        <v>966</v>
      </c>
      <c r="C87" s="116" t="s">
        <v>1091</v>
      </c>
      <c r="D87" s="116" t="s">
        <v>825</v>
      </c>
      <c r="E87" s="110" t="s">
        <v>915</v>
      </c>
      <c r="F87" s="110"/>
      <c r="G87" s="86" t="s">
        <v>748</v>
      </c>
    </row>
    <row r="88" spans="2:7" ht="21">
      <c r="B88" s="114" t="s">
        <v>967</v>
      </c>
      <c r="C88" s="116" t="s">
        <v>1092</v>
      </c>
      <c r="D88" s="116" t="s">
        <v>823</v>
      </c>
      <c r="E88" s="110" t="s">
        <v>807</v>
      </c>
      <c r="F88" s="110" t="s">
        <v>1184</v>
      </c>
      <c r="G88" s="88" t="s">
        <v>749</v>
      </c>
    </row>
    <row r="89" spans="2:7" ht="21">
      <c r="B89" s="114" t="s">
        <v>968</v>
      </c>
      <c r="C89" s="116" t="s">
        <v>1093</v>
      </c>
      <c r="D89" s="116" t="s">
        <v>843</v>
      </c>
      <c r="E89" s="110" t="s">
        <v>812</v>
      </c>
      <c r="F89" s="110"/>
      <c r="G89" s="86" t="s">
        <v>750</v>
      </c>
    </row>
    <row r="90" spans="2:7" ht="21">
      <c r="B90" s="114" t="s">
        <v>969</v>
      </c>
      <c r="C90" s="116" t="s">
        <v>1094</v>
      </c>
      <c r="D90" s="116" t="s">
        <v>880</v>
      </c>
      <c r="E90" s="110" t="s">
        <v>1172</v>
      </c>
      <c r="F90" s="110"/>
      <c r="G90" s="87">
        <v>40243</v>
      </c>
    </row>
    <row r="91" spans="2:7" ht="21">
      <c r="B91" s="114" t="s">
        <v>970</v>
      </c>
      <c r="C91" s="116" t="s">
        <v>1095</v>
      </c>
      <c r="D91" s="116" t="s">
        <v>881</v>
      </c>
      <c r="E91" s="49" t="s">
        <v>1139</v>
      </c>
      <c r="F91" s="110"/>
      <c r="G91" s="86">
        <v>852355858</v>
      </c>
    </row>
    <row r="92" spans="2:7" ht="21">
      <c r="B92" s="114" t="s">
        <v>971</v>
      </c>
      <c r="C92" s="116" t="s">
        <v>92</v>
      </c>
      <c r="D92" s="116" t="s">
        <v>882</v>
      </c>
      <c r="E92" s="49" t="s">
        <v>1140</v>
      </c>
      <c r="F92" s="49" t="s">
        <v>1142</v>
      </c>
      <c r="G92" s="86" t="s">
        <v>114</v>
      </c>
    </row>
    <row r="93" spans="2:7" ht="21">
      <c r="B93" s="114" t="s">
        <v>972</v>
      </c>
      <c r="C93" s="116" t="s">
        <v>1096</v>
      </c>
      <c r="D93" s="116" t="s">
        <v>883</v>
      </c>
      <c r="E93" s="110" t="s">
        <v>813</v>
      </c>
      <c r="F93" s="110" t="s">
        <v>1158</v>
      </c>
      <c r="G93" s="86" t="s">
        <v>409</v>
      </c>
    </row>
    <row r="94" spans="2:7" ht="42">
      <c r="B94" s="114" t="s">
        <v>973</v>
      </c>
      <c r="C94" s="116" t="s">
        <v>1034</v>
      </c>
      <c r="D94" s="116" t="s">
        <v>916</v>
      </c>
      <c r="E94" s="110" t="s">
        <v>1207</v>
      </c>
      <c r="F94" s="110"/>
      <c r="G94" s="86">
        <v>102</v>
      </c>
    </row>
    <row r="95" spans="2:7" ht="21">
      <c r="B95" s="114" t="s">
        <v>974</v>
      </c>
      <c r="C95" s="116" t="s">
        <v>1036</v>
      </c>
      <c r="D95" s="116" t="s">
        <v>1192</v>
      </c>
      <c r="E95" s="110" t="s">
        <v>1193</v>
      </c>
      <c r="F95" s="110"/>
      <c r="G95" s="86">
        <v>53</v>
      </c>
    </row>
    <row r="96" spans="2:7" ht="42">
      <c r="B96" s="114" t="s">
        <v>975</v>
      </c>
      <c r="C96" s="116" t="s">
        <v>1038</v>
      </c>
      <c r="D96" s="115" t="s">
        <v>1097</v>
      </c>
      <c r="E96" s="118" t="s">
        <v>1175</v>
      </c>
      <c r="F96" s="118" t="s">
        <v>1176</v>
      </c>
      <c r="G96" s="86" t="s">
        <v>415</v>
      </c>
    </row>
    <row r="97" spans="2:7" ht="42">
      <c r="B97" s="114" t="s">
        <v>976</v>
      </c>
      <c r="C97" s="116" t="s">
        <v>1098</v>
      </c>
      <c r="D97" s="116" t="s">
        <v>870</v>
      </c>
      <c r="E97" s="120" t="s">
        <v>1164</v>
      </c>
      <c r="F97" s="120" t="s">
        <v>1179</v>
      </c>
      <c r="G97" s="86" t="s">
        <v>414</v>
      </c>
    </row>
    <row r="98" spans="2:7" ht="21">
      <c r="B98" s="114" t="s">
        <v>977</v>
      </c>
      <c r="C98" s="116" t="s">
        <v>1099</v>
      </c>
      <c r="D98" s="116" t="s">
        <v>871</v>
      </c>
      <c r="E98" s="116" t="s">
        <v>1185</v>
      </c>
      <c r="F98" s="116" t="s">
        <v>1214</v>
      </c>
      <c r="G98" s="86" t="s">
        <v>751</v>
      </c>
    </row>
    <row r="99" spans="2:7" s="47" customFormat="1" ht="42">
      <c r="B99" s="128" t="s">
        <v>978</v>
      </c>
      <c r="C99" s="130" t="s">
        <v>1100</v>
      </c>
      <c r="D99" s="130" t="s">
        <v>872</v>
      </c>
      <c r="E99" s="161" t="s">
        <v>1198</v>
      </c>
      <c r="F99" s="120" t="s">
        <v>1204</v>
      </c>
      <c r="G99" s="48">
        <v>624.76</v>
      </c>
    </row>
    <row r="100" spans="2:7" ht="21">
      <c r="B100" s="114" t="s">
        <v>979</v>
      </c>
      <c r="C100" s="242" t="s">
        <v>1101</v>
      </c>
      <c r="D100" s="241" t="s">
        <v>1115</v>
      </c>
      <c r="E100" s="243"/>
      <c r="F100" s="116"/>
      <c r="G100" s="86">
        <v>624.76</v>
      </c>
    </row>
    <row r="101" spans="2:7" s="47" customFormat="1" ht="168">
      <c r="B101" s="128" t="s">
        <v>980</v>
      </c>
      <c r="C101" s="234" t="s">
        <v>878</v>
      </c>
      <c r="D101" s="130" t="s">
        <v>874</v>
      </c>
      <c r="E101" s="244" t="s">
        <v>1237</v>
      </c>
      <c r="F101" s="185" t="s">
        <v>1186</v>
      </c>
      <c r="G101" s="48"/>
    </row>
    <row r="102" spans="2:7" s="47" customFormat="1" ht="147">
      <c r="B102" s="128" t="s">
        <v>981</v>
      </c>
      <c r="C102" s="234" t="s">
        <v>879</v>
      </c>
      <c r="D102" s="130" t="s">
        <v>873</v>
      </c>
      <c r="E102" s="244" t="s">
        <v>1238</v>
      </c>
      <c r="F102" s="185" t="s">
        <v>1186</v>
      </c>
      <c r="G102" s="48"/>
    </row>
    <row r="103" spans="2:7" s="47" customFormat="1" ht="42">
      <c r="B103" s="128" t="s">
        <v>982</v>
      </c>
      <c r="C103" s="130" t="s">
        <v>436</v>
      </c>
      <c r="D103" s="253" t="s">
        <v>875</v>
      </c>
      <c r="E103" s="161" t="s">
        <v>1200</v>
      </c>
      <c r="F103" s="120" t="s">
        <v>1232</v>
      </c>
      <c r="G103" s="48">
        <v>0</v>
      </c>
    </row>
    <row r="104" spans="2:7" s="47" customFormat="1" ht="42">
      <c r="B104" s="128" t="s">
        <v>1031</v>
      </c>
      <c r="C104" s="130" t="s">
        <v>440</v>
      </c>
      <c r="D104" s="130" t="s">
        <v>876</v>
      </c>
      <c r="E104" s="161" t="s">
        <v>1200</v>
      </c>
      <c r="F104" s="120" t="s">
        <v>1199</v>
      </c>
      <c r="G104" s="48">
        <v>0</v>
      </c>
    </row>
    <row r="105" spans="2:7" ht="21">
      <c r="B105" s="114" t="s">
        <v>1033</v>
      </c>
      <c r="C105" s="236" t="s">
        <v>745</v>
      </c>
      <c r="D105" s="236" t="s">
        <v>885</v>
      </c>
      <c r="E105" s="86"/>
      <c r="F105" s="268"/>
      <c r="G105" s="86">
        <v>0</v>
      </c>
    </row>
    <row r="106" spans="2:7" ht="21">
      <c r="B106" s="114" t="s">
        <v>1035</v>
      </c>
      <c r="C106" s="236" t="s">
        <v>746</v>
      </c>
      <c r="D106" s="236" t="s">
        <v>877</v>
      </c>
      <c r="E106" s="86"/>
      <c r="F106" s="268"/>
      <c r="G106" s="86"/>
    </row>
    <row r="107" spans="2:7" ht="42">
      <c r="B107" s="114" t="s">
        <v>1037</v>
      </c>
      <c r="C107" s="236" t="s">
        <v>1102</v>
      </c>
      <c r="D107" s="236" t="s">
        <v>1116</v>
      </c>
      <c r="E107" s="86"/>
      <c r="F107" s="268"/>
      <c r="G107" s="86">
        <v>0</v>
      </c>
    </row>
    <row r="108" spans="2:7" ht="21">
      <c r="B108" s="114" t="s">
        <v>1040</v>
      </c>
      <c r="C108" s="236" t="s">
        <v>878</v>
      </c>
      <c r="D108" s="236" t="s">
        <v>886</v>
      </c>
      <c r="E108" s="86"/>
      <c r="F108" s="268"/>
      <c r="G108" s="86"/>
    </row>
    <row r="109" spans="2:7" ht="21">
      <c r="B109" s="114" t="s">
        <v>1041</v>
      </c>
      <c r="C109" s="236" t="s">
        <v>879</v>
      </c>
      <c r="D109" s="236" t="s">
        <v>887</v>
      </c>
      <c r="E109" s="86"/>
      <c r="F109" s="268"/>
      <c r="G109" s="86"/>
    </row>
    <row r="110" spans="2:7" ht="21">
      <c r="B110" s="114" t="s">
        <v>1043</v>
      </c>
      <c r="C110" s="236" t="s">
        <v>436</v>
      </c>
      <c r="D110" s="236" t="s">
        <v>888</v>
      </c>
      <c r="E110" s="86"/>
      <c r="F110" s="268"/>
      <c r="G110" s="86">
        <v>0</v>
      </c>
    </row>
    <row r="111" spans="2:7" ht="21">
      <c r="B111" s="114" t="s">
        <v>1046</v>
      </c>
      <c r="C111" s="236" t="s">
        <v>440</v>
      </c>
      <c r="D111" s="236" t="s">
        <v>884</v>
      </c>
      <c r="E111" s="86"/>
      <c r="F111" s="268"/>
      <c r="G111" s="86">
        <v>0</v>
      </c>
    </row>
    <row r="112" spans="2:7" ht="21">
      <c r="B112" s="252" t="s">
        <v>1103</v>
      </c>
      <c r="C112" s="125"/>
      <c r="D112" s="125"/>
      <c r="E112" s="125"/>
      <c r="F112" s="125"/>
      <c r="G112" s="125"/>
    </row>
    <row r="113" spans="2:7" ht="21">
      <c r="B113" s="114" t="s">
        <v>1048</v>
      </c>
      <c r="C113" s="116" t="s">
        <v>766</v>
      </c>
      <c r="D113" s="116" t="s">
        <v>893</v>
      </c>
      <c r="E113" s="116" t="s">
        <v>1188</v>
      </c>
      <c r="F113" s="116"/>
      <c r="G113" s="86">
        <v>123</v>
      </c>
    </row>
    <row r="114" spans="2:7" ht="21">
      <c r="B114" s="114" t="s">
        <v>1050</v>
      </c>
      <c r="C114" s="116" t="s">
        <v>767</v>
      </c>
      <c r="D114" s="116" t="s">
        <v>894</v>
      </c>
      <c r="E114" s="116" t="s">
        <v>1216</v>
      </c>
      <c r="F114" s="116"/>
      <c r="G114" s="89">
        <f>G119+G120</f>
        <v>467415.42</v>
      </c>
    </row>
    <row r="115" spans="2:7" s="47" customFormat="1" ht="42">
      <c r="B115" s="128" t="s">
        <v>1052</v>
      </c>
      <c r="C115" s="130" t="s">
        <v>768</v>
      </c>
      <c r="D115" s="130" t="s">
        <v>895</v>
      </c>
      <c r="E115" s="130" t="s">
        <v>1217</v>
      </c>
      <c r="F115" s="130"/>
      <c r="G115" s="48">
        <v>1000</v>
      </c>
    </row>
    <row r="116" spans="2:7" s="47" customFormat="1" ht="42">
      <c r="B116" s="128" t="s">
        <v>1104</v>
      </c>
      <c r="C116" s="130" t="s">
        <v>769</v>
      </c>
      <c r="D116" s="130" t="s">
        <v>889</v>
      </c>
      <c r="E116" s="130" t="s">
        <v>1229</v>
      </c>
      <c r="F116" s="130"/>
      <c r="G116" s="48">
        <v>123</v>
      </c>
    </row>
    <row r="117" spans="2:7" s="47" customFormat="1" ht="42">
      <c r="B117" s="128" t="s">
        <v>1105</v>
      </c>
      <c r="C117" s="130" t="s">
        <v>770</v>
      </c>
      <c r="D117" s="130" t="s">
        <v>892</v>
      </c>
      <c r="E117" s="130" t="s">
        <v>1217</v>
      </c>
      <c r="F117" s="130"/>
      <c r="G117" s="48">
        <v>480</v>
      </c>
    </row>
    <row r="118" spans="2:7" s="47" customFormat="1" ht="42">
      <c r="B118" s="128" t="s">
        <v>1106</v>
      </c>
      <c r="C118" s="130" t="s">
        <v>436</v>
      </c>
      <c r="D118" s="130" t="s">
        <v>891</v>
      </c>
      <c r="E118" s="161" t="s">
        <v>1218</v>
      </c>
      <c r="F118" s="120" t="s">
        <v>1232</v>
      </c>
      <c r="G118" s="48">
        <v>0</v>
      </c>
    </row>
    <row r="119" spans="2:7" s="47" customFormat="1" ht="42">
      <c r="B119" s="128" t="s">
        <v>1107</v>
      </c>
      <c r="C119" s="130" t="s">
        <v>771</v>
      </c>
      <c r="D119" s="130" t="s">
        <v>890</v>
      </c>
      <c r="E119" s="161" t="s">
        <v>1218</v>
      </c>
      <c r="F119" s="120" t="s">
        <v>1199</v>
      </c>
      <c r="G119" s="269">
        <v>15471.07</v>
      </c>
    </row>
    <row r="120" spans="2:7" ht="42">
      <c r="B120" s="114" t="s">
        <v>1108</v>
      </c>
      <c r="C120" s="130" t="s">
        <v>772</v>
      </c>
      <c r="D120" s="116" t="s">
        <v>1215</v>
      </c>
      <c r="E120" s="116"/>
      <c r="F120" s="116"/>
      <c r="G120" s="89">
        <v>451944.35</v>
      </c>
    </row>
    <row r="121" spans="2:7" ht="21">
      <c r="B121" s="114" t="s">
        <v>1109</v>
      </c>
      <c r="C121" s="236" t="s">
        <v>773</v>
      </c>
      <c r="D121" s="236" t="s">
        <v>896</v>
      </c>
      <c r="E121" s="86"/>
      <c r="F121" s="268"/>
      <c r="G121" s="86">
        <v>0</v>
      </c>
    </row>
    <row r="122" spans="2:7" ht="21">
      <c r="B122" s="114" t="s">
        <v>1110</v>
      </c>
      <c r="C122" s="236" t="s">
        <v>774</v>
      </c>
      <c r="D122" s="236" t="s">
        <v>897</v>
      </c>
      <c r="E122" s="86"/>
      <c r="F122" s="268"/>
      <c r="G122" s="86">
        <v>0</v>
      </c>
    </row>
    <row r="123" spans="2:7" ht="21">
      <c r="B123" s="114" t="s">
        <v>1111</v>
      </c>
      <c r="C123" s="236" t="s">
        <v>775</v>
      </c>
      <c r="D123" s="236" t="s">
        <v>898</v>
      </c>
      <c r="E123" s="86"/>
      <c r="F123" s="268"/>
      <c r="G123" s="86">
        <v>0</v>
      </c>
    </row>
    <row r="124" spans="2:7" ht="21">
      <c r="B124" s="114" t="s">
        <v>1112</v>
      </c>
      <c r="C124" s="236" t="s">
        <v>776</v>
      </c>
      <c r="D124" s="236" t="s">
        <v>899</v>
      </c>
      <c r="E124" s="86"/>
      <c r="F124" s="268"/>
      <c r="G124" s="86">
        <v>0</v>
      </c>
    </row>
    <row r="125" spans="2:7" ht="21">
      <c r="B125" s="114" t="s">
        <v>1113</v>
      </c>
      <c r="C125" s="236" t="s">
        <v>777</v>
      </c>
      <c r="D125" s="236" t="s">
        <v>900</v>
      </c>
      <c r="E125" s="86"/>
      <c r="F125" s="268"/>
      <c r="G125" s="86">
        <v>0</v>
      </c>
    </row>
    <row r="128" spans="2:7">
      <c r="C128" s="270"/>
    </row>
  </sheetData>
  <mergeCells count="2">
    <mergeCell ref="B28:U28"/>
    <mergeCell ref="AB30:AH30"/>
  </mergeCell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1"/>
  <sheetViews>
    <sheetView topLeftCell="B29" zoomScaleNormal="100" workbookViewId="0">
      <selection activeCell="C28" sqref="C28"/>
    </sheetView>
  </sheetViews>
  <sheetFormatPr defaultColWidth="9" defaultRowHeight="15"/>
  <cols>
    <col min="1" max="1" width="2.42578125" style="57" customWidth="1"/>
    <col min="2" max="2" width="24.42578125" style="57" customWidth="1"/>
    <col min="3" max="3" width="34.85546875" style="57" bestFit="1" customWidth="1"/>
    <col min="4" max="4" width="34.42578125" style="57" bestFit="1" customWidth="1"/>
    <col min="5" max="5" width="49.28515625" style="57" customWidth="1"/>
    <col min="6" max="6" width="45" style="57" customWidth="1"/>
    <col min="7" max="8" width="14.5703125" style="57" bestFit="1" customWidth="1"/>
    <col min="9" max="9" width="15.85546875" style="57" customWidth="1"/>
    <col min="10" max="10" width="16.85546875" style="57" customWidth="1"/>
    <col min="11" max="11" width="19.140625" style="57" bestFit="1" customWidth="1"/>
    <col min="12" max="12" width="4.42578125" style="57" customWidth="1"/>
    <col min="13" max="13" width="8" style="57" customWidth="1"/>
    <col min="14" max="16384" width="9" style="57"/>
  </cols>
  <sheetData>
    <row r="1" spans="2:12" s="93" customFormat="1"/>
    <row r="2" spans="2:12" s="91" customFormat="1">
      <c r="B2" s="264" t="s">
        <v>783</v>
      </c>
      <c r="C2" s="264"/>
      <c r="D2" s="264"/>
      <c r="E2" s="264"/>
      <c r="F2" s="264"/>
      <c r="G2" s="264"/>
      <c r="H2" s="264"/>
      <c r="I2" s="264"/>
      <c r="J2" s="264"/>
      <c r="K2" s="264"/>
    </row>
    <row r="3" spans="2:12" s="91" customFormat="1">
      <c r="B3" s="264" t="s">
        <v>784</v>
      </c>
      <c r="C3" s="264"/>
      <c r="D3" s="264"/>
      <c r="E3" s="264"/>
      <c r="F3" s="264"/>
      <c r="G3" s="264"/>
      <c r="H3" s="264"/>
      <c r="I3" s="264"/>
      <c r="J3" s="264"/>
      <c r="K3" s="264"/>
    </row>
    <row r="4" spans="2:12" s="91" customFormat="1">
      <c r="B4" s="264" t="s">
        <v>785</v>
      </c>
      <c r="C4" s="264"/>
      <c r="D4" s="264"/>
      <c r="E4" s="264"/>
      <c r="F4" s="264"/>
      <c r="G4" s="264"/>
      <c r="H4" s="264"/>
      <c r="I4" s="264"/>
      <c r="J4" s="264"/>
      <c r="K4" s="264"/>
    </row>
    <row r="5" spans="2:12" s="93" customFormat="1">
      <c r="B5" s="92" t="s">
        <v>786</v>
      </c>
      <c r="C5" s="92"/>
      <c r="D5" s="92"/>
    </row>
    <row r="6" spans="2:12" s="93" customFormat="1" ht="30">
      <c r="B6" s="99" t="s">
        <v>787</v>
      </c>
      <c r="C6" s="99" t="s">
        <v>788</v>
      </c>
      <c r="D6" s="100" t="s">
        <v>789</v>
      </c>
      <c r="E6" s="99" t="s">
        <v>790</v>
      </c>
      <c r="F6" s="101" t="s">
        <v>791</v>
      </c>
      <c r="G6" s="101" t="s">
        <v>792</v>
      </c>
      <c r="H6" s="102" t="s">
        <v>793</v>
      </c>
      <c r="I6" s="101" t="s">
        <v>794</v>
      </c>
      <c r="J6" s="103" t="s">
        <v>795</v>
      </c>
    </row>
    <row r="7" spans="2:12" s="93" customFormat="1">
      <c r="B7" s="104">
        <v>1</v>
      </c>
      <c r="C7" s="104" t="s">
        <v>796</v>
      </c>
      <c r="D7" s="94">
        <v>1111060207</v>
      </c>
      <c r="E7" s="96" t="s">
        <v>658</v>
      </c>
      <c r="F7" s="97">
        <f>[1]ขออนุมัติ!G16</f>
        <v>0</v>
      </c>
      <c r="G7" s="97">
        <f t="shared" ref="G7:G14" si="0">F7*7/107</f>
        <v>0</v>
      </c>
      <c r="H7" s="97">
        <f t="shared" ref="H7:H14" si="1">F7-G7</f>
        <v>0</v>
      </c>
      <c r="I7" s="97">
        <f>H7*3%</f>
        <v>0</v>
      </c>
      <c r="J7" s="97">
        <f>F7-I7</f>
        <v>0</v>
      </c>
      <c r="L7" s="92"/>
    </row>
    <row r="8" spans="2:12" s="93" customFormat="1">
      <c r="B8" s="104">
        <v>2</v>
      </c>
      <c r="C8" s="104" t="s">
        <v>718</v>
      </c>
      <c r="D8" s="95">
        <v>1111009760</v>
      </c>
      <c r="E8" s="96" t="s">
        <v>797</v>
      </c>
      <c r="F8" s="97">
        <f>[1]ขออนุมัติ!G17</f>
        <v>30846.940849999999</v>
      </c>
      <c r="G8" s="97">
        <f t="shared" si="0"/>
        <v>2018.0241677570091</v>
      </c>
      <c r="H8" s="97">
        <f t="shared" si="1"/>
        <v>28828.916682242991</v>
      </c>
      <c r="I8" s="97">
        <f>H8*3%</f>
        <v>864.86750046728969</v>
      </c>
      <c r="J8" s="97">
        <f>F8-I8</f>
        <v>29982.073349532708</v>
      </c>
      <c r="K8" s="237"/>
      <c r="L8" s="92"/>
    </row>
    <row r="9" spans="2:12" s="93" customFormat="1">
      <c r="B9" s="104">
        <v>3</v>
      </c>
      <c r="C9" s="104" t="s">
        <v>761</v>
      </c>
      <c r="D9" s="94">
        <v>1111001575</v>
      </c>
      <c r="E9" s="96" t="s">
        <v>798</v>
      </c>
      <c r="F9" s="97">
        <f>[1]ขออนุมัติ!G18</f>
        <v>45158.102550000003</v>
      </c>
      <c r="G9" s="97">
        <f t="shared" si="0"/>
        <v>2954.2683911214954</v>
      </c>
      <c r="H9" s="97">
        <f t="shared" si="1"/>
        <v>42203.834158878512</v>
      </c>
      <c r="I9" s="97">
        <f>H9*3%-0.01</f>
        <v>1266.1050247663552</v>
      </c>
      <c r="J9" s="97">
        <f>F9-I9-0.01</f>
        <v>43891.987525233642</v>
      </c>
      <c r="L9" s="92"/>
    </row>
    <row r="10" spans="2:12" s="93" customFormat="1">
      <c r="B10" s="104">
        <v>5</v>
      </c>
      <c r="C10" s="104" t="s">
        <v>799</v>
      </c>
      <c r="D10" s="94">
        <v>1111062054</v>
      </c>
      <c r="E10" s="96" t="s">
        <v>800</v>
      </c>
      <c r="F10" s="97">
        <f>[1]ขออนุมัติ!G19</f>
        <v>0</v>
      </c>
      <c r="G10" s="97">
        <f t="shared" si="0"/>
        <v>0</v>
      </c>
      <c r="H10" s="97">
        <f t="shared" si="1"/>
        <v>0</v>
      </c>
      <c r="I10" s="97">
        <f>H10*3%</f>
        <v>0</v>
      </c>
      <c r="J10" s="97">
        <f>F10-I10</f>
        <v>0</v>
      </c>
      <c r="L10" s="92"/>
    </row>
    <row r="11" spans="2:12" s="93" customFormat="1">
      <c r="B11" s="104">
        <v>6</v>
      </c>
      <c r="C11" s="104" t="s">
        <v>801</v>
      </c>
      <c r="D11" s="94">
        <v>1111014329</v>
      </c>
      <c r="E11" s="98" t="s">
        <v>802</v>
      </c>
      <c r="F11" s="97">
        <f>[1]ขออนุมัติ!G20</f>
        <v>198430.88030000002</v>
      </c>
      <c r="G11" s="97">
        <f t="shared" si="0"/>
        <v>12981.459458878506</v>
      </c>
      <c r="H11" s="97">
        <f t="shared" si="1"/>
        <v>185449.42084112152</v>
      </c>
      <c r="I11" s="97">
        <f>H11*3%</f>
        <v>5563.4826252336452</v>
      </c>
      <c r="J11" s="97">
        <f>F11-I11</f>
        <v>192867.39767476637</v>
      </c>
      <c r="L11" s="92"/>
    </row>
    <row r="12" spans="2:12" s="93" customFormat="1">
      <c r="B12" s="104">
        <v>7</v>
      </c>
      <c r="C12" s="104" t="s">
        <v>803</v>
      </c>
      <c r="D12" s="94">
        <v>1111035743</v>
      </c>
      <c r="E12" s="96" t="s">
        <v>804</v>
      </c>
      <c r="F12" s="97">
        <f>[1]ขออนุมัติ!G21</f>
        <v>0</v>
      </c>
      <c r="G12" s="97">
        <f t="shared" si="0"/>
        <v>0</v>
      </c>
      <c r="H12" s="97">
        <f t="shared" si="1"/>
        <v>0</v>
      </c>
      <c r="I12" s="97">
        <f>H12*3%</f>
        <v>0</v>
      </c>
      <c r="J12" s="97">
        <f>F12-I12</f>
        <v>0</v>
      </c>
      <c r="L12" s="92"/>
    </row>
    <row r="13" spans="2:12" s="93" customFormat="1">
      <c r="B13" s="104">
        <v>8</v>
      </c>
      <c r="C13" s="104" t="s">
        <v>764</v>
      </c>
      <c r="D13" s="94">
        <v>1111005918</v>
      </c>
      <c r="E13" s="96" t="s">
        <v>805</v>
      </c>
      <c r="F13" s="97">
        <f>[1]ขออนุมัติ!G22</f>
        <v>0</v>
      </c>
      <c r="G13" s="97">
        <f t="shared" si="0"/>
        <v>0</v>
      </c>
      <c r="H13" s="97">
        <f t="shared" si="1"/>
        <v>0</v>
      </c>
      <c r="I13" s="97">
        <f>H13*3%</f>
        <v>0</v>
      </c>
      <c r="J13" s="97">
        <f>F13-I13</f>
        <v>0</v>
      </c>
      <c r="L13" s="92"/>
    </row>
    <row r="14" spans="2:12" s="93" customFormat="1">
      <c r="B14" s="104">
        <v>9</v>
      </c>
      <c r="C14" s="104" t="s">
        <v>712</v>
      </c>
      <c r="D14" s="94">
        <v>1111006008</v>
      </c>
      <c r="E14" s="96" t="s">
        <v>610</v>
      </c>
      <c r="F14" s="97">
        <f>[1]ขออนุมัติ!G23</f>
        <v>0</v>
      </c>
      <c r="G14" s="97">
        <f t="shared" si="0"/>
        <v>0</v>
      </c>
      <c r="H14" s="97">
        <f t="shared" si="1"/>
        <v>0</v>
      </c>
      <c r="I14" s="97">
        <f>H14*3%</f>
        <v>0</v>
      </c>
      <c r="J14" s="97">
        <f>F14-I14</f>
        <v>0</v>
      </c>
      <c r="L14" s="92"/>
    </row>
    <row r="15" spans="2:12" s="93" customFormat="1">
      <c r="B15" s="105" t="s">
        <v>806</v>
      </c>
      <c r="C15" s="105"/>
      <c r="D15" s="105"/>
      <c r="E15" s="98"/>
      <c r="F15" s="106">
        <f>SUM(F7:F14)</f>
        <v>274435.92370000004</v>
      </c>
      <c r="G15" s="106">
        <f>SUM(G6:G14)</f>
        <v>17953.752017757011</v>
      </c>
      <c r="H15" s="106">
        <f>SUM(H6:H14)</f>
        <v>256482.17168224303</v>
      </c>
      <c r="I15" s="106">
        <f>SUM(I6:I14)</f>
        <v>7694.45515046729</v>
      </c>
      <c r="J15" s="106">
        <f>SUM(J6:J14)</f>
        <v>266741.45854953269</v>
      </c>
      <c r="L15" s="92"/>
    </row>
    <row r="16" spans="2:12">
      <c r="B16" s="56" t="s">
        <v>1118</v>
      </c>
      <c r="G16" s="58"/>
      <c r="H16" s="58"/>
      <c r="I16" s="58"/>
    </row>
    <row r="17" spans="2:9">
      <c r="B17" s="56"/>
      <c r="C17" s="204" t="s">
        <v>1076</v>
      </c>
      <c r="G17" s="58"/>
      <c r="H17" s="58"/>
      <c r="I17" s="58"/>
    </row>
    <row r="18" spans="2:9" s="201" customFormat="1">
      <c r="B18" s="200"/>
      <c r="G18" s="202"/>
      <c r="H18" s="202"/>
      <c r="I18" s="202"/>
    </row>
    <row r="19" spans="2:9">
      <c r="B19" s="56"/>
      <c r="G19" s="58"/>
      <c r="H19" s="58"/>
      <c r="I19" s="58"/>
    </row>
    <row r="20" spans="2:9">
      <c r="B20" s="44" t="s">
        <v>1030</v>
      </c>
      <c r="G20" s="58"/>
    </row>
    <row r="21" spans="2:9">
      <c r="G21" s="58"/>
    </row>
    <row r="22" spans="2:9">
      <c r="G22" s="58"/>
    </row>
    <row r="23" spans="2:9" ht="42">
      <c r="B23" s="114" t="s">
        <v>787</v>
      </c>
      <c r="C23" s="114" t="s">
        <v>955</v>
      </c>
      <c r="D23" s="114" t="s">
        <v>956</v>
      </c>
      <c r="E23" s="128" t="s">
        <v>344</v>
      </c>
      <c r="F23" s="128" t="s">
        <v>1131</v>
      </c>
      <c r="G23" s="128" t="s">
        <v>42</v>
      </c>
      <c r="I23" s="58"/>
    </row>
    <row r="24" spans="2:9" ht="21">
      <c r="B24" s="121" t="s">
        <v>958</v>
      </c>
      <c r="C24" s="116" t="s">
        <v>788</v>
      </c>
      <c r="D24" s="116" t="s">
        <v>908</v>
      </c>
      <c r="E24" s="118" t="s">
        <v>346</v>
      </c>
      <c r="F24" s="118" t="s">
        <v>354</v>
      </c>
      <c r="G24" s="118" t="s">
        <v>718</v>
      </c>
      <c r="I24" s="58"/>
    </row>
    <row r="25" spans="2:9" ht="42">
      <c r="B25" s="121" t="s">
        <v>959</v>
      </c>
      <c r="C25" s="116" t="s">
        <v>789</v>
      </c>
      <c r="D25" s="116" t="s">
        <v>904</v>
      </c>
      <c r="E25" s="118" t="s">
        <v>905</v>
      </c>
      <c r="F25" s="118"/>
      <c r="G25" s="118">
        <v>1111009760</v>
      </c>
      <c r="I25" s="58"/>
    </row>
    <row r="26" spans="2:9" ht="21">
      <c r="B26" s="121" t="s">
        <v>960</v>
      </c>
      <c r="C26" s="116" t="s">
        <v>790</v>
      </c>
      <c r="D26" s="116" t="s">
        <v>907</v>
      </c>
      <c r="E26" s="118" t="s">
        <v>906</v>
      </c>
      <c r="F26" s="118"/>
      <c r="G26" s="118" t="s">
        <v>797</v>
      </c>
      <c r="I26" s="58"/>
    </row>
    <row r="27" spans="2:9" s="238" customFormat="1" ht="107.25" customHeight="1">
      <c r="B27" s="120" t="s">
        <v>961</v>
      </c>
      <c r="C27" s="130" t="s">
        <v>1119</v>
      </c>
      <c r="D27" s="130" t="s">
        <v>901</v>
      </c>
      <c r="E27" s="130" t="s">
        <v>1236</v>
      </c>
      <c r="F27" s="118" t="s">
        <v>1212</v>
      </c>
      <c r="G27" s="266">
        <v>30846.940849999999</v>
      </c>
      <c r="I27" s="239"/>
    </row>
    <row r="28" spans="2:9" s="238" customFormat="1" ht="252">
      <c r="B28" s="120" t="s">
        <v>962</v>
      </c>
      <c r="C28" s="205" t="s">
        <v>1120</v>
      </c>
      <c r="D28" s="265" t="s">
        <v>1228</v>
      </c>
      <c r="E28" s="130"/>
      <c r="F28" s="205" t="s">
        <v>1213</v>
      </c>
      <c r="G28" s="266">
        <v>2018.0241677570091</v>
      </c>
      <c r="I28" s="239"/>
    </row>
    <row r="29" spans="2:9" ht="21">
      <c r="B29" s="121" t="s">
        <v>963</v>
      </c>
      <c r="C29" s="236" t="s">
        <v>1121</v>
      </c>
      <c r="D29" s="241" t="s">
        <v>1227</v>
      </c>
      <c r="E29" s="116"/>
      <c r="F29" s="116"/>
      <c r="G29" s="266">
        <v>28828.916682242991</v>
      </c>
      <c r="I29" s="58"/>
    </row>
    <row r="30" spans="2:9" ht="21">
      <c r="B30" s="121" t="s">
        <v>964</v>
      </c>
      <c r="C30" s="236" t="s">
        <v>1122</v>
      </c>
      <c r="D30" s="241" t="s">
        <v>930</v>
      </c>
      <c r="E30" s="116"/>
      <c r="F30" s="116"/>
      <c r="G30" s="266">
        <v>864.86750046728969</v>
      </c>
      <c r="I30" s="58"/>
    </row>
    <row r="31" spans="2:9" ht="21">
      <c r="B31" s="121" t="s">
        <v>965</v>
      </c>
      <c r="C31" s="236" t="s">
        <v>1123</v>
      </c>
      <c r="D31" s="241" t="s">
        <v>932</v>
      </c>
      <c r="E31" s="116"/>
      <c r="F31" s="116"/>
      <c r="G31" s="266">
        <v>29982.073349532708</v>
      </c>
      <c r="H31" s="267"/>
      <c r="I31" s="58"/>
    </row>
    <row r="32" spans="2:9">
      <c r="G32" s="58"/>
    </row>
    <row r="33" spans="2:7" ht="15.75" thickBot="1">
      <c r="G33" s="58"/>
    </row>
    <row r="34" spans="2:7" ht="21.75" thickBot="1">
      <c r="B34" s="111" t="s">
        <v>787</v>
      </c>
      <c r="C34" s="112" t="s">
        <v>955</v>
      </c>
      <c r="D34" s="112" t="s">
        <v>956</v>
      </c>
      <c r="E34" s="112" t="s">
        <v>957</v>
      </c>
      <c r="G34" s="58"/>
    </row>
    <row r="35" spans="2:7" ht="21.75" thickBot="1">
      <c r="B35" s="117" t="s">
        <v>958</v>
      </c>
      <c r="C35" s="113" t="s">
        <v>661</v>
      </c>
      <c r="D35" s="109" t="s">
        <v>1117</v>
      </c>
      <c r="E35" s="109"/>
      <c r="G35" s="58"/>
    </row>
    <row r="36" spans="2:7">
      <c r="G36" s="58"/>
    </row>
    <row r="37" spans="2:7">
      <c r="G37" s="58"/>
    </row>
    <row r="38" spans="2:7">
      <c r="G38" s="58"/>
    </row>
    <row r="39" spans="2:7">
      <c r="G39" s="58"/>
    </row>
    <row r="40" spans="2:7">
      <c r="G40" s="58"/>
    </row>
    <row r="41" spans="2:7">
      <c r="G41" s="58"/>
    </row>
  </sheetData>
  <mergeCells count="3">
    <mergeCell ref="B2:K2"/>
    <mergeCell ref="B3:K3"/>
    <mergeCell ref="B4:K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20" sqref="C20"/>
    </sheetView>
  </sheetViews>
  <sheetFormatPr defaultRowHeight="15"/>
  <sheetData>
    <row r="2" spans="1:1" ht="21">
      <c r="A2" s="10" t="s">
        <v>44</v>
      </c>
    </row>
    <row r="3" spans="1:1" ht="21">
      <c r="A3" s="11"/>
    </row>
    <row r="4" spans="1:1" ht="21">
      <c r="A4" s="10" t="s">
        <v>45</v>
      </c>
    </row>
    <row r="5" spans="1:1" ht="21">
      <c r="A5" s="11"/>
    </row>
    <row r="6" spans="1:1" ht="21">
      <c r="A6" s="10" t="s">
        <v>46</v>
      </c>
    </row>
    <row r="7" spans="1:1" ht="21">
      <c r="A7" s="10" t="s">
        <v>47</v>
      </c>
    </row>
    <row r="8" spans="1:1" ht="21">
      <c r="A8" s="10" t="s">
        <v>48</v>
      </c>
    </row>
    <row r="9" spans="1:1" ht="21">
      <c r="A9" s="10" t="s">
        <v>49</v>
      </c>
    </row>
    <row r="10" spans="1:1" ht="21">
      <c r="A10" s="11"/>
    </row>
    <row r="11" spans="1:1" ht="21">
      <c r="A11" s="10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zoomScale="91" zoomScaleNormal="91" workbookViewId="0">
      <selection activeCell="B7" sqref="B7"/>
    </sheetView>
  </sheetViews>
  <sheetFormatPr defaultColWidth="9.140625" defaultRowHeight="15.75"/>
  <cols>
    <col min="1" max="1" width="15.85546875" style="1" bestFit="1" customWidth="1"/>
    <col min="2" max="2" width="16.28515625" style="19" bestFit="1" customWidth="1"/>
    <col min="3" max="3" width="44.140625" style="1" bestFit="1" customWidth="1"/>
    <col min="4" max="4" width="21" style="19" customWidth="1"/>
    <col min="5" max="5" width="34.42578125" style="1" customWidth="1"/>
    <col min="6" max="6" width="40" style="1" customWidth="1"/>
    <col min="7" max="7" width="9" style="1" bestFit="1" customWidth="1"/>
    <col min="8" max="8" width="9" style="1" customWidth="1"/>
    <col min="9" max="9" width="9.7109375" style="1" bestFit="1" customWidth="1"/>
    <col min="10" max="10" width="43.140625" style="1" bestFit="1" customWidth="1"/>
    <col min="11" max="11" width="19.5703125" style="1" bestFit="1" customWidth="1"/>
    <col min="12" max="12" width="82" style="1" bestFit="1" customWidth="1"/>
    <col min="13" max="13" width="8.5703125" style="1" bestFit="1" customWidth="1"/>
    <col min="14" max="16384" width="9.140625" style="1"/>
  </cols>
  <sheetData>
    <row r="2" spans="1:13" ht="33.75" customHeight="1">
      <c r="A2" s="9" t="s">
        <v>10</v>
      </c>
      <c r="B2" s="18" t="s">
        <v>1194</v>
      </c>
      <c r="C2" s="2"/>
    </row>
    <row r="6" spans="1:13" ht="30">
      <c r="A6" s="14" t="s">
        <v>74</v>
      </c>
      <c r="B6" s="13" t="s">
        <v>0</v>
      </c>
      <c r="C6" s="13" t="s">
        <v>1</v>
      </c>
      <c r="D6" s="13" t="s">
        <v>2</v>
      </c>
      <c r="E6" s="14" t="s">
        <v>51</v>
      </c>
      <c r="F6" s="14" t="s">
        <v>52</v>
      </c>
      <c r="G6" s="14" t="s">
        <v>3</v>
      </c>
      <c r="H6" s="14" t="s">
        <v>55</v>
      </c>
      <c r="I6" s="14" t="s">
        <v>4</v>
      </c>
      <c r="J6" s="14" t="s">
        <v>6</v>
      </c>
      <c r="K6" s="14" t="s">
        <v>5</v>
      </c>
      <c r="L6" s="13" t="s">
        <v>7</v>
      </c>
      <c r="M6" s="14" t="s">
        <v>8</v>
      </c>
    </row>
    <row r="7" spans="1:13" ht="24">
      <c r="A7" s="22">
        <v>1</v>
      </c>
      <c r="B7" s="23" t="s">
        <v>75</v>
      </c>
      <c r="C7" s="24" t="s">
        <v>61</v>
      </c>
      <c r="D7" s="25" t="s">
        <v>62</v>
      </c>
      <c r="E7" s="26" t="s">
        <v>61</v>
      </c>
      <c r="F7" s="27"/>
      <c r="G7" s="25" t="s">
        <v>53</v>
      </c>
      <c r="H7" s="28" t="s">
        <v>53</v>
      </c>
      <c r="I7" s="15"/>
      <c r="J7" s="15"/>
      <c r="K7" s="21" t="s">
        <v>9</v>
      </c>
      <c r="L7" s="16"/>
      <c r="M7" s="15"/>
    </row>
    <row r="8" spans="1:13" ht="21">
      <c r="A8" s="22">
        <v>2</v>
      </c>
      <c r="B8" s="23" t="s">
        <v>76</v>
      </c>
      <c r="C8" s="24" t="s">
        <v>63</v>
      </c>
      <c r="D8" s="25" t="s">
        <v>64</v>
      </c>
      <c r="E8" s="29" t="s">
        <v>63</v>
      </c>
      <c r="F8" s="27"/>
      <c r="G8" s="25" t="s">
        <v>53</v>
      </c>
      <c r="H8" s="28" t="s">
        <v>53</v>
      </c>
      <c r="I8" s="15"/>
      <c r="J8" s="15"/>
      <c r="K8" s="21" t="s">
        <v>9</v>
      </c>
      <c r="L8" s="16"/>
      <c r="M8" s="15"/>
    </row>
    <row r="9" spans="1:13" ht="21">
      <c r="A9" s="22">
        <v>3</v>
      </c>
      <c r="B9" s="23" t="s">
        <v>77</v>
      </c>
      <c r="C9" s="30" t="s">
        <v>65</v>
      </c>
      <c r="D9" s="25" t="s">
        <v>66</v>
      </c>
      <c r="E9" s="31" t="s">
        <v>65</v>
      </c>
      <c r="F9" s="27"/>
      <c r="G9" s="25" t="s">
        <v>53</v>
      </c>
      <c r="H9" s="28" t="s">
        <v>53</v>
      </c>
      <c r="I9" s="15"/>
      <c r="J9" s="15"/>
      <c r="K9" s="21" t="s">
        <v>9</v>
      </c>
      <c r="L9" s="16"/>
      <c r="M9" s="15"/>
    </row>
    <row r="10" spans="1:13" ht="24">
      <c r="A10" s="22">
        <v>4</v>
      </c>
      <c r="B10" s="23" t="s">
        <v>78</v>
      </c>
      <c r="C10" s="30" t="s">
        <v>67</v>
      </c>
      <c r="D10" s="25" t="s">
        <v>68</v>
      </c>
      <c r="E10" s="31" t="s">
        <v>67</v>
      </c>
      <c r="F10" s="27"/>
      <c r="G10" s="25" t="s">
        <v>53</v>
      </c>
      <c r="H10" s="28" t="s">
        <v>53</v>
      </c>
      <c r="I10" s="15"/>
      <c r="J10" s="15"/>
      <c r="K10" s="21" t="s">
        <v>9</v>
      </c>
      <c r="L10" s="16"/>
      <c r="M10" s="15"/>
    </row>
    <row r="11" spans="1:13" ht="21">
      <c r="A11" s="22">
        <v>5</v>
      </c>
      <c r="B11" s="23" t="s">
        <v>79</v>
      </c>
      <c r="C11" s="30" t="s">
        <v>69</v>
      </c>
      <c r="D11" s="25" t="s">
        <v>70</v>
      </c>
      <c r="E11" s="31" t="s">
        <v>69</v>
      </c>
      <c r="F11" s="27"/>
      <c r="G11" s="25" t="s">
        <v>53</v>
      </c>
      <c r="H11" s="28" t="s">
        <v>53</v>
      </c>
      <c r="I11" s="15"/>
      <c r="J11" s="15"/>
      <c r="K11" s="21" t="s">
        <v>9</v>
      </c>
      <c r="L11" s="16"/>
      <c r="M11" s="15"/>
    </row>
    <row r="12" spans="1:13" ht="21">
      <c r="A12" s="22">
        <v>6</v>
      </c>
      <c r="B12" s="23" t="s">
        <v>80</v>
      </c>
      <c r="C12" s="30" t="s">
        <v>71</v>
      </c>
      <c r="D12" s="25" t="s">
        <v>72</v>
      </c>
      <c r="E12" s="31" t="s">
        <v>71</v>
      </c>
      <c r="F12" s="27"/>
      <c r="G12" s="25" t="s">
        <v>53</v>
      </c>
      <c r="H12" s="28" t="s">
        <v>53</v>
      </c>
      <c r="I12" s="15"/>
      <c r="J12" s="17"/>
      <c r="K12" s="21" t="s">
        <v>9</v>
      </c>
      <c r="L12" s="16"/>
      <c r="M12" s="17"/>
    </row>
    <row r="13" spans="1:13" ht="21">
      <c r="A13" s="22">
        <v>7</v>
      </c>
      <c r="B13" s="23" t="s">
        <v>81</v>
      </c>
      <c r="C13" s="32" t="s">
        <v>73</v>
      </c>
      <c r="D13" s="25" t="s">
        <v>54</v>
      </c>
      <c r="E13" s="33"/>
      <c r="F13" s="27"/>
      <c r="G13" s="25" t="s">
        <v>53</v>
      </c>
      <c r="H13" s="28" t="s">
        <v>53</v>
      </c>
      <c r="I13" s="15"/>
      <c r="J13" s="17"/>
      <c r="K13" s="21" t="s">
        <v>9</v>
      </c>
      <c r="L13" s="16"/>
      <c r="M13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opLeftCell="B22" workbookViewId="0">
      <selection activeCell="G34" sqref="G34"/>
    </sheetView>
  </sheetViews>
  <sheetFormatPr defaultColWidth="9" defaultRowHeight="15"/>
  <cols>
    <col min="1" max="1" width="9" style="132"/>
    <col min="2" max="2" width="11.42578125" style="132" customWidth="1"/>
    <col min="3" max="3" width="20.85546875" style="132" customWidth="1"/>
    <col min="4" max="4" width="12.85546875" style="132" customWidth="1"/>
    <col min="5" max="5" width="29.140625" style="132" bestFit="1" customWidth="1"/>
    <col min="6" max="6" width="8.7109375" style="132" customWidth="1"/>
    <col min="7" max="7" width="39.140625" style="132" bestFit="1" customWidth="1"/>
    <col min="8" max="8" width="49.85546875" style="132" customWidth="1"/>
    <col min="9" max="16384" width="9" style="132"/>
  </cols>
  <sheetData>
    <row r="1" spans="2:17" ht="26.25">
      <c r="B1" s="131" t="s">
        <v>75</v>
      </c>
      <c r="C1" s="16" t="s">
        <v>61</v>
      </c>
      <c r="O1" s="133"/>
    </row>
    <row r="2" spans="2:17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2:17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2:17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</row>
    <row r="5" spans="2:17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</row>
    <row r="6" spans="2:17"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</row>
    <row r="7" spans="2:17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</row>
    <row r="8" spans="2:17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</row>
    <row r="9" spans="2:17"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</row>
    <row r="10" spans="2:17"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</row>
    <row r="11" spans="2:17"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</row>
    <row r="12" spans="2:17"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</row>
    <row r="13" spans="2:17"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2:17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</row>
    <row r="15" spans="2:17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</row>
    <row r="16" spans="2:17"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</row>
    <row r="17" spans="2:17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</row>
    <row r="18" spans="2:17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</row>
    <row r="19" spans="2:17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</row>
    <row r="20" spans="2:17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</row>
    <row r="21" spans="2:17">
      <c r="B21" s="134"/>
      <c r="C21" s="134"/>
      <c r="D21" s="134"/>
      <c r="E21" s="134"/>
      <c r="F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</row>
    <row r="22" spans="2:17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</row>
    <row r="23" spans="2:17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</row>
    <row r="24" spans="2:17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</row>
    <row r="25" spans="2:17" s="134" customFormat="1" ht="21">
      <c r="G25" s="135"/>
    </row>
    <row r="26" spans="2:17" ht="21">
      <c r="B26" s="120" t="s">
        <v>787</v>
      </c>
      <c r="C26" s="120" t="s">
        <v>935</v>
      </c>
      <c r="D26" s="128" t="s">
        <v>936</v>
      </c>
      <c r="E26" s="120" t="s">
        <v>937</v>
      </c>
      <c r="F26" s="120" t="s">
        <v>12</v>
      </c>
      <c r="G26" s="120" t="s">
        <v>344</v>
      </c>
      <c r="H26" s="114" t="s">
        <v>1131</v>
      </c>
      <c r="I26" s="134"/>
      <c r="J26" s="134"/>
      <c r="K26" s="134"/>
      <c r="L26" s="134"/>
      <c r="M26" s="134"/>
      <c r="N26" s="134"/>
      <c r="O26" s="134"/>
      <c r="P26" s="134"/>
      <c r="Q26" s="134"/>
    </row>
    <row r="27" spans="2:17" ht="42">
      <c r="B27" s="120" t="s">
        <v>938</v>
      </c>
      <c r="C27" s="120" t="s">
        <v>56</v>
      </c>
      <c r="D27" s="128" t="s">
        <v>939</v>
      </c>
      <c r="E27" s="136" t="s">
        <v>1088</v>
      </c>
      <c r="F27" s="136" t="s">
        <v>21</v>
      </c>
      <c r="G27" s="118" t="s">
        <v>1130</v>
      </c>
      <c r="H27" s="131"/>
      <c r="I27" s="134"/>
      <c r="J27" s="134"/>
      <c r="K27" s="134"/>
      <c r="L27" s="134"/>
      <c r="M27" s="134"/>
      <c r="N27" s="134"/>
      <c r="O27" s="134"/>
      <c r="P27" s="134"/>
      <c r="Q27" s="134"/>
    </row>
    <row r="28" spans="2:17" ht="84">
      <c r="B28" s="120" t="s">
        <v>940</v>
      </c>
      <c r="C28" s="120" t="s">
        <v>348</v>
      </c>
      <c r="D28" s="128" t="s">
        <v>939</v>
      </c>
      <c r="E28" s="136" t="s">
        <v>838</v>
      </c>
      <c r="F28" s="136" t="s">
        <v>21</v>
      </c>
      <c r="G28" s="120" t="s">
        <v>345</v>
      </c>
      <c r="H28" s="131"/>
      <c r="I28" s="134"/>
      <c r="J28" s="134"/>
      <c r="K28" s="134"/>
      <c r="L28" s="134"/>
      <c r="M28" s="134"/>
      <c r="N28" s="134"/>
      <c r="O28" s="134"/>
      <c r="P28" s="134"/>
      <c r="Q28" s="134"/>
    </row>
    <row r="29" spans="2:17" ht="84">
      <c r="B29" s="120" t="s">
        <v>942</v>
      </c>
      <c r="C29" s="120" t="s">
        <v>943</v>
      </c>
      <c r="D29" s="128" t="s">
        <v>939</v>
      </c>
      <c r="E29" s="120" t="s">
        <v>944</v>
      </c>
      <c r="F29" s="120" t="s">
        <v>21</v>
      </c>
      <c r="G29" s="120" t="s">
        <v>1132</v>
      </c>
      <c r="H29" s="142" t="s">
        <v>1165</v>
      </c>
      <c r="I29" s="134"/>
      <c r="J29" s="134"/>
      <c r="K29" s="134"/>
      <c r="L29" s="134"/>
      <c r="M29" s="134"/>
      <c r="N29" s="134"/>
      <c r="O29" s="134"/>
      <c r="P29" s="134"/>
      <c r="Q29" s="134"/>
    </row>
    <row r="30" spans="2:17" ht="21">
      <c r="B30" s="120" t="s">
        <v>945</v>
      </c>
      <c r="C30" s="120" t="s">
        <v>58</v>
      </c>
      <c r="D30" s="128" t="s">
        <v>941</v>
      </c>
      <c r="E30" s="120" t="s">
        <v>946</v>
      </c>
      <c r="F30" s="120" t="s">
        <v>15</v>
      </c>
      <c r="G30" s="16"/>
      <c r="H30" s="131"/>
      <c r="I30" s="134"/>
      <c r="J30" s="134"/>
      <c r="K30" s="134"/>
      <c r="L30" s="134"/>
      <c r="M30" s="134"/>
      <c r="N30" s="134"/>
      <c r="O30" s="134"/>
      <c r="P30" s="134"/>
      <c r="Q30" s="134"/>
    </row>
    <row r="31" spans="2:17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</row>
    <row r="32" spans="2:17"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</row>
    <row r="33" spans="2:17" ht="21">
      <c r="B33" s="120" t="s">
        <v>947</v>
      </c>
      <c r="C33" s="120" t="s">
        <v>937</v>
      </c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</row>
    <row r="34" spans="2:17" ht="105">
      <c r="B34" s="120" t="s">
        <v>948</v>
      </c>
      <c r="C34" s="120" t="s">
        <v>949</v>
      </c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</row>
    <row r="35" spans="2:17" ht="105">
      <c r="B35" s="120" t="s">
        <v>950</v>
      </c>
      <c r="C35" s="120" t="s">
        <v>949</v>
      </c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</row>
    <row r="36" spans="2:17" ht="42">
      <c r="B36" s="120" t="s">
        <v>951</v>
      </c>
      <c r="C36" s="120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</row>
    <row r="37" spans="2:17" ht="42">
      <c r="B37" s="120" t="s">
        <v>952</v>
      </c>
      <c r="C37" s="120" t="s">
        <v>953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</row>
    <row r="38" spans="2:17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</row>
    <row r="39" spans="2:17"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</row>
    <row r="40" spans="2:17"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</row>
    <row r="41" spans="2:17"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</row>
    <row r="42" spans="2:17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</row>
    <row r="43" spans="2:17"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2:17"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</row>
    <row r="45" spans="2:17"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7"/>
  <sheetViews>
    <sheetView topLeftCell="B145" workbookViewId="0">
      <selection activeCell="D147" sqref="D147"/>
    </sheetView>
  </sheetViews>
  <sheetFormatPr defaultColWidth="9" defaultRowHeight="21"/>
  <cols>
    <col min="1" max="1" width="20.5703125" style="211" customWidth="1"/>
    <col min="2" max="2" width="17.5703125" style="185" customWidth="1"/>
    <col min="3" max="3" width="53" style="185" bestFit="1" customWidth="1"/>
    <col min="4" max="4" width="60.42578125" style="185" bestFit="1" customWidth="1"/>
    <col min="5" max="5" width="52.140625" style="185" customWidth="1"/>
    <col min="6" max="6" width="28.85546875" style="143" bestFit="1" customWidth="1"/>
    <col min="7" max="7" width="21.28515625" style="185" bestFit="1" customWidth="1"/>
    <col min="8" max="8" width="19.42578125" style="185" customWidth="1"/>
    <col min="9" max="9" width="49" style="185" customWidth="1"/>
    <col min="10" max="11" width="9.140625" style="185" bestFit="1" customWidth="1"/>
    <col min="12" max="12" width="41.140625" style="185" customWidth="1"/>
    <col min="13" max="14" width="9.140625" style="185" bestFit="1" customWidth="1"/>
    <col min="15" max="15" width="9.140625" style="185" customWidth="1"/>
    <col min="16" max="16" width="11.140625" style="185" bestFit="1" customWidth="1"/>
    <col min="17" max="18" width="11.140625" style="185" customWidth="1"/>
    <col min="19" max="20" width="9.140625" style="185" bestFit="1" customWidth="1"/>
    <col min="21" max="21" width="11.140625" style="185" bestFit="1" customWidth="1"/>
    <col min="22" max="22" width="9.140625" style="185" bestFit="1" customWidth="1"/>
    <col min="23" max="16384" width="9" style="185"/>
  </cols>
  <sheetData>
    <row r="1" spans="1:13" s="217" customFormat="1">
      <c r="A1" s="206"/>
      <c r="F1" s="186"/>
    </row>
    <row r="2" spans="1:13" s="217" customFormat="1">
      <c r="A2" s="207" t="s">
        <v>343</v>
      </c>
      <c r="F2" s="186"/>
    </row>
    <row r="3" spans="1:13" s="217" customFormat="1">
      <c r="A3" s="206"/>
      <c r="F3" s="186"/>
    </row>
    <row r="4" spans="1:13" s="217" customFormat="1">
      <c r="A4" s="208" t="s">
        <v>339</v>
      </c>
      <c r="B4" s="218" t="s">
        <v>83</v>
      </c>
      <c r="C4" s="219" t="s">
        <v>84</v>
      </c>
      <c r="F4" s="186"/>
    </row>
    <row r="5" spans="1:13" s="217" customFormat="1">
      <c r="A5" s="208" t="s">
        <v>85</v>
      </c>
      <c r="B5" s="218" t="s">
        <v>86</v>
      </c>
      <c r="C5" s="219" t="s">
        <v>87</v>
      </c>
      <c r="F5" s="186"/>
    </row>
    <row r="6" spans="1:13" s="217" customFormat="1">
      <c r="A6" s="208" t="s">
        <v>88</v>
      </c>
      <c r="B6" s="218" t="s">
        <v>340</v>
      </c>
      <c r="C6" s="219" t="s">
        <v>88</v>
      </c>
      <c r="F6" s="186"/>
    </row>
    <row r="7" spans="1:13" s="217" customFormat="1">
      <c r="A7" s="208"/>
      <c r="B7" s="218"/>
      <c r="C7" s="219"/>
      <c r="F7" s="186"/>
    </row>
    <row r="8" spans="1:13" s="217" customFormat="1">
      <c r="A8" s="209"/>
      <c r="B8" s="218"/>
      <c r="C8" s="219"/>
      <c r="F8" s="186"/>
    </row>
    <row r="9" spans="1:13" s="217" customFormat="1">
      <c r="A9" s="208" t="s">
        <v>89</v>
      </c>
      <c r="B9" s="218" t="s">
        <v>353</v>
      </c>
      <c r="C9" s="218" t="s">
        <v>352</v>
      </c>
      <c r="D9" s="218" t="s">
        <v>90</v>
      </c>
      <c r="E9" s="208" t="s">
        <v>91</v>
      </c>
      <c r="F9" s="186" t="s">
        <v>92</v>
      </c>
      <c r="G9" s="218" t="s">
        <v>93</v>
      </c>
      <c r="H9" s="218" t="s">
        <v>94</v>
      </c>
      <c r="I9" s="218" t="s">
        <v>95</v>
      </c>
      <c r="J9" s="218" t="s">
        <v>96</v>
      </c>
      <c r="K9" s="218" t="s">
        <v>97</v>
      </c>
      <c r="L9" s="218" t="s">
        <v>95</v>
      </c>
      <c r="M9" s="218" t="s">
        <v>96</v>
      </c>
    </row>
    <row r="10" spans="1:13" s="217" customFormat="1">
      <c r="A10" s="208" t="s">
        <v>98</v>
      </c>
      <c r="B10" s="218" t="s">
        <v>99</v>
      </c>
      <c r="C10" s="218" t="s">
        <v>100</v>
      </c>
      <c r="D10" s="218" t="s">
        <v>101</v>
      </c>
      <c r="E10" s="220" t="s">
        <v>102</v>
      </c>
      <c r="F10" s="186" t="s">
        <v>103</v>
      </c>
      <c r="G10" s="218" t="s">
        <v>104</v>
      </c>
    </row>
    <row r="11" spans="1:13" s="217" customFormat="1">
      <c r="A11" s="208" t="s">
        <v>105</v>
      </c>
      <c r="B11" s="218" t="s">
        <v>341</v>
      </c>
      <c r="C11" s="218" t="s">
        <v>356</v>
      </c>
      <c r="D11" s="218" t="s">
        <v>106</v>
      </c>
      <c r="E11" s="208" t="s">
        <v>107</v>
      </c>
      <c r="F11" s="186" t="s">
        <v>108</v>
      </c>
      <c r="G11" s="218" t="s">
        <v>109</v>
      </c>
    </row>
    <row r="12" spans="1:13" s="217" customFormat="1">
      <c r="A12" s="208">
        <v>1</v>
      </c>
      <c r="B12" s="218" t="s">
        <v>110</v>
      </c>
      <c r="C12" s="218" t="s">
        <v>111</v>
      </c>
      <c r="D12" s="218" t="s">
        <v>112</v>
      </c>
      <c r="E12" s="208" t="s">
        <v>113</v>
      </c>
      <c r="F12" s="186" t="s">
        <v>114</v>
      </c>
      <c r="G12" s="218" t="s">
        <v>115</v>
      </c>
      <c r="H12" s="218" t="s">
        <v>116</v>
      </c>
      <c r="I12" s="218" t="s">
        <v>117</v>
      </c>
      <c r="J12" s="218" t="s">
        <v>98</v>
      </c>
      <c r="K12" s="218" t="s">
        <v>118</v>
      </c>
      <c r="L12" s="218" t="s">
        <v>119</v>
      </c>
      <c r="M12" s="218" t="s">
        <v>120</v>
      </c>
    </row>
    <row r="13" spans="1:13" s="217" customFormat="1">
      <c r="A13" s="208" t="s">
        <v>98</v>
      </c>
      <c r="B13" s="218" t="s">
        <v>121</v>
      </c>
      <c r="C13" s="218" t="s">
        <v>122</v>
      </c>
      <c r="D13" s="218" t="s">
        <v>123</v>
      </c>
      <c r="E13" s="221">
        <v>548.91</v>
      </c>
      <c r="F13" s="186">
        <v>0</v>
      </c>
      <c r="G13" s="219">
        <v>548.91</v>
      </c>
    </row>
    <row r="14" spans="1:13" s="217" customFormat="1">
      <c r="A14" s="208" t="s">
        <v>98</v>
      </c>
      <c r="B14" s="218" t="s">
        <v>124</v>
      </c>
      <c r="C14" s="218" t="s">
        <v>125</v>
      </c>
      <c r="D14" s="218" t="s">
        <v>123</v>
      </c>
      <c r="E14" s="221">
        <v>361.13</v>
      </c>
      <c r="F14" s="186">
        <v>0</v>
      </c>
      <c r="G14" s="219">
        <v>361.13</v>
      </c>
    </row>
    <row r="15" spans="1:13" s="217" customFormat="1">
      <c r="A15" s="208" t="s">
        <v>98</v>
      </c>
      <c r="B15" s="218" t="s">
        <v>126</v>
      </c>
      <c r="C15" s="218" t="s">
        <v>127</v>
      </c>
      <c r="D15" s="218" t="s">
        <v>123</v>
      </c>
      <c r="E15" s="221">
        <v>293.72000000000003</v>
      </c>
      <c r="F15" s="186">
        <v>0</v>
      </c>
      <c r="G15" s="219">
        <v>293.72000000000003</v>
      </c>
    </row>
    <row r="16" spans="1:13" s="217" customFormat="1">
      <c r="A16" s="208" t="s">
        <v>98</v>
      </c>
      <c r="B16" s="218" t="s">
        <v>128</v>
      </c>
      <c r="C16" s="218" t="s">
        <v>129</v>
      </c>
      <c r="D16" s="218" t="s">
        <v>123</v>
      </c>
      <c r="E16" s="221">
        <v>266.43</v>
      </c>
      <c r="F16" s="186">
        <v>0</v>
      </c>
      <c r="G16" s="219">
        <v>266.43</v>
      </c>
    </row>
    <row r="17" spans="1:14" s="217" customFormat="1">
      <c r="A17" s="208" t="s">
        <v>98</v>
      </c>
      <c r="B17" s="218" t="s">
        <v>130</v>
      </c>
      <c r="C17" s="218" t="s">
        <v>131</v>
      </c>
      <c r="D17" s="218" t="s">
        <v>123</v>
      </c>
      <c r="E17" s="222">
        <v>1470.19</v>
      </c>
      <c r="F17" s="186">
        <v>0</v>
      </c>
      <c r="G17" s="223">
        <v>1470.19</v>
      </c>
    </row>
    <row r="18" spans="1:14" s="217" customFormat="1">
      <c r="A18" s="208">
        <v>2</v>
      </c>
      <c r="B18" s="218" t="s">
        <v>132</v>
      </c>
      <c r="C18" s="218" t="s">
        <v>133</v>
      </c>
      <c r="D18" s="218" t="s">
        <v>134</v>
      </c>
      <c r="E18" s="218" t="s">
        <v>135</v>
      </c>
      <c r="F18" s="186" t="s">
        <v>114</v>
      </c>
      <c r="G18" s="218" t="s">
        <v>136</v>
      </c>
      <c r="H18" s="218" t="s">
        <v>137</v>
      </c>
      <c r="I18" s="218" t="s">
        <v>138</v>
      </c>
      <c r="J18" s="218" t="s">
        <v>98</v>
      </c>
      <c r="K18" s="218" t="s">
        <v>139</v>
      </c>
      <c r="L18" s="218" t="s">
        <v>138</v>
      </c>
      <c r="N18" s="218" t="s">
        <v>98</v>
      </c>
    </row>
    <row r="19" spans="1:14" s="217" customFormat="1">
      <c r="A19" s="208" t="s">
        <v>98</v>
      </c>
      <c r="B19" s="218" t="s">
        <v>140</v>
      </c>
      <c r="C19" s="218" t="s">
        <v>141</v>
      </c>
      <c r="D19" s="218" t="s">
        <v>142</v>
      </c>
      <c r="E19" s="223">
        <v>1251.9000000000001</v>
      </c>
      <c r="F19" s="186">
        <v>202.4</v>
      </c>
      <c r="G19" s="223">
        <v>1049.5</v>
      </c>
    </row>
    <row r="20" spans="1:14" s="217" customFormat="1">
      <c r="A20" s="208" t="s">
        <v>98</v>
      </c>
      <c r="B20" s="218" t="s">
        <v>143</v>
      </c>
      <c r="C20" s="218" t="s">
        <v>144</v>
      </c>
      <c r="D20" s="218" t="s">
        <v>142</v>
      </c>
      <c r="E20" s="219">
        <v>873.12</v>
      </c>
      <c r="F20" s="186">
        <v>0</v>
      </c>
      <c r="G20" s="219">
        <v>873.12</v>
      </c>
    </row>
    <row r="21" spans="1:14" s="217" customFormat="1">
      <c r="A21" s="208" t="s">
        <v>98</v>
      </c>
      <c r="B21" s="218" t="s">
        <v>145</v>
      </c>
      <c r="C21" s="218" t="s">
        <v>146</v>
      </c>
      <c r="D21" s="218" t="s">
        <v>142</v>
      </c>
      <c r="E21" s="219">
        <v>426.93</v>
      </c>
      <c r="F21" s="186">
        <v>0</v>
      </c>
      <c r="G21" s="219">
        <v>426.93</v>
      </c>
    </row>
    <row r="22" spans="1:14" s="217" customFormat="1">
      <c r="A22" s="208" t="s">
        <v>98</v>
      </c>
      <c r="B22" s="218" t="s">
        <v>147</v>
      </c>
      <c r="C22" s="218" t="s">
        <v>148</v>
      </c>
      <c r="D22" s="218" t="s">
        <v>142</v>
      </c>
      <c r="E22" s="223">
        <v>2551.9499999999998</v>
      </c>
      <c r="F22" s="186">
        <v>202.4</v>
      </c>
      <c r="G22" s="223">
        <v>2349.5500000000002</v>
      </c>
    </row>
    <row r="23" spans="1:14" s="217" customFormat="1">
      <c r="A23" s="208" t="s">
        <v>98</v>
      </c>
      <c r="B23" s="219" t="s">
        <v>162</v>
      </c>
      <c r="C23" s="218" t="s">
        <v>163</v>
      </c>
      <c r="D23" s="218" t="s">
        <v>164</v>
      </c>
      <c r="E23" s="223">
        <v>139724.79999999999</v>
      </c>
      <c r="F23" s="186">
        <v>938.27</v>
      </c>
      <c r="G23" s="223">
        <v>138786.53</v>
      </c>
    </row>
    <row r="24" spans="1:14" s="217" customFormat="1">
      <c r="A24" s="208" t="s">
        <v>105</v>
      </c>
      <c r="B24" s="218" t="s">
        <v>341</v>
      </c>
      <c r="C24" s="218" t="s">
        <v>356</v>
      </c>
      <c r="D24" s="218" t="s">
        <v>165</v>
      </c>
      <c r="E24" s="218" t="s">
        <v>107</v>
      </c>
      <c r="F24" s="186" t="s">
        <v>108</v>
      </c>
      <c r="G24" s="218" t="s">
        <v>109</v>
      </c>
    </row>
    <row r="25" spans="1:14" s="217" customFormat="1">
      <c r="A25" s="208">
        <v>1</v>
      </c>
      <c r="B25" s="218" t="s">
        <v>166</v>
      </c>
      <c r="C25" s="218" t="s">
        <v>167</v>
      </c>
      <c r="D25" s="218" t="s">
        <v>168</v>
      </c>
      <c r="E25" s="218" t="s">
        <v>169</v>
      </c>
      <c r="F25" s="186" t="s">
        <v>114</v>
      </c>
      <c r="G25" s="218" t="s">
        <v>170</v>
      </c>
      <c r="H25" s="218" t="s">
        <v>171</v>
      </c>
      <c r="I25" s="218" t="s">
        <v>156</v>
      </c>
      <c r="J25" s="218" t="s">
        <v>98</v>
      </c>
      <c r="K25" s="218" t="s">
        <v>172</v>
      </c>
      <c r="L25" s="218" t="s">
        <v>156</v>
      </c>
      <c r="M25" s="218" t="s">
        <v>173</v>
      </c>
    </row>
    <row r="26" spans="1:14" s="217" customFormat="1">
      <c r="A26" s="208" t="s">
        <v>98</v>
      </c>
      <c r="B26" s="218" t="s">
        <v>174</v>
      </c>
      <c r="C26" s="218" t="s">
        <v>158</v>
      </c>
      <c r="D26" s="218" t="s">
        <v>175</v>
      </c>
      <c r="E26" s="219">
        <v>466.27</v>
      </c>
      <c r="F26" s="186">
        <v>141.19</v>
      </c>
      <c r="G26" s="219">
        <v>325.08</v>
      </c>
    </row>
    <row r="27" spans="1:14" s="217" customFormat="1">
      <c r="A27" s="208" t="s">
        <v>98</v>
      </c>
      <c r="B27" s="218" t="s">
        <v>176</v>
      </c>
      <c r="C27" s="218" t="s">
        <v>159</v>
      </c>
      <c r="D27" s="218" t="s">
        <v>175</v>
      </c>
      <c r="E27" s="219">
        <v>426.93</v>
      </c>
      <c r="F27" s="186">
        <v>0</v>
      </c>
      <c r="G27" s="219">
        <v>426.93</v>
      </c>
    </row>
    <row r="28" spans="1:14" s="217" customFormat="1">
      <c r="A28" s="208" t="s">
        <v>98</v>
      </c>
      <c r="B28" s="218" t="s">
        <v>177</v>
      </c>
      <c r="C28" s="218" t="s">
        <v>160</v>
      </c>
      <c r="D28" s="218" t="s">
        <v>175</v>
      </c>
      <c r="E28" s="219">
        <v>426.93</v>
      </c>
      <c r="F28" s="186">
        <v>0</v>
      </c>
      <c r="G28" s="219">
        <v>426.93</v>
      </c>
    </row>
    <row r="29" spans="1:14" s="217" customFormat="1">
      <c r="A29" s="208" t="s">
        <v>98</v>
      </c>
      <c r="B29" s="218" t="s">
        <v>178</v>
      </c>
      <c r="C29" s="218" t="s">
        <v>161</v>
      </c>
      <c r="D29" s="218" t="s">
        <v>175</v>
      </c>
      <c r="E29" s="219">
        <v>426.93</v>
      </c>
      <c r="F29" s="186">
        <v>0</v>
      </c>
      <c r="G29" s="219">
        <v>426.93</v>
      </c>
    </row>
    <row r="30" spans="1:14" s="217" customFormat="1">
      <c r="A30" s="208" t="s">
        <v>98</v>
      </c>
      <c r="B30" s="218" t="s">
        <v>179</v>
      </c>
      <c r="C30" s="218" t="s">
        <v>131</v>
      </c>
      <c r="D30" s="218" t="s">
        <v>175</v>
      </c>
      <c r="E30" s="223">
        <v>1747.06</v>
      </c>
      <c r="F30" s="186">
        <v>141.19</v>
      </c>
      <c r="G30" s="223">
        <v>1605.87</v>
      </c>
    </row>
    <row r="31" spans="1:14" s="217" customFormat="1">
      <c r="A31" s="208" t="s">
        <v>98</v>
      </c>
      <c r="B31" s="219" t="s">
        <v>180</v>
      </c>
      <c r="C31" s="218" t="s">
        <v>181</v>
      </c>
      <c r="D31" s="218" t="s">
        <v>131</v>
      </c>
      <c r="E31" s="223">
        <v>1747.06</v>
      </c>
      <c r="F31" s="186">
        <v>141.19</v>
      </c>
      <c r="G31" s="223">
        <v>1605.87</v>
      </c>
    </row>
    <row r="32" spans="1:14" s="217" customFormat="1">
      <c r="A32" s="208" t="s">
        <v>105</v>
      </c>
      <c r="B32" s="218" t="s">
        <v>341</v>
      </c>
      <c r="C32" s="218" t="s">
        <v>356</v>
      </c>
      <c r="D32" s="218" t="s">
        <v>182</v>
      </c>
      <c r="E32" s="218" t="s">
        <v>107</v>
      </c>
      <c r="F32" s="186" t="s">
        <v>108</v>
      </c>
      <c r="G32" s="218" t="s">
        <v>109</v>
      </c>
    </row>
    <row r="33" spans="1:14" s="217" customFormat="1">
      <c r="A33" s="208">
        <v>1</v>
      </c>
      <c r="B33" s="218" t="s">
        <v>183</v>
      </c>
      <c r="C33" s="218" t="s">
        <v>184</v>
      </c>
      <c r="D33" s="218" t="s">
        <v>185</v>
      </c>
      <c r="E33" s="218" t="s">
        <v>186</v>
      </c>
      <c r="F33" s="186" t="s">
        <v>114</v>
      </c>
      <c r="G33" s="218" t="s">
        <v>187</v>
      </c>
      <c r="H33" s="218" t="s">
        <v>188</v>
      </c>
      <c r="I33" s="218" t="s">
        <v>154</v>
      </c>
      <c r="J33" s="218" t="s">
        <v>98</v>
      </c>
      <c r="K33" s="218" t="s">
        <v>189</v>
      </c>
      <c r="L33" s="218" t="s">
        <v>154</v>
      </c>
      <c r="M33" s="218" t="s">
        <v>190</v>
      </c>
    </row>
    <row r="34" spans="1:14" s="217" customFormat="1">
      <c r="A34" s="208" t="s">
        <v>98</v>
      </c>
      <c r="B34" s="218" t="s">
        <v>191</v>
      </c>
      <c r="C34" s="218" t="s">
        <v>149</v>
      </c>
      <c r="D34" s="218" t="s">
        <v>150</v>
      </c>
      <c r="E34" s="223">
        <v>1532.29</v>
      </c>
      <c r="F34" s="186">
        <v>1000</v>
      </c>
      <c r="G34" s="219">
        <v>532.29</v>
      </c>
    </row>
    <row r="35" spans="1:14" s="217" customFormat="1">
      <c r="A35" s="208" t="s">
        <v>98</v>
      </c>
      <c r="B35" s="218" t="s">
        <v>192</v>
      </c>
      <c r="C35" s="218" t="s">
        <v>151</v>
      </c>
      <c r="D35" s="218" t="s">
        <v>150</v>
      </c>
      <c r="E35" s="219">
        <v>775.16</v>
      </c>
      <c r="F35" s="186">
        <v>0</v>
      </c>
      <c r="G35" s="219">
        <v>775.16</v>
      </c>
    </row>
    <row r="36" spans="1:14" s="217" customFormat="1">
      <c r="A36" s="208" t="s">
        <v>98</v>
      </c>
      <c r="B36" s="218" t="s">
        <v>193</v>
      </c>
      <c r="C36" s="218" t="s">
        <v>152</v>
      </c>
      <c r="D36" s="218" t="s">
        <v>150</v>
      </c>
      <c r="E36" s="219">
        <v>532.86</v>
      </c>
      <c r="F36" s="186">
        <v>0</v>
      </c>
      <c r="G36" s="219">
        <v>532.86</v>
      </c>
    </row>
    <row r="37" spans="1:14" s="217" customFormat="1">
      <c r="A37" s="208" t="s">
        <v>98</v>
      </c>
      <c r="B37" s="218" t="s">
        <v>194</v>
      </c>
      <c r="C37" s="218" t="s">
        <v>153</v>
      </c>
      <c r="D37" s="218" t="s">
        <v>150</v>
      </c>
      <c r="E37" s="219">
        <v>638.79</v>
      </c>
      <c r="F37" s="186">
        <v>0</v>
      </c>
      <c r="G37" s="219">
        <v>638.79</v>
      </c>
    </row>
    <row r="38" spans="1:14" s="217" customFormat="1">
      <c r="A38" s="208" t="s">
        <v>98</v>
      </c>
      <c r="B38" s="218" t="s">
        <v>195</v>
      </c>
      <c r="C38" s="218" t="s">
        <v>131</v>
      </c>
      <c r="D38" s="218" t="s">
        <v>150</v>
      </c>
      <c r="E38" s="223">
        <v>3479.1</v>
      </c>
      <c r="F38" s="186">
        <v>1000</v>
      </c>
      <c r="G38" s="223">
        <v>2479.1</v>
      </c>
    </row>
    <row r="39" spans="1:14" s="217" customFormat="1">
      <c r="A39" s="208">
        <v>2</v>
      </c>
      <c r="B39" s="218" t="s">
        <v>196</v>
      </c>
      <c r="C39" s="218" t="s">
        <v>197</v>
      </c>
      <c r="D39" s="218" t="s">
        <v>198</v>
      </c>
      <c r="E39" s="218"/>
      <c r="F39" s="186" t="s">
        <v>199</v>
      </c>
      <c r="G39" s="218" t="s">
        <v>114</v>
      </c>
      <c r="H39" s="218" t="s">
        <v>200</v>
      </c>
      <c r="I39" s="218" t="s">
        <v>201</v>
      </c>
      <c r="J39" s="218" t="s">
        <v>202</v>
      </c>
      <c r="K39" s="218" t="s">
        <v>98</v>
      </c>
      <c r="L39" s="218" t="s">
        <v>201</v>
      </c>
      <c r="M39" s="218" t="s">
        <v>202</v>
      </c>
      <c r="N39" s="218" t="s">
        <v>98</v>
      </c>
    </row>
    <row r="40" spans="1:14" s="217" customFormat="1">
      <c r="A40" s="208" t="s">
        <v>98</v>
      </c>
      <c r="B40" s="218" t="s">
        <v>203</v>
      </c>
      <c r="C40" s="218" t="s">
        <v>122</v>
      </c>
      <c r="D40" s="218" t="s">
        <v>204</v>
      </c>
      <c r="E40" s="219">
        <v>214</v>
      </c>
      <c r="F40" s="186">
        <v>0</v>
      </c>
      <c r="G40" s="219">
        <v>214</v>
      </c>
    </row>
    <row r="41" spans="1:14" s="217" customFormat="1">
      <c r="A41" s="208" t="s">
        <v>98</v>
      </c>
      <c r="B41" s="218" t="s">
        <v>205</v>
      </c>
      <c r="C41" s="218" t="s">
        <v>125</v>
      </c>
      <c r="D41" s="218" t="s">
        <v>204</v>
      </c>
      <c r="E41" s="219">
        <v>277.56</v>
      </c>
      <c r="F41" s="186">
        <v>0</v>
      </c>
      <c r="G41" s="219">
        <v>277.56</v>
      </c>
    </row>
    <row r="42" spans="1:14" s="217" customFormat="1">
      <c r="A42" s="208" t="s">
        <v>98</v>
      </c>
      <c r="B42" s="218" t="s">
        <v>206</v>
      </c>
      <c r="C42" s="218" t="s">
        <v>127</v>
      </c>
      <c r="D42" s="218" t="s">
        <v>204</v>
      </c>
      <c r="E42" s="219">
        <v>214</v>
      </c>
      <c r="F42" s="186">
        <v>0</v>
      </c>
      <c r="G42" s="219">
        <v>214</v>
      </c>
    </row>
    <row r="43" spans="1:14" s="217" customFormat="1">
      <c r="A43" s="208" t="s">
        <v>98</v>
      </c>
      <c r="B43" s="218" t="s">
        <v>207</v>
      </c>
      <c r="C43" s="218" t="s">
        <v>157</v>
      </c>
      <c r="D43" s="218" t="s">
        <v>204</v>
      </c>
      <c r="E43" s="219">
        <v>214</v>
      </c>
      <c r="F43" s="186">
        <v>0</v>
      </c>
      <c r="G43" s="219">
        <v>214</v>
      </c>
    </row>
    <row r="44" spans="1:14" s="217" customFormat="1">
      <c r="A44" s="208" t="s">
        <v>98</v>
      </c>
      <c r="B44" s="218" t="s">
        <v>208</v>
      </c>
      <c r="C44" s="218" t="s">
        <v>131</v>
      </c>
      <c r="D44" s="218" t="s">
        <v>204</v>
      </c>
      <c r="E44" s="219">
        <v>919.56</v>
      </c>
      <c r="F44" s="186">
        <v>0</v>
      </c>
      <c r="G44" s="219">
        <v>919.56</v>
      </c>
    </row>
    <row r="45" spans="1:14" s="217" customFormat="1">
      <c r="A45" s="208" t="s">
        <v>98</v>
      </c>
      <c r="B45" s="219" t="s">
        <v>210</v>
      </c>
      <c r="C45" s="218" t="s">
        <v>211</v>
      </c>
      <c r="D45" s="218" t="s">
        <v>212</v>
      </c>
      <c r="E45" s="223">
        <v>27855.3</v>
      </c>
      <c r="F45" s="186">
        <v>1004.85</v>
      </c>
      <c r="G45" s="223">
        <v>26850.45</v>
      </c>
    </row>
    <row r="46" spans="1:14" s="217" customFormat="1">
      <c r="A46" s="208" t="s">
        <v>105</v>
      </c>
      <c r="B46" s="218" t="s">
        <v>342</v>
      </c>
      <c r="C46" s="218" t="s">
        <v>357</v>
      </c>
      <c r="D46" s="218" t="s">
        <v>218</v>
      </c>
      <c r="E46" s="218" t="s">
        <v>107</v>
      </c>
      <c r="F46" s="186" t="s">
        <v>108</v>
      </c>
      <c r="G46" s="218" t="s">
        <v>109</v>
      </c>
    </row>
    <row r="47" spans="1:14" s="217" customFormat="1">
      <c r="A47" s="208">
        <v>1</v>
      </c>
      <c r="B47" s="218" t="s">
        <v>228</v>
      </c>
      <c r="C47" s="218" t="s">
        <v>229</v>
      </c>
      <c r="D47" s="218" t="s">
        <v>230</v>
      </c>
      <c r="E47" s="218" t="s">
        <v>231</v>
      </c>
      <c r="F47" s="186" t="s">
        <v>114</v>
      </c>
      <c r="G47" s="218" t="s">
        <v>232</v>
      </c>
      <c r="H47" s="218" t="s">
        <v>233</v>
      </c>
      <c r="I47" s="218" t="s">
        <v>217</v>
      </c>
      <c r="J47" s="218" t="s">
        <v>98</v>
      </c>
      <c r="K47" s="218" t="s">
        <v>234</v>
      </c>
      <c r="L47" s="218" t="s">
        <v>219</v>
      </c>
      <c r="N47" s="218" t="s">
        <v>98</v>
      </c>
    </row>
    <row r="48" spans="1:14" s="217" customFormat="1">
      <c r="A48" s="208" t="s">
        <v>98</v>
      </c>
      <c r="B48" s="218" t="s">
        <v>235</v>
      </c>
      <c r="C48" s="218" t="s">
        <v>216</v>
      </c>
      <c r="D48" s="218" t="s">
        <v>223</v>
      </c>
      <c r="E48" s="219">
        <v>496.48</v>
      </c>
      <c r="F48" s="186">
        <v>432.1</v>
      </c>
      <c r="G48" s="219">
        <v>64.38</v>
      </c>
    </row>
    <row r="49" spans="1:13" s="217" customFormat="1">
      <c r="A49" s="208" t="s">
        <v>98</v>
      </c>
      <c r="B49" s="218" t="s">
        <v>236</v>
      </c>
      <c r="C49" s="218" t="s">
        <v>158</v>
      </c>
      <c r="D49" s="218" t="s">
        <v>223</v>
      </c>
      <c r="E49" s="219">
        <v>357.38</v>
      </c>
      <c r="F49" s="186">
        <v>0</v>
      </c>
      <c r="G49" s="219">
        <v>357.38</v>
      </c>
    </row>
    <row r="50" spans="1:13" s="217" customFormat="1">
      <c r="A50" s="208" t="s">
        <v>98</v>
      </c>
      <c r="B50" s="218" t="s">
        <v>237</v>
      </c>
      <c r="C50" s="218" t="s">
        <v>159</v>
      </c>
      <c r="D50" s="218" t="s">
        <v>223</v>
      </c>
      <c r="E50" s="219">
        <v>357.38</v>
      </c>
      <c r="F50" s="186">
        <v>0</v>
      </c>
      <c r="G50" s="219">
        <v>357.38</v>
      </c>
    </row>
    <row r="51" spans="1:13" s="217" customFormat="1">
      <c r="A51" s="208" t="s">
        <v>98</v>
      </c>
      <c r="B51" s="218" t="s">
        <v>238</v>
      </c>
      <c r="C51" s="218" t="s">
        <v>160</v>
      </c>
      <c r="D51" s="218" t="s">
        <v>223</v>
      </c>
      <c r="E51" s="219">
        <v>360.59</v>
      </c>
      <c r="F51" s="186">
        <v>0</v>
      </c>
      <c r="G51" s="219">
        <v>360.59</v>
      </c>
    </row>
    <row r="52" spans="1:13" s="217" customFormat="1">
      <c r="A52" s="208" t="s">
        <v>98</v>
      </c>
      <c r="B52" s="218" t="s">
        <v>239</v>
      </c>
      <c r="C52" s="218" t="s">
        <v>209</v>
      </c>
      <c r="D52" s="218" t="s">
        <v>223</v>
      </c>
      <c r="E52" s="219">
        <v>357.38</v>
      </c>
      <c r="F52" s="186">
        <v>0</v>
      </c>
      <c r="G52" s="219">
        <v>357.38</v>
      </c>
    </row>
    <row r="53" spans="1:13" s="217" customFormat="1">
      <c r="A53" s="208" t="s">
        <v>98</v>
      </c>
      <c r="B53" s="218" t="s">
        <v>240</v>
      </c>
      <c r="C53" s="218" t="s">
        <v>155</v>
      </c>
      <c r="D53" s="218" t="s">
        <v>223</v>
      </c>
      <c r="E53" s="223">
        <v>1929.21</v>
      </c>
      <c r="F53" s="186">
        <v>432.1</v>
      </c>
      <c r="G53" s="223">
        <v>1497.11</v>
      </c>
    </row>
    <row r="54" spans="1:13" s="217" customFormat="1">
      <c r="A54" s="208">
        <v>2</v>
      </c>
      <c r="B54" s="218" t="s">
        <v>241</v>
      </c>
      <c r="C54" s="218" t="s">
        <v>242</v>
      </c>
      <c r="D54" s="218" t="s">
        <v>243</v>
      </c>
      <c r="E54" s="218" t="s">
        <v>244</v>
      </c>
      <c r="F54" s="186" t="s">
        <v>114</v>
      </c>
      <c r="G54" s="218" t="s">
        <v>245</v>
      </c>
      <c r="H54" s="218" t="s">
        <v>246</v>
      </c>
      <c r="I54" s="218" t="s">
        <v>226</v>
      </c>
      <c r="J54" s="218" t="s">
        <v>98</v>
      </c>
      <c r="K54" s="218" t="s">
        <v>247</v>
      </c>
      <c r="L54" s="218" t="s">
        <v>226</v>
      </c>
      <c r="M54" s="218" t="s">
        <v>248</v>
      </c>
    </row>
    <row r="55" spans="1:13" s="217" customFormat="1">
      <c r="A55" s="208" t="s">
        <v>98</v>
      </c>
      <c r="B55" s="218" t="s">
        <v>249</v>
      </c>
      <c r="C55" s="218" t="s">
        <v>122</v>
      </c>
      <c r="D55" s="218" t="s">
        <v>224</v>
      </c>
      <c r="E55" s="219">
        <v>349.58</v>
      </c>
      <c r="F55" s="186">
        <v>0</v>
      </c>
      <c r="G55" s="219">
        <v>349.58</v>
      </c>
    </row>
    <row r="56" spans="1:13" s="217" customFormat="1">
      <c r="A56" s="208" t="s">
        <v>98</v>
      </c>
      <c r="B56" s="218" t="s">
        <v>250</v>
      </c>
      <c r="C56" s="218" t="s">
        <v>125</v>
      </c>
      <c r="D56" s="218" t="s">
        <v>224</v>
      </c>
      <c r="E56" s="219">
        <v>319.93</v>
      </c>
      <c r="F56" s="186">
        <v>0</v>
      </c>
      <c r="G56" s="219">
        <v>319.93</v>
      </c>
    </row>
    <row r="57" spans="1:13" s="217" customFormat="1">
      <c r="A57" s="208" t="s">
        <v>98</v>
      </c>
      <c r="B57" s="218" t="s">
        <v>251</v>
      </c>
      <c r="C57" s="218" t="s">
        <v>127</v>
      </c>
      <c r="D57" s="218" t="s">
        <v>224</v>
      </c>
      <c r="E57" s="219">
        <v>319.93</v>
      </c>
      <c r="F57" s="186">
        <v>0</v>
      </c>
      <c r="G57" s="219">
        <v>319.93</v>
      </c>
    </row>
    <row r="58" spans="1:13" s="217" customFormat="1">
      <c r="A58" s="208" t="s">
        <v>98</v>
      </c>
      <c r="B58" s="218" t="s">
        <v>252</v>
      </c>
      <c r="C58" s="218" t="s">
        <v>129</v>
      </c>
      <c r="D58" s="218" t="s">
        <v>224</v>
      </c>
      <c r="E58" s="219">
        <v>113.53</v>
      </c>
      <c r="F58" s="186">
        <v>0</v>
      </c>
      <c r="G58" s="219">
        <v>113.53</v>
      </c>
    </row>
    <row r="59" spans="1:13" s="217" customFormat="1">
      <c r="A59" s="208" t="s">
        <v>98</v>
      </c>
      <c r="B59" s="218" t="s">
        <v>253</v>
      </c>
      <c r="C59" s="218" t="s">
        <v>131</v>
      </c>
      <c r="D59" s="218" t="s">
        <v>224</v>
      </c>
      <c r="E59" s="219">
        <v>1102.97</v>
      </c>
      <c r="F59" s="186">
        <v>0</v>
      </c>
      <c r="G59" s="219">
        <v>1102.97</v>
      </c>
    </row>
    <row r="60" spans="1:13" s="217" customFormat="1">
      <c r="A60" s="208" t="s">
        <v>98</v>
      </c>
      <c r="B60" s="219" t="s">
        <v>220</v>
      </c>
      <c r="C60" s="218" t="s">
        <v>214</v>
      </c>
      <c r="D60" s="218" t="s">
        <v>215</v>
      </c>
      <c r="E60" s="223">
        <v>3032.18</v>
      </c>
      <c r="F60" s="186">
        <v>432.1</v>
      </c>
      <c r="G60" s="223">
        <v>2600.08</v>
      </c>
    </row>
    <row r="61" spans="1:13" s="217" customFormat="1">
      <c r="A61" s="208" t="s">
        <v>98</v>
      </c>
      <c r="B61" s="219" t="s">
        <v>358</v>
      </c>
      <c r="C61" s="218" t="s">
        <v>213</v>
      </c>
      <c r="D61" s="218" t="s">
        <v>225</v>
      </c>
      <c r="E61" s="223">
        <v>15165.37</v>
      </c>
      <c r="F61" s="186">
        <v>786.69</v>
      </c>
      <c r="G61" s="223">
        <v>14378.68</v>
      </c>
    </row>
    <row r="62" spans="1:13" s="217" customFormat="1">
      <c r="A62" s="208" t="s">
        <v>98</v>
      </c>
      <c r="B62" s="219" t="s">
        <v>254</v>
      </c>
      <c r="C62" s="218" t="s">
        <v>255</v>
      </c>
      <c r="D62" s="218" t="s">
        <v>256</v>
      </c>
      <c r="E62" s="223">
        <v>128875.33</v>
      </c>
      <c r="F62" s="186">
        <v>1654.08</v>
      </c>
      <c r="G62" s="223">
        <v>127221.25</v>
      </c>
    </row>
    <row r="63" spans="1:13" s="217" customFormat="1">
      <c r="A63" s="208" t="s">
        <v>98</v>
      </c>
      <c r="B63" s="219" t="s">
        <v>257</v>
      </c>
      <c r="C63" s="218" t="s">
        <v>258</v>
      </c>
      <c r="D63" s="218" t="s">
        <v>259</v>
      </c>
      <c r="E63" s="223">
        <v>3662818.31</v>
      </c>
      <c r="F63" s="186">
        <v>62730.14</v>
      </c>
      <c r="G63" s="223">
        <v>3600088.17</v>
      </c>
    </row>
    <row r="64" spans="1:13" s="217" customFormat="1">
      <c r="A64" s="208" t="s">
        <v>98</v>
      </c>
      <c r="B64" s="219" t="s">
        <v>260</v>
      </c>
      <c r="C64" s="218" t="s">
        <v>258</v>
      </c>
      <c r="D64" s="218" t="s">
        <v>259</v>
      </c>
      <c r="E64" s="223">
        <v>3662818.31</v>
      </c>
      <c r="F64" s="186">
        <v>62730.14</v>
      </c>
      <c r="G64" s="223">
        <v>3600088.17</v>
      </c>
    </row>
    <row r="65" spans="1:7" s="217" customFormat="1">
      <c r="A65" s="208"/>
      <c r="B65" s="219"/>
      <c r="C65" s="218"/>
      <c r="D65" s="218"/>
      <c r="E65" s="223"/>
      <c r="F65" s="186"/>
      <c r="G65" s="223"/>
    </row>
    <row r="66" spans="1:7" s="217" customFormat="1">
      <c r="A66" s="208" t="s">
        <v>98</v>
      </c>
      <c r="B66" s="218" t="s">
        <v>261</v>
      </c>
      <c r="C66" s="218" t="s">
        <v>262</v>
      </c>
      <c r="D66" s="224" t="s">
        <v>102</v>
      </c>
      <c r="E66" s="218" t="s">
        <v>103</v>
      </c>
      <c r="F66" s="186" t="s">
        <v>104</v>
      </c>
    </row>
    <row r="67" spans="1:7" s="217" customFormat="1">
      <c r="A67" s="208" t="s">
        <v>359</v>
      </c>
      <c r="B67" s="218" t="s">
        <v>263</v>
      </c>
      <c r="C67" s="218" t="s">
        <v>264</v>
      </c>
      <c r="D67" s="223">
        <v>2146.27</v>
      </c>
      <c r="E67" s="223">
        <v>222593.84</v>
      </c>
      <c r="F67" s="186">
        <v>220447.57</v>
      </c>
    </row>
    <row r="68" spans="1:7" s="217" customFormat="1">
      <c r="A68" s="208" t="s">
        <v>360</v>
      </c>
      <c r="B68" s="218" t="s">
        <v>265</v>
      </c>
      <c r="C68" s="218" t="s">
        <v>266</v>
      </c>
      <c r="D68" s="223">
        <v>2353.7199999999998</v>
      </c>
      <c r="E68" s="223">
        <v>82757.119999999995</v>
      </c>
      <c r="F68" s="186">
        <v>80403.399999999994</v>
      </c>
    </row>
    <row r="69" spans="1:7" s="217" customFormat="1">
      <c r="A69" s="208" t="s">
        <v>361</v>
      </c>
      <c r="B69" s="218" t="s">
        <v>267</v>
      </c>
      <c r="C69" s="218" t="s">
        <v>268</v>
      </c>
      <c r="D69" s="219">
        <v>47.02</v>
      </c>
      <c r="E69" s="223">
        <v>48535.6</v>
      </c>
      <c r="F69" s="186">
        <v>48488.58</v>
      </c>
    </row>
    <row r="70" spans="1:7" s="217" customFormat="1">
      <c r="A70" s="208" t="s">
        <v>362</v>
      </c>
      <c r="B70" s="218" t="s">
        <v>269</v>
      </c>
      <c r="C70" s="218" t="s">
        <v>270</v>
      </c>
      <c r="D70" s="223">
        <v>1081.75</v>
      </c>
      <c r="E70" s="223">
        <v>74981.259999999995</v>
      </c>
      <c r="F70" s="186">
        <v>73899.509999999995</v>
      </c>
    </row>
    <row r="71" spans="1:7" s="217" customFormat="1">
      <c r="A71" s="208" t="s">
        <v>363</v>
      </c>
      <c r="B71" s="218" t="s">
        <v>269</v>
      </c>
      <c r="C71" s="218" t="s">
        <v>271</v>
      </c>
      <c r="D71" s="223">
        <v>2394.31</v>
      </c>
      <c r="E71" s="223">
        <v>72121.91</v>
      </c>
      <c r="F71" s="186">
        <v>69727.600000000006</v>
      </c>
    </row>
    <row r="72" spans="1:7" s="217" customFormat="1">
      <c r="A72" s="208" t="s">
        <v>364</v>
      </c>
      <c r="B72" s="218" t="s">
        <v>272</v>
      </c>
      <c r="C72" s="218" t="s">
        <v>273</v>
      </c>
      <c r="D72" s="219">
        <v>932.89</v>
      </c>
      <c r="E72" s="223">
        <v>46916.46</v>
      </c>
      <c r="F72" s="186">
        <v>45983.57</v>
      </c>
    </row>
    <row r="73" spans="1:7" s="217" customFormat="1">
      <c r="A73" s="208" t="s">
        <v>365</v>
      </c>
      <c r="B73" s="218" t="s">
        <v>274</v>
      </c>
      <c r="C73" s="218" t="s">
        <v>275</v>
      </c>
      <c r="D73" s="219">
        <v>0</v>
      </c>
      <c r="E73" s="223">
        <v>26994.11</v>
      </c>
      <c r="F73" s="186">
        <v>26994.11</v>
      </c>
    </row>
    <row r="74" spans="1:7" s="217" customFormat="1">
      <c r="A74" s="208" t="s">
        <v>366</v>
      </c>
      <c r="B74" s="218" t="s">
        <v>265</v>
      </c>
      <c r="C74" s="218" t="s">
        <v>276</v>
      </c>
      <c r="D74" s="223">
        <v>1283.58</v>
      </c>
      <c r="E74" s="223">
        <v>83718.87</v>
      </c>
      <c r="F74" s="186">
        <v>82435.289999999994</v>
      </c>
    </row>
    <row r="75" spans="1:7" s="217" customFormat="1">
      <c r="A75" s="208" t="s">
        <v>367</v>
      </c>
      <c r="B75" s="218" t="s">
        <v>277</v>
      </c>
      <c r="C75" s="218" t="s">
        <v>278</v>
      </c>
      <c r="D75" s="223">
        <v>7492.2</v>
      </c>
      <c r="E75" s="223">
        <v>96271.76</v>
      </c>
      <c r="F75" s="186">
        <v>88779.56</v>
      </c>
    </row>
    <row r="76" spans="1:7" s="217" customFormat="1">
      <c r="A76" s="208" t="s">
        <v>358</v>
      </c>
      <c r="B76" s="218" t="s">
        <v>279</v>
      </c>
      <c r="C76" s="218" t="s">
        <v>280</v>
      </c>
      <c r="D76" s="223">
        <v>2138.1799999999998</v>
      </c>
      <c r="E76" s="223">
        <v>94439.14</v>
      </c>
      <c r="F76" s="186">
        <v>92300.96</v>
      </c>
    </row>
    <row r="77" spans="1:7" s="217" customFormat="1">
      <c r="A77" s="208" t="s">
        <v>221</v>
      </c>
      <c r="B77" s="218" t="s">
        <v>281</v>
      </c>
      <c r="C77" s="218" t="s">
        <v>282</v>
      </c>
      <c r="D77" s="223">
        <v>19869.919999999998</v>
      </c>
      <c r="E77" s="223">
        <v>849330.07</v>
      </c>
      <c r="F77" s="186">
        <v>829460.15</v>
      </c>
    </row>
    <row r="78" spans="1:7" s="217" customFormat="1">
      <c r="A78" s="208" t="s">
        <v>359</v>
      </c>
      <c r="B78" s="218" t="s">
        <v>283</v>
      </c>
      <c r="C78" s="218" t="s">
        <v>284</v>
      </c>
      <c r="D78" s="219">
        <v>137.02000000000001</v>
      </c>
      <c r="E78" s="223">
        <v>22216.54</v>
      </c>
      <c r="F78" s="186">
        <v>22079.52</v>
      </c>
    </row>
    <row r="79" spans="1:7" s="217" customFormat="1">
      <c r="A79" s="208" t="s">
        <v>360</v>
      </c>
      <c r="B79" s="218" t="s">
        <v>285</v>
      </c>
      <c r="C79" s="218" t="s">
        <v>274</v>
      </c>
      <c r="D79" s="223">
        <v>1001</v>
      </c>
      <c r="E79" s="223">
        <v>6035.37</v>
      </c>
      <c r="F79" s="186">
        <v>5034.37</v>
      </c>
    </row>
    <row r="80" spans="1:7" s="217" customFormat="1">
      <c r="A80" s="208" t="s">
        <v>361</v>
      </c>
      <c r="B80" s="218" t="s">
        <v>285</v>
      </c>
      <c r="C80" s="218" t="s">
        <v>286</v>
      </c>
      <c r="D80" s="219">
        <v>0</v>
      </c>
      <c r="E80" s="223">
        <v>5741.02</v>
      </c>
      <c r="F80" s="186">
        <v>5741.02</v>
      </c>
    </row>
    <row r="81" spans="1:6" s="217" customFormat="1">
      <c r="A81" s="208" t="s">
        <v>362</v>
      </c>
      <c r="B81" s="218" t="s">
        <v>287</v>
      </c>
      <c r="C81" s="218" t="s">
        <v>265</v>
      </c>
      <c r="D81" s="219">
        <v>324.24</v>
      </c>
      <c r="E81" s="223">
        <v>14333.39</v>
      </c>
      <c r="F81" s="186">
        <v>14009.15</v>
      </c>
    </row>
    <row r="82" spans="1:6" s="217" customFormat="1">
      <c r="A82" s="208" t="s">
        <v>363</v>
      </c>
      <c r="B82" s="218" t="s">
        <v>288</v>
      </c>
      <c r="C82" s="218" t="s">
        <v>289</v>
      </c>
      <c r="D82" s="219">
        <v>5.6</v>
      </c>
      <c r="E82" s="223">
        <v>9469.0400000000009</v>
      </c>
      <c r="F82" s="186">
        <v>9463.44</v>
      </c>
    </row>
    <row r="83" spans="1:6" s="217" customFormat="1">
      <c r="A83" s="208" t="s">
        <v>364</v>
      </c>
      <c r="B83" s="218" t="s">
        <v>285</v>
      </c>
      <c r="C83" s="218" t="s">
        <v>290</v>
      </c>
      <c r="D83" s="219">
        <v>0</v>
      </c>
      <c r="E83" s="223">
        <v>3511.22</v>
      </c>
      <c r="F83" s="186">
        <v>3511.22</v>
      </c>
    </row>
    <row r="84" spans="1:6" s="217" customFormat="1">
      <c r="A84" s="208" t="s">
        <v>365</v>
      </c>
      <c r="B84" s="218" t="s">
        <v>291</v>
      </c>
      <c r="C84" s="218" t="s">
        <v>290</v>
      </c>
      <c r="D84" s="219">
        <v>0</v>
      </c>
      <c r="E84" s="223">
        <v>3003.91</v>
      </c>
      <c r="F84" s="186">
        <v>3003.91</v>
      </c>
    </row>
    <row r="85" spans="1:6" s="217" customFormat="1">
      <c r="A85" s="208" t="s">
        <v>366</v>
      </c>
      <c r="B85" s="218" t="s">
        <v>292</v>
      </c>
      <c r="C85" s="218" t="s">
        <v>272</v>
      </c>
      <c r="D85" s="219">
        <v>506</v>
      </c>
      <c r="E85" s="223">
        <v>12351.67</v>
      </c>
      <c r="F85" s="186">
        <v>11845.67</v>
      </c>
    </row>
    <row r="86" spans="1:6" s="217" customFormat="1">
      <c r="A86" s="208" t="s">
        <v>367</v>
      </c>
      <c r="B86" s="218" t="s">
        <v>285</v>
      </c>
      <c r="C86" s="218" t="s">
        <v>274</v>
      </c>
      <c r="D86" s="219">
        <v>0</v>
      </c>
      <c r="E86" s="223">
        <v>4756.05</v>
      </c>
      <c r="F86" s="186">
        <v>4756.05</v>
      </c>
    </row>
    <row r="87" spans="1:6" s="217" customFormat="1">
      <c r="A87" s="208" t="s">
        <v>358</v>
      </c>
      <c r="B87" s="218" t="s">
        <v>285</v>
      </c>
      <c r="C87" s="218" t="s">
        <v>293</v>
      </c>
      <c r="D87" s="219">
        <v>84.91</v>
      </c>
      <c r="E87" s="223">
        <v>3586.72</v>
      </c>
      <c r="F87" s="186">
        <v>3501.81</v>
      </c>
    </row>
    <row r="88" spans="1:6" s="217" customFormat="1">
      <c r="A88" s="208" t="s">
        <v>222</v>
      </c>
      <c r="B88" s="218" t="s">
        <v>294</v>
      </c>
      <c r="C88" s="218" t="s">
        <v>295</v>
      </c>
      <c r="D88" s="223">
        <v>2058.77</v>
      </c>
      <c r="E88" s="223">
        <v>85004.93</v>
      </c>
      <c r="F88" s="186">
        <v>82946.16</v>
      </c>
    </row>
    <row r="89" spans="1:6" s="217" customFormat="1">
      <c r="A89" s="208" t="s">
        <v>359</v>
      </c>
      <c r="B89" s="218" t="s">
        <v>296</v>
      </c>
      <c r="C89" s="218" t="s">
        <v>297</v>
      </c>
      <c r="D89" s="223">
        <v>4178.4399999999996</v>
      </c>
      <c r="E89" s="223">
        <v>463774.88</v>
      </c>
      <c r="F89" s="186">
        <v>459596.44</v>
      </c>
    </row>
    <row r="90" spans="1:6" s="217" customFormat="1">
      <c r="A90" s="208" t="s">
        <v>360</v>
      </c>
      <c r="B90" s="218" t="s">
        <v>298</v>
      </c>
      <c r="C90" s="218" t="s">
        <v>299</v>
      </c>
      <c r="D90" s="223">
        <v>5671.75</v>
      </c>
      <c r="E90" s="223">
        <v>202643.02</v>
      </c>
      <c r="F90" s="186">
        <v>196971.27</v>
      </c>
    </row>
    <row r="91" spans="1:6" s="217" customFormat="1">
      <c r="A91" s="208" t="s">
        <v>361</v>
      </c>
      <c r="B91" s="218" t="s">
        <v>300</v>
      </c>
      <c r="C91" s="218" t="s">
        <v>301</v>
      </c>
      <c r="D91" s="223">
        <v>3830.96</v>
      </c>
      <c r="E91" s="223">
        <v>167428.65</v>
      </c>
      <c r="F91" s="186">
        <v>163597.69</v>
      </c>
    </row>
    <row r="92" spans="1:6" s="217" customFormat="1">
      <c r="A92" s="208" t="s">
        <v>362</v>
      </c>
      <c r="B92" s="218" t="s">
        <v>302</v>
      </c>
      <c r="C92" s="218" t="s">
        <v>303</v>
      </c>
      <c r="D92" s="223">
        <v>4225.88</v>
      </c>
      <c r="E92" s="223">
        <v>299972.09999999998</v>
      </c>
      <c r="F92" s="186">
        <v>295746.21999999997</v>
      </c>
    </row>
    <row r="93" spans="1:6" s="217" customFormat="1">
      <c r="A93" s="208" t="s">
        <v>363</v>
      </c>
      <c r="B93" s="218" t="s">
        <v>304</v>
      </c>
      <c r="C93" s="218" t="s">
        <v>305</v>
      </c>
      <c r="D93" s="223">
        <v>4337.25</v>
      </c>
      <c r="E93" s="223">
        <v>249950.87</v>
      </c>
      <c r="F93" s="186">
        <v>245613.62</v>
      </c>
    </row>
    <row r="94" spans="1:6" s="217" customFormat="1">
      <c r="A94" s="208" t="s">
        <v>364</v>
      </c>
      <c r="B94" s="218" t="s">
        <v>306</v>
      </c>
      <c r="C94" s="218" t="s">
        <v>307</v>
      </c>
      <c r="D94" s="223">
        <v>1315.71</v>
      </c>
      <c r="E94" s="223">
        <v>132826.26</v>
      </c>
      <c r="F94" s="186">
        <v>131510.54999999999</v>
      </c>
    </row>
    <row r="95" spans="1:6" s="217" customFormat="1">
      <c r="A95" s="208" t="s">
        <v>365</v>
      </c>
      <c r="B95" s="218" t="s">
        <v>308</v>
      </c>
      <c r="C95" s="218" t="s">
        <v>309</v>
      </c>
      <c r="D95" s="223">
        <v>1351.21</v>
      </c>
      <c r="E95" s="223">
        <v>156838.07</v>
      </c>
      <c r="F95" s="186">
        <v>155486.85999999999</v>
      </c>
    </row>
    <row r="96" spans="1:6" s="217" customFormat="1">
      <c r="A96" s="208" t="s">
        <v>366</v>
      </c>
      <c r="B96" s="218" t="s">
        <v>310</v>
      </c>
      <c r="C96" s="218" t="s">
        <v>311</v>
      </c>
      <c r="D96" s="223">
        <v>6030.48</v>
      </c>
      <c r="E96" s="223">
        <v>263225.37</v>
      </c>
      <c r="F96" s="186">
        <v>257194.89</v>
      </c>
    </row>
    <row r="97" spans="1:6" s="217" customFormat="1">
      <c r="A97" s="208" t="s">
        <v>367</v>
      </c>
      <c r="B97" s="218" t="s">
        <v>312</v>
      </c>
      <c r="C97" s="218" t="s">
        <v>313</v>
      </c>
      <c r="D97" s="223">
        <v>3035.98</v>
      </c>
      <c r="E97" s="223">
        <v>312544.46000000002</v>
      </c>
      <c r="F97" s="186">
        <v>309508.47999999998</v>
      </c>
    </row>
    <row r="98" spans="1:6" s="217" customFormat="1">
      <c r="A98" s="208" t="s">
        <v>358</v>
      </c>
      <c r="B98" s="218" t="s">
        <v>314</v>
      </c>
      <c r="C98" s="218" t="s">
        <v>315</v>
      </c>
      <c r="D98" s="223">
        <v>5169.71</v>
      </c>
      <c r="E98" s="223">
        <v>350404.3</v>
      </c>
      <c r="F98" s="186">
        <v>345234.59</v>
      </c>
    </row>
    <row r="99" spans="1:6" s="217" customFormat="1">
      <c r="A99" s="208" t="s">
        <v>227</v>
      </c>
      <c r="B99" s="218" t="s">
        <v>316</v>
      </c>
      <c r="C99" s="218" t="s">
        <v>317</v>
      </c>
      <c r="D99" s="223">
        <v>39147.370000000003</v>
      </c>
      <c r="E99" s="223">
        <v>2599607.98</v>
      </c>
      <c r="F99" s="186">
        <v>2560460.61</v>
      </c>
    </row>
    <row r="100" spans="1:6" s="217" customFormat="1">
      <c r="A100" s="208" t="s">
        <v>359</v>
      </c>
      <c r="B100" s="218" t="s">
        <v>318</v>
      </c>
      <c r="C100" s="218" t="s">
        <v>319</v>
      </c>
      <c r="D100" s="219">
        <v>836.98</v>
      </c>
      <c r="E100" s="223">
        <v>33843.39</v>
      </c>
      <c r="F100" s="186">
        <v>33006.410000000003</v>
      </c>
    </row>
    <row r="101" spans="1:6" s="217" customFormat="1">
      <c r="A101" s="208" t="s">
        <v>360</v>
      </c>
      <c r="B101" s="218" t="s">
        <v>320</v>
      </c>
      <c r="C101" s="218" t="s">
        <v>321</v>
      </c>
      <c r="D101" s="219">
        <v>9.67</v>
      </c>
      <c r="E101" s="223">
        <v>10679.93</v>
      </c>
      <c r="F101" s="186">
        <v>10670.26</v>
      </c>
    </row>
    <row r="102" spans="1:6" s="217" customFormat="1">
      <c r="A102" s="208" t="s">
        <v>361</v>
      </c>
      <c r="B102" s="218" t="s">
        <v>292</v>
      </c>
      <c r="C102" s="218" t="s">
        <v>322</v>
      </c>
      <c r="D102" s="219">
        <v>2.21</v>
      </c>
      <c r="E102" s="223">
        <v>10443.129999999999</v>
      </c>
      <c r="F102" s="186">
        <v>10440.92</v>
      </c>
    </row>
    <row r="103" spans="1:6" s="217" customFormat="1">
      <c r="A103" s="208" t="s">
        <v>362</v>
      </c>
      <c r="B103" s="218" t="s">
        <v>287</v>
      </c>
      <c r="C103" s="218" t="s">
        <v>323</v>
      </c>
      <c r="D103" s="219">
        <v>18.46</v>
      </c>
      <c r="E103" s="223">
        <v>12248</v>
      </c>
      <c r="F103" s="186">
        <v>12229.54</v>
      </c>
    </row>
    <row r="104" spans="1:6" s="217" customFormat="1">
      <c r="A104" s="208" t="s">
        <v>363</v>
      </c>
      <c r="B104" s="218" t="s">
        <v>320</v>
      </c>
      <c r="C104" s="218" t="s">
        <v>324</v>
      </c>
      <c r="D104" s="219">
        <v>0</v>
      </c>
      <c r="E104" s="223">
        <v>12421.28</v>
      </c>
      <c r="F104" s="186">
        <v>12421.28</v>
      </c>
    </row>
    <row r="105" spans="1:6" s="217" customFormat="1">
      <c r="A105" s="208" t="s">
        <v>364</v>
      </c>
      <c r="B105" s="218" t="s">
        <v>325</v>
      </c>
      <c r="C105" s="218" t="s">
        <v>272</v>
      </c>
      <c r="D105" s="219">
        <v>0</v>
      </c>
      <c r="E105" s="223">
        <v>6734.24</v>
      </c>
      <c r="F105" s="186">
        <v>6734.24</v>
      </c>
    </row>
    <row r="106" spans="1:6" s="217" customFormat="1">
      <c r="A106" s="208" t="s">
        <v>365</v>
      </c>
      <c r="B106" s="218" t="s">
        <v>288</v>
      </c>
      <c r="C106" s="218" t="s">
        <v>326</v>
      </c>
      <c r="D106" s="219">
        <v>7.0000000000000007E-2</v>
      </c>
      <c r="E106" s="223">
        <v>7620.56</v>
      </c>
      <c r="F106" s="186">
        <v>7620.49</v>
      </c>
    </row>
    <row r="107" spans="1:6" s="217" customFormat="1">
      <c r="A107" s="208" t="s">
        <v>366</v>
      </c>
      <c r="B107" s="218" t="s">
        <v>292</v>
      </c>
      <c r="C107" s="218" t="s">
        <v>327</v>
      </c>
      <c r="D107" s="219">
        <v>0</v>
      </c>
      <c r="E107" s="223">
        <v>10462.24</v>
      </c>
      <c r="F107" s="186">
        <v>10462.24</v>
      </c>
    </row>
    <row r="108" spans="1:6" s="217" customFormat="1">
      <c r="A108" s="208" t="s">
        <v>367</v>
      </c>
      <c r="B108" s="218" t="s">
        <v>292</v>
      </c>
      <c r="C108" s="218" t="s">
        <v>328</v>
      </c>
      <c r="D108" s="219">
        <v>0</v>
      </c>
      <c r="E108" s="223">
        <v>9257.19</v>
      </c>
      <c r="F108" s="186">
        <v>9257.19</v>
      </c>
    </row>
    <row r="109" spans="1:6" s="217" customFormat="1">
      <c r="A109" s="208" t="s">
        <v>358</v>
      </c>
      <c r="B109" s="218" t="s">
        <v>290</v>
      </c>
      <c r="C109" s="218" t="s">
        <v>329</v>
      </c>
      <c r="D109" s="219">
        <v>786.69</v>
      </c>
      <c r="E109" s="223">
        <v>15165.37</v>
      </c>
      <c r="F109" s="186">
        <v>14378.68</v>
      </c>
    </row>
    <row r="110" spans="1:6" s="217" customFormat="1">
      <c r="A110" s="208"/>
      <c r="B110" s="218"/>
      <c r="C110" s="218"/>
      <c r="D110" s="219"/>
      <c r="E110" s="223"/>
      <c r="F110" s="186"/>
    </row>
    <row r="111" spans="1:6" s="217" customFormat="1">
      <c r="A111" s="208" t="s">
        <v>254</v>
      </c>
      <c r="B111" s="218" t="s">
        <v>330</v>
      </c>
      <c r="C111" s="218" t="s">
        <v>331</v>
      </c>
      <c r="D111" s="223">
        <v>1654.08</v>
      </c>
      <c r="E111" s="223">
        <v>128875.33</v>
      </c>
      <c r="F111" s="186">
        <v>127221.25</v>
      </c>
    </row>
    <row r="112" spans="1:6" s="217" customFormat="1">
      <c r="A112" s="208" t="s">
        <v>332</v>
      </c>
      <c r="B112" s="218"/>
      <c r="C112" s="218"/>
      <c r="D112" s="223"/>
      <c r="E112" s="223"/>
      <c r="F112" s="186"/>
    </row>
    <row r="113" spans="1:6" s="217" customFormat="1">
      <c r="A113" s="208" t="s">
        <v>333</v>
      </c>
      <c r="B113" s="218"/>
      <c r="C113" s="218"/>
      <c r="D113" s="223"/>
      <c r="E113" s="223"/>
      <c r="F113" s="186"/>
    </row>
    <row r="114" spans="1:6" s="217" customFormat="1">
      <c r="A114" s="208"/>
      <c r="B114" s="218"/>
      <c r="C114" s="218"/>
      <c r="D114" s="223"/>
      <c r="E114" s="223"/>
      <c r="F114" s="186"/>
    </row>
    <row r="115" spans="1:6" s="217" customFormat="1">
      <c r="A115" s="208" t="s">
        <v>257</v>
      </c>
      <c r="B115" s="218" t="s">
        <v>334</v>
      </c>
      <c r="C115" s="218" t="s">
        <v>335</v>
      </c>
      <c r="D115" s="223">
        <v>62730.14</v>
      </c>
      <c r="E115" s="223">
        <v>3662818.31</v>
      </c>
      <c r="F115" s="186">
        <v>3600088.17</v>
      </c>
    </row>
    <row r="116" spans="1:6" s="217" customFormat="1">
      <c r="A116" s="208" t="s">
        <v>336</v>
      </c>
      <c r="B116" s="218"/>
      <c r="C116" s="218"/>
      <c r="D116" s="223"/>
      <c r="E116" s="223"/>
      <c r="F116" s="186"/>
    </row>
    <row r="117" spans="1:6" s="217" customFormat="1">
      <c r="A117" s="208"/>
      <c r="B117" s="218"/>
      <c r="C117" s="218"/>
      <c r="D117" s="223"/>
      <c r="E117" s="223"/>
      <c r="F117" s="186"/>
    </row>
    <row r="118" spans="1:6" s="217" customFormat="1">
      <c r="A118" s="208" t="s">
        <v>260</v>
      </c>
      <c r="B118" s="218" t="s">
        <v>334</v>
      </c>
      <c r="C118" s="218" t="s">
        <v>335</v>
      </c>
      <c r="D118" s="223">
        <v>62730.14</v>
      </c>
      <c r="E118" s="223">
        <v>3662818.31</v>
      </c>
      <c r="F118" s="186">
        <v>3600088.17</v>
      </c>
    </row>
    <row r="119" spans="1:6" s="217" customFormat="1">
      <c r="A119" s="208" t="s">
        <v>337</v>
      </c>
      <c r="B119" s="218"/>
      <c r="C119" s="218"/>
      <c r="D119" s="223"/>
      <c r="E119" s="223"/>
      <c r="F119" s="186"/>
    </row>
    <row r="120" spans="1:6" s="217" customFormat="1">
      <c r="A120" s="208"/>
      <c r="B120" s="218"/>
      <c r="C120" s="218"/>
      <c r="D120" s="223"/>
      <c r="E120" s="223"/>
      <c r="F120" s="186"/>
    </row>
    <row r="121" spans="1:6" s="217" customFormat="1">
      <c r="A121" s="208" t="s">
        <v>338</v>
      </c>
      <c r="B121" s="218" t="s">
        <v>334</v>
      </c>
      <c r="C121" s="218" t="s">
        <v>335</v>
      </c>
      <c r="D121" s="223">
        <v>62730.14</v>
      </c>
      <c r="E121" s="223">
        <v>3662818.31</v>
      </c>
      <c r="F121" s="186">
        <v>3600088.17</v>
      </c>
    </row>
    <row r="122" spans="1:6" s="217" customFormat="1">
      <c r="A122" s="206"/>
      <c r="F122" s="186"/>
    </row>
    <row r="123" spans="1:6" s="217" customFormat="1">
      <c r="A123" s="208" t="s">
        <v>954</v>
      </c>
      <c r="F123" s="186"/>
    </row>
    <row r="125" spans="1:6" s="225" customFormat="1">
      <c r="A125" s="210"/>
      <c r="C125" s="226"/>
      <c r="F125" s="174"/>
    </row>
    <row r="126" spans="1:6">
      <c r="C126" s="137"/>
    </row>
    <row r="127" spans="1:6">
      <c r="A127" s="128" t="s">
        <v>787</v>
      </c>
      <c r="B127" s="128" t="s">
        <v>955</v>
      </c>
      <c r="C127" s="128" t="s">
        <v>956</v>
      </c>
      <c r="D127" s="128" t="s">
        <v>344</v>
      </c>
      <c r="E127" s="128" t="s">
        <v>1131</v>
      </c>
      <c r="F127" s="128" t="s">
        <v>42</v>
      </c>
    </row>
    <row r="128" spans="1:6">
      <c r="A128" s="128" t="s">
        <v>985</v>
      </c>
      <c r="B128" s="130" t="s">
        <v>347</v>
      </c>
      <c r="C128" s="130" t="s">
        <v>909</v>
      </c>
      <c r="D128" s="118" t="s">
        <v>1166</v>
      </c>
      <c r="E128" s="118" t="s">
        <v>354</v>
      </c>
      <c r="F128" s="144" t="s">
        <v>1126</v>
      </c>
    </row>
    <row r="129" spans="1:6" ht="63">
      <c r="A129" s="128">
        <v>2</v>
      </c>
      <c r="B129" s="130" t="s">
        <v>348</v>
      </c>
      <c r="C129" s="130" t="s">
        <v>983</v>
      </c>
      <c r="D129" s="118" t="s">
        <v>345</v>
      </c>
      <c r="E129" s="118"/>
      <c r="F129" s="144">
        <v>58060040</v>
      </c>
    </row>
    <row r="130" spans="1:6">
      <c r="A130" s="128" t="s">
        <v>986</v>
      </c>
      <c r="B130" s="130" t="s">
        <v>355</v>
      </c>
      <c r="C130" s="130" t="s">
        <v>984</v>
      </c>
      <c r="D130" s="118" t="s">
        <v>1167</v>
      </c>
      <c r="E130" s="118" t="s">
        <v>1134</v>
      </c>
      <c r="F130" s="144" t="s">
        <v>1127</v>
      </c>
    </row>
    <row r="131" spans="1:6">
      <c r="A131" s="128" t="s">
        <v>987</v>
      </c>
      <c r="B131" s="130" t="s">
        <v>351</v>
      </c>
      <c r="C131" s="130" t="s">
        <v>1168</v>
      </c>
      <c r="D131" s="118" t="s">
        <v>1169</v>
      </c>
      <c r="E131" s="118" t="s">
        <v>1182</v>
      </c>
      <c r="F131" s="144" t="s">
        <v>1128</v>
      </c>
    </row>
    <row r="132" spans="1:6">
      <c r="A132" s="128" t="s">
        <v>988</v>
      </c>
      <c r="B132" s="130" t="s">
        <v>58</v>
      </c>
      <c r="C132" s="130" t="s">
        <v>842</v>
      </c>
      <c r="D132" s="118" t="s">
        <v>1135</v>
      </c>
      <c r="E132" s="118"/>
      <c r="F132" s="144">
        <v>42185</v>
      </c>
    </row>
    <row r="133" spans="1:6">
      <c r="A133" s="128" t="s">
        <v>989</v>
      </c>
      <c r="B133" s="130" t="s">
        <v>59</v>
      </c>
      <c r="C133" s="130" t="s">
        <v>841</v>
      </c>
      <c r="D133" s="118" t="s">
        <v>1136</v>
      </c>
      <c r="E133" s="118"/>
      <c r="F133" s="144">
        <v>42277</v>
      </c>
    </row>
    <row r="134" spans="1:6">
      <c r="A134" s="128" t="s">
        <v>990</v>
      </c>
      <c r="B134" s="130" t="s">
        <v>56</v>
      </c>
      <c r="C134" s="130" t="s">
        <v>822</v>
      </c>
      <c r="D134" s="118" t="s">
        <v>1137</v>
      </c>
      <c r="E134" s="119" t="s">
        <v>1138</v>
      </c>
      <c r="F134" s="144" t="s">
        <v>57</v>
      </c>
    </row>
    <row r="135" spans="1:6">
      <c r="A135" s="128" t="s">
        <v>991</v>
      </c>
      <c r="B135" s="130" t="s">
        <v>353</v>
      </c>
      <c r="C135" s="130" t="s">
        <v>823</v>
      </c>
      <c r="D135" s="118" t="s">
        <v>1141</v>
      </c>
      <c r="E135" s="118" t="s">
        <v>1184</v>
      </c>
      <c r="F135" s="144" t="s">
        <v>110</v>
      </c>
    </row>
    <row r="136" spans="1:6">
      <c r="A136" s="128" t="s">
        <v>992</v>
      </c>
      <c r="B136" s="130" t="s">
        <v>352</v>
      </c>
      <c r="C136" s="130" t="s">
        <v>824</v>
      </c>
      <c r="D136" s="118" t="s">
        <v>914</v>
      </c>
      <c r="E136" s="118" t="s">
        <v>1183</v>
      </c>
      <c r="F136" s="144" t="s">
        <v>111</v>
      </c>
    </row>
    <row r="137" spans="1:6">
      <c r="A137" s="128" t="s">
        <v>993</v>
      </c>
      <c r="B137" s="130" t="s">
        <v>90</v>
      </c>
      <c r="C137" s="130" t="s">
        <v>825</v>
      </c>
      <c r="D137" s="118" t="s">
        <v>915</v>
      </c>
      <c r="E137" s="118"/>
      <c r="F137" s="144" t="s">
        <v>112</v>
      </c>
    </row>
    <row r="138" spans="1:6" ht="42">
      <c r="A138" s="128" t="s">
        <v>994</v>
      </c>
      <c r="B138" s="130" t="s">
        <v>91</v>
      </c>
      <c r="C138" s="130" t="s">
        <v>826</v>
      </c>
      <c r="D138" s="118" t="s">
        <v>1139</v>
      </c>
      <c r="E138" s="119" t="s">
        <v>1141</v>
      </c>
      <c r="F138" s="144">
        <v>890625507</v>
      </c>
    </row>
    <row r="139" spans="1:6" ht="42">
      <c r="A139" s="128" t="s">
        <v>995</v>
      </c>
      <c r="B139" s="130" t="s">
        <v>92</v>
      </c>
      <c r="C139" s="130" t="s">
        <v>827</v>
      </c>
      <c r="D139" s="118" t="s">
        <v>1140</v>
      </c>
      <c r="E139" s="119" t="s">
        <v>1142</v>
      </c>
      <c r="F139" s="144" t="s">
        <v>114</v>
      </c>
    </row>
    <row r="140" spans="1:6">
      <c r="A140" s="128" t="s">
        <v>996</v>
      </c>
      <c r="B140" s="130" t="s">
        <v>93</v>
      </c>
      <c r="C140" s="130" t="s">
        <v>811</v>
      </c>
      <c r="D140" s="118" t="s">
        <v>1143</v>
      </c>
      <c r="E140" s="118"/>
      <c r="F140" s="144" t="s">
        <v>115</v>
      </c>
    </row>
    <row r="141" spans="1:6" ht="126">
      <c r="A141" s="128" t="s">
        <v>997</v>
      </c>
      <c r="B141" s="130" t="s">
        <v>94</v>
      </c>
      <c r="C141" s="130" t="s">
        <v>828</v>
      </c>
      <c r="D141" s="120" t="s">
        <v>1170</v>
      </c>
      <c r="E141" s="118"/>
      <c r="F141" s="144" t="s">
        <v>116</v>
      </c>
    </row>
    <row r="142" spans="1:6">
      <c r="A142" s="128" t="s">
        <v>998</v>
      </c>
      <c r="B142" s="130" t="s">
        <v>95</v>
      </c>
      <c r="C142" s="130" t="s">
        <v>829</v>
      </c>
      <c r="D142" s="118" t="s">
        <v>1171</v>
      </c>
      <c r="E142" s="118"/>
      <c r="F142" s="144">
        <v>10540</v>
      </c>
    </row>
    <row r="143" spans="1:6">
      <c r="A143" s="214" t="s">
        <v>999</v>
      </c>
      <c r="B143" s="205" t="s">
        <v>96</v>
      </c>
      <c r="C143" s="205" t="s">
        <v>821</v>
      </c>
      <c r="D143" s="161" t="s">
        <v>1197</v>
      </c>
      <c r="E143" s="118" t="s">
        <v>1195</v>
      </c>
      <c r="F143" s="145"/>
    </row>
    <row r="144" spans="1:6" ht="126">
      <c r="A144" s="128" t="s">
        <v>1000</v>
      </c>
      <c r="B144" s="130" t="s">
        <v>97</v>
      </c>
      <c r="C144" s="130" t="s">
        <v>830</v>
      </c>
      <c r="D144" s="120" t="s">
        <v>1173</v>
      </c>
      <c r="E144" s="118"/>
      <c r="F144" s="144" t="s">
        <v>118</v>
      </c>
    </row>
    <row r="145" spans="1:6" ht="42">
      <c r="A145" s="128" t="s">
        <v>1001</v>
      </c>
      <c r="B145" s="130" t="s">
        <v>95</v>
      </c>
      <c r="C145" s="130" t="s">
        <v>830</v>
      </c>
      <c r="D145" s="118" t="s">
        <v>1144</v>
      </c>
      <c r="E145" s="118"/>
      <c r="F145" s="144">
        <v>10170</v>
      </c>
    </row>
    <row r="146" spans="1:6" s="216" customFormat="1" ht="42">
      <c r="A146" s="214" t="s">
        <v>1002</v>
      </c>
      <c r="B146" s="205" t="s">
        <v>96</v>
      </c>
      <c r="C146" s="205" t="s">
        <v>830</v>
      </c>
      <c r="D146" s="161" t="s">
        <v>1197</v>
      </c>
      <c r="E146" s="118" t="s">
        <v>1196</v>
      </c>
      <c r="F146" s="215" t="s">
        <v>120</v>
      </c>
    </row>
    <row r="147" spans="1:6">
      <c r="A147" s="128" t="s">
        <v>1003</v>
      </c>
      <c r="B147" s="130" t="s">
        <v>99</v>
      </c>
      <c r="C147" s="130" t="s">
        <v>832</v>
      </c>
      <c r="D147" s="118" t="s">
        <v>369</v>
      </c>
      <c r="E147" s="142" t="s">
        <v>1214</v>
      </c>
      <c r="F147" s="144"/>
    </row>
    <row r="148" spans="1:6" ht="42">
      <c r="A148" s="128" t="s">
        <v>1004</v>
      </c>
      <c r="B148" s="130" t="s">
        <v>100</v>
      </c>
      <c r="C148" s="130" t="s">
        <v>831</v>
      </c>
      <c r="D148" s="120" t="s">
        <v>1249</v>
      </c>
      <c r="E148" s="118" t="s">
        <v>1184</v>
      </c>
      <c r="F148" s="144"/>
    </row>
    <row r="149" spans="1:6">
      <c r="A149" s="128" t="s">
        <v>1005</v>
      </c>
      <c r="B149" s="130" t="s">
        <v>101</v>
      </c>
      <c r="C149" s="130" t="s">
        <v>833</v>
      </c>
      <c r="D149" s="118" t="s">
        <v>1172</v>
      </c>
      <c r="E149" s="118"/>
      <c r="F149" s="144"/>
    </row>
    <row r="150" spans="1:6" ht="36">
      <c r="A150" s="128" t="s">
        <v>1006</v>
      </c>
      <c r="B150" s="130" t="s">
        <v>102</v>
      </c>
      <c r="C150" s="130" t="s">
        <v>834</v>
      </c>
      <c r="D150" s="118" t="s">
        <v>1198</v>
      </c>
      <c r="E150" s="275" t="s">
        <v>1251</v>
      </c>
      <c r="F150" s="144"/>
    </row>
    <row r="151" spans="1:6" ht="54">
      <c r="A151" s="214" t="s">
        <v>1007</v>
      </c>
      <c r="B151" s="205" t="s">
        <v>103</v>
      </c>
      <c r="C151" s="205" t="s">
        <v>835</v>
      </c>
      <c r="D151" s="161" t="s">
        <v>1200</v>
      </c>
      <c r="E151" s="275" t="s">
        <v>1248</v>
      </c>
      <c r="F151" s="144"/>
    </row>
    <row r="152" spans="1:6">
      <c r="A152" s="128" t="s">
        <v>1008</v>
      </c>
      <c r="B152" s="130" t="s">
        <v>104</v>
      </c>
      <c r="C152" s="130" t="s">
        <v>836</v>
      </c>
      <c r="D152" s="118" t="s">
        <v>1198</v>
      </c>
      <c r="E152" s="275" t="s">
        <v>1250</v>
      </c>
      <c r="F152" s="144"/>
    </row>
    <row r="153" spans="1:6">
      <c r="C153" s="137"/>
    </row>
    <row r="154" spans="1:6">
      <c r="A154" s="212"/>
      <c r="C154" s="137"/>
    </row>
    <row r="155" spans="1:6">
      <c r="C155" s="137"/>
    </row>
    <row r="156" spans="1:6">
      <c r="C156" s="137"/>
    </row>
    <row r="157" spans="1:6">
      <c r="C157" s="137"/>
    </row>
    <row r="158" spans="1:6">
      <c r="C158" s="137"/>
    </row>
    <row r="159" spans="1:6" ht="21.75" thickBot="1">
      <c r="C159" s="137"/>
    </row>
    <row r="160" spans="1:6" ht="21.75" thickBot="1">
      <c r="A160" s="147" t="s">
        <v>787</v>
      </c>
      <c r="B160" s="148" t="s">
        <v>955</v>
      </c>
      <c r="C160" s="148" t="s">
        <v>956</v>
      </c>
      <c r="D160" s="148" t="s">
        <v>957</v>
      </c>
    </row>
    <row r="161" spans="1:4" ht="21.75" thickBot="1">
      <c r="A161" s="213" t="s">
        <v>985</v>
      </c>
      <c r="B161" s="150" t="s">
        <v>1009</v>
      </c>
      <c r="C161" s="150" t="s">
        <v>1010</v>
      </c>
      <c r="D161" s="150"/>
    </row>
    <row r="162" spans="1:4" ht="21.75" thickBot="1">
      <c r="A162" s="213" t="s">
        <v>1133</v>
      </c>
      <c r="B162" s="150" t="s">
        <v>1011</v>
      </c>
      <c r="C162" s="150" t="s">
        <v>1012</v>
      </c>
      <c r="D162" s="150"/>
    </row>
    <row r="163" spans="1:4" ht="21.75" thickBot="1">
      <c r="A163" s="213" t="s">
        <v>986</v>
      </c>
      <c r="B163" s="150" t="s">
        <v>1013</v>
      </c>
      <c r="C163" s="150" t="s">
        <v>1014</v>
      </c>
      <c r="D163" s="150"/>
    </row>
    <row r="164" spans="1:4" ht="21.75" thickBot="1">
      <c r="A164" s="213" t="s">
        <v>987</v>
      </c>
      <c r="B164" s="150" t="s">
        <v>1015</v>
      </c>
      <c r="C164" s="150" t="s">
        <v>1016</v>
      </c>
      <c r="D164" s="150"/>
    </row>
    <row r="165" spans="1:4" ht="21.75" thickBot="1">
      <c r="A165" s="213" t="s">
        <v>988</v>
      </c>
      <c r="B165" s="150" t="s">
        <v>1017</v>
      </c>
      <c r="C165" s="150" t="s">
        <v>1018</v>
      </c>
      <c r="D165" s="150"/>
    </row>
    <row r="166" spans="1:4" ht="21.75" thickBot="1">
      <c r="A166" s="213" t="s">
        <v>989</v>
      </c>
      <c r="B166" s="150" t="s">
        <v>1019</v>
      </c>
      <c r="C166" s="150" t="s">
        <v>1020</v>
      </c>
      <c r="D166" s="150"/>
    </row>
    <row r="167" spans="1:4" ht="21.75" thickBot="1">
      <c r="A167" s="213" t="s">
        <v>990</v>
      </c>
      <c r="B167" s="150" t="s">
        <v>1021</v>
      </c>
      <c r="C167" s="150" t="s">
        <v>1022</v>
      </c>
      <c r="D167" s="150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topLeftCell="A32" workbookViewId="0">
      <selection activeCell="F34" sqref="F34"/>
    </sheetView>
  </sheetViews>
  <sheetFormatPr defaultColWidth="9" defaultRowHeight="15"/>
  <cols>
    <col min="1" max="1" width="4.42578125" style="132" customWidth="1"/>
    <col min="2" max="2" width="17.42578125" style="132" customWidth="1"/>
    <col min="3" max="3" width="31.7109375" style="132" customWidth="1"/>
    <col min="4" max="4" width="10.42578125" style="132" customWidth="1"/>
    <col min="5" max="5" width="29.140625" style="132" bestFit="1" customWidth="1"/>
    <col min="6" max="6" width="11.140625" style="132" customWidth="1"/>
    <col min="7" max="7" width="32.5703125" style="132" customWidth="1"/>
    <col min="8" max="8" width="50" style="132" customWidth="1"/>
    <col min="9" max="9" width="29.5703125" style="132" customWidth="1"/>
    <col min="10" max="16384" width="9" style="132"/>
  </cols>
  <sheetData>
    <row r="1" spans="2:6" s="152" customFormat="1" ht="42">
      <c r="B1" s="151" t="s">
        <v>76</v>
      </c>
      <c r="C1" s="146" t="s">
        <v>63</v>
      </c>
      <c r="D1" s="151" t="s">
        <v>64</v>
      </c>
      <c r="E1" s="146"/>
      <c r="F1" s="151"/>
    </row>
    <row r="3" spans="2:6">
      <c r="B3" s="134"/>
      <c r="C3" s="134"/>
      <c r="D3" s="134"/>
      <c r="E3" s="134"/>
    </row>
    <row r="4" spans="2:6">
      <c r="B4" s="134"/>
      <c r="C4" s="134"/>
      <c r="D4" s="134"/>
      <c r="E4" s="134"/>
    </row>
    <row r="5" spans="2:6">
      <c r="B5" s="134"/>
      <c r="C5" s="134"/>
      <c r="D5" s="134"/>
      <c r="E5" s="134"/>
    </row>
    <row r="6" spans="2:6">
      <c r="B6" s="134"/>
      <c r="C6" s="134"/>
      <c r="D6" s="134"/>
      <c r="E6" s="134"/>
    </row>
    <row r="7" spans="2:6">
      <c r="B7" s="134"/>
      <c r="C7" s="134"/>
      <c r="D7" s="134"/>
      <c r="E7" s="134"/>
    </row>
    <row r="8" spans="2:6">
      <c r="B8" s="134"/>
      <c r="C8" s="134"/>
      <c r="D8" s="134"/>
      <c r="E8" s="134"/>
    </row>
    <row r="9" spans="2:6">
      <c r="B9" s="134"/>
      <c r="C9" s="134"/>
      <c r="D9" s="134"/>
      <c r="E9" s="134"/>
    </row>
    <row r="10" spans="2:6">
      <c r="B10" s="134"/>
      <c r="C10" s="134"/>
      <c r="D10" s="134"/>
      <c r="E10" s="134"/>
    </row>
    <row r="11" spans="2:6">
      <c r="B11" s="134"/>
      <c r="C11" s="134"/>
      <c r="D11" s="134"/>
      <c r="E11" s="134"/>
    </row>
    <row r="12" spans="2:6">
      <c r="B12" s="134"/>
      <c r="C12" s="134"/>
      <c r="D12" s="134"/>
      <c r="E12" s="134"/>
    </row>
    <row r="13" spans="2:6">
      <c r="B13" s="134"/>
      <c r="C13" s="134"/>
      <c r="D13" s="134"/>
      <c r="E13" s="134"/>
    </row>
    <row r="14" spans="2:6">
      <c r="B14" s="134"/>
      <c r="C14" s="134"/>
      <c r="D14" s="134"/>
      <c r="E14" s="134"/>
    </row>
    <row r="15" spans="2:6">
      <c r="B15" s="134"/>
      <c r="C15" s="134"/>
      <c r="D15" s="134"/>
      <c r="E15" s="134"/>
    </row>
    <row r="16" spans="2:6">
      <c r="B16" s="134"/>
      <c r="C16" s="134"/>
      <c r="D16" s="134"/>
      <c r="E16" s="134"/>
    </row>
    <row r="17" spans="2:9">
      <c r="B17" s="134"/>
      <c r="C17" s="134"/>
      <c r="D17" s="134"/>
      <c r="E17" s="134"/>
    </row>
    <row r="18" spans="2:9">
      <c r="B18" s="134"/>
      <c r="C18" s="134"/>
      <c r="D18" s="134"/>
      <c r="E18" s="134"/>
    </row>
    <row r="19" spans="2:9">
      <c r="B19" s="134"/>
      <c r="C19" s="134"/>
      <c r="D19" s="134"/>
      <c r="E19" s="134"/>
    </row>
    <row r="20" spans="2:9">
      <c r="B20" s="134"/>
      <c r="C20" s="134"/>
      <c r="D20" s="134"/>
      <c r="E20" s="134"/>
    </row>
    <row r="21" spans="2:9">
      <c r="B21" s="134"/>
      <c r="C21" s="134"/>
      <c r="D21" s="134"/>
      <c r="E21" s="134"/>
    </row>
    <row r="22" spans="2:9">
      <c r="B22" s="134"/>
      <c r="C22" s="134"/>
      <c r="D22" s="134"/>
      <c r="E22" s="134"/>
    </row>
    <row r="23" spans="2:9">
      <c r="B23" s="134"/>
      <c r="C23" s="134"/>
      <c r="D23" s="134"/>
      <c r="E23" s="134"/>
    </row>
    <row r="24" spans="2:9">
      <c r="B24" s="134"/>
      <c r="C24" s="134"/>
      <c r="D24" s="134"/>
      <c r="E24" s="134"/>
    </row>
    <row r="26" spans="2:9" ht="21">
      <c r="B26" s="120" t="s">
        <v>787</v>
      </c>
      <c r="C26" s="120" t="s">
        <v>935</v>
      </c>
      <c r="D26" s="120" t="s">
        <v>936</v>
      </c>
      <c r="E26" s="120" t="s">
        <v>937</v>
      </c>
      <c r="F26" s="120" t="s">
        <v>12</v>
      </c>
      <c r="G26" s="128" t="s">
        <v>344</v>
      </c>
      <c r="H26" s="128" t="s">
        <v>1131</v>
      </c>
      <c r="I26" s="128" t="s">
        <v>42</v>
      </c>
    </row>
    <row r="27" spans="2:9" ht="42">
      <c r="B27" s="120" t="s">
        <v>938</v>
      </c>
      <c r="C27" s="120" t="s">
        <v>56</v>
      </c>
      <c r="D27" s="120" t="s">
        <v>939</v>
      </c>
      <c r="E27" s="136" t="s">
        <v>1088</v>
      </c>
      <c r="F27" s="136" t="s">
        <v>21</v>
      </c>
      <c r="G27" s="118" t="s">
        <v>1130</v>
      </c>
      <c r="H27" s="131"/>
      <c r="I27" s="131"/>
    </row>
    <row r="28" spans="2:9" ht="84">
      <c r="B28" s="120" t="s">
        <v>940</v>
      </c>
      <c r="C28" s="120" t="s">
        <v>348</v>
      </c>
      <c r="D28" s="120" t="s">
        <v>939</v>
      </c>
      <c r="E28" s="136" t="s">
        <v>838</v>
      </c>
      <c r="F28" s="136" t="s">
        <v>21</v>
      </c>
      <c r="G28" s="153" t="s">
        <v>345</v>
      </c>
      <c r="H28" s="131"/>
      <c r="I28" s="131"/>
    </row>
    <row r="29" spans="2:9" ht="84">
      <c r="B29" s="120" t="s">
        <v>942</v>
      </c>
      <c r="C29" s="120" t="s">
        <v>943</v>
      </c>
      <c r="D29" s="120" t="s">
        <v>939</v>
      </c>
      <c r="E29" s="120" t="s">
        <v>944</v>
      </c>
      <c r="F29" s="120" t="s">
        <v>21</v>
      </c>
      <c r="G29" s="154" t="s">
        <v>1145</v>
      </c>
      <c r="H29" s="142" t="s">
        <v>1146</v>
      </c>
      <c r="I29" s="131"/>
    </row>
    <row r="30" spans="2:9" ht="21">
      <c r="B30" s="120" t="s">
        <v>945</v>
      </c>
      <c r="C30" s="120" t="s">
        <v>371</v>
      </c>
      <c r="D30" s="120" t="s">
        <v>939</v>
      </c>
      <c r="E30" s="120" t="s">
        <v>1023</v>
      </c>
      <c r="F30" s="120" t="s">
        <v>15</v>
      </c>
      <c r="G30" s="175" t="s">
        <v>1161</v>
      </c>
      <c r="H30" s="131"/>
      <c r="I30" s="131"/>
    </row>
    <row r="31" spans="2:9" ht="21">
      <c r="B31" s="120" t="s">
        <v>1024</v>
      </c>
      <c r="C31" s="120" t="s">
        <v>58</v>
      </c>
      <c r="D31" s="120" t="s">
        <v>941</v>
      </c>
      <c r="E31" s="120" t="s">
        <v>946</v>
      </c>
      <c r="F31" s="120" t="s">
        <v>15</v>
      </c>
      <c r="G31" s="175" t="s">
        <v>1161</v>
      </c>
      <c r="H31" s="131"/>
      <c r="I31" s="131"/>
    </row>
    <row r="32" spans="2:9" ht="42">
      <c r="B32" s="120" t="s">
        <v>1025</v>
      </c>
      <c r="C32" s="120" t="s">
        <v>1026</v>
      </c>
      <c r="D32" s="120" t="s">
        <v>939</v>
      </c>
      <c r="E32" s="120" t="s">
        <v>1174</v>
      </c>
      <c r="F32" s="120" t="s">
        <v>19</v>
      </c>
      <c r="G32" s="175" t="s">
        <v>1161</v>
      </c>
      <c r="H32" s="131"/>
      <c r="I32" s="131"/>
    </row>
    <row r="34" spans="2:3" ht="15.75" thickBot="1"/>
    <row r="35" spans="2:3" ht="21.75" thickBot="1">
      <c r="B35" s="155" t="s">
        <v>947</v>
      </c>
      <c r="C35" s="156" t="s">
        <v>937</v>
      </c>
    </row>
    <row r="36" spans="2:3" ht="63.75" thickBot="1">
      <c r="B36" s="157" t="s">
        <v>948</v>
      </c>
      <c r="C36" s="158" t="s">
        <v>1027</v>
      </c>
    </row>
    <row r="37" spans="2:3" ht="63.75" thickBot="1">
      <c r="B37" s="157" t="s">
        <v>950</v>
      </c>
      <c r="C37" s="158" t="s">
        <v>1027</v>
      </c>
    </row>
    <row r="38" spans="2:3" ht="21.75" thickBot="1">
      <c r="B38" s="157" t="s">
        <v>951</v>
      </c>
      <c r="C38" s="158"/>
    </row>
    <row r="39" spans="2:3" ht="21.75" thickBot="1">
      <c r="B39" s="157" t="s">
        <v>1028</v>
      </c>
      <c r="C39" s="158"/>
    </row>
    <row r="40" spans="2:3" ht="21.75" thickBot="1">
      <c r="B40" s="157" t="s">
        <v>952</v>
      </c>
      <c r="C40" s="158" t="s">
        <v>953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89"/>
  <sheetViews>
    <sheetView topLeftCell="A85" workbookViewId="0">
      <selection activeCell="A83" sqref="A83"/>
    </sheetView>
  </sheetViews>
  <sheetFormatPr defaultColWidth="9" defaultRowHeight="21"/>
  <cols>
    <col min="1" max="1" width="15.28515625" style="137" customWidth="1"/>
    <col min="2" max="2" width="32.42578125" style="137" customWidth="1"/>
    <col min="3" max="3" width="46" style="137" bestFit="1" customWidth="1"/>
    <col min="4" max="4" width="65.85546875" style="137" bestFit="1" customWidth="1"/>
    <col min="5" max="5" width="41.85546875" style="137" customWidth="1"/>
    <col min="6" max="6" width="32.85546875" style="137" customWidth="1"/>
    <col min="7" max="7" width="12.7109375" style="137" bestFit="1" customWidth="1"/>
    <col min="8" max="18" width="9" style="137"/>
    <col min="19" max="19" width="16.140625" style="137" customWidth="1"/>
    <col min="20" max="29" width="9" style="137"/>
    <col min="30" max="30" width="13.28515625" style="137" customWidth="1"/>
    <col min="31" max="16384" width="9" style="137"/>
  </cols>
  <sheetData>
    <row r="1" spans="1:37">
      <c r="A1" s="143" t="s">
        <v>64</v>
      </c>
      <c r="B1" s="143" t="s">
        <v>83</v>
      </c>
      <c r="C1" s="166" t="s">
        <v>373</v>
      </c>
    </row>
    <row r="2" spans="1:37">
      <c r="A2" s="143" t="s">
        <v>85</v>
      </c>
      <c r="B2" s="143" t="s">
        <v>63</v>
      </c>
      <c r="C2" s="166" t="s">
        <v>374</v>
      </c>
    </row>
    <row r="3" spans="1:37">
      <c r="A3" s="143" t="s">
        <v>98</v>
      </c>
      <c r="B3" s="143" t="s">
        <v>375</v>
      </c>
      <c r="C3" s="166" t="s">
        <v>88</v>
      </c>
    </row>
    <row r="5" spans="1:37" s="138" customFormat="1">
      <c r="A5" s="139" t="s">
        <v>376</v>
      </c>
      <c r="AD5" s="258" t="s">
        <v>377</v>
      </c>
      <c r="AE5" s="258"/>
      <c r="AF5" s="258"/>
      <c r="AG5" s="258"/>
      <c r="AH5" s="258"/>
      <c r="AI5" s="258"/>
      <c r="AJ5" s="258"/>
      <c r="AK5" s="258"/>
    </row>
    <row r="6" spans="1:37" s="138" customFormat="1" ht="27" customHeight="1">
      <c r="A6" s="139" t="s">
        <v>378</v>
      </c>
      <c r="B6" s="139" t="s">
        <v>379</v>
      </c>
      <c r="C6" s="139" t="s">
        <v>380</v>
      </c>
      <c r="D6" s="139" t="s">
        <v>351</v>
      </c>
      <c r="E6" s="139" t="s">
        <v>58</v>
      </c>
      <c r="F6" s="139" t="s">
        <v>442</v>
      </c>
      <c r="G6" s="139" t="s">
        <v>56</v>
      </c>
      <c r="H6" s="139" t="s">
        <v>352</v>
      </c>
      <c r="I6" s="139" t="s">
        <v>90</v>
      </c>
      <c r="J6" s="139" t="s">
        <v>441</v>
      </c>
      <c r="K6" s="139" t="s">
        <v>382</v>
      </c>
      <c r="L6" s="139" t="s">
        <v>91</v>
      </c>
      <c r="M6" s="139" t="s">
        <v>92</v>
      </c>
      <c r="N6" s="167" t="s">
        <v>383</v>
      </c>
      <c r="O6" s="139" t="s">
        <v>384</v>
      </c>
      <c r="P6" s="167" t="s">
        <v>102</v>
      </c>
      <c r="Q6" s="139" t="s">
        <v>385</v>
      </c>
      <c r="R6" s="139" t="s">
        <v>371</v>
      </c>
      <c r="S6" s="139" t="s">
        <v>101</v>
      </c>
      <c r="T6" s="139" t="s">
        <v>386</v>
      </c>
      <c r="U6" s="167" t="s">
        <v>387</v>
      </c>
      <c r="V6" s="167" t="s">
        <v>388</v>
      </c>
      <c r="W6" s="167" t="s">
        <v>389</v>
      </c>
      <c r="X6" s="167" t="s">
        <v>390</v>
      </c>
      <c r="Y6" s="167" t="s">
        <v>391</v>
      </c>
      <c r="Z6" s="167" t="s">
        <v>392</v>
      </c>
      <c r="AA6" s="167" t="s">
        <v>393</v>
      </c>
      <c r="AB6" s="167" t="s">
        <v>394</v>
      </c>
      <c r="AC6" s="167" t="s">
        <v>395</v>
      </c>
      <c r="AD6" s="168" t="s">
        <v>396</v>
      </c>
      <c r="AE6" s="168" t="s">
        <v>397</v>
      </c>
      <c r="AF6" s="169" t="s">
        <v>398</v>
      </c>
      <c r="AG6" s="169" t="s">
        <v>399</v>
      </c>
      <c r="AH6" s="169" t="s">
        <v>400</v>
      </c>
      <c r="AI6" s="169" t="s">
        <v>401</v>
      </c>
      <c r="AJ6" s="169" t="s">
        <v>402</v>
      </c>
      <c r="AK6" s="169"/>
    </row>
    <row r="7" spans="1:37" s="138" customFormat="1">
      <c r="B7" s="138">
        <v>59050001</v>
      </c>
      <c r="C7" s="138" t="s">
        <v>403</v>
      </c>
      <c r="D7" s="138" t="s">
        <v>686</v>
      </c>
      <c r="E7" s="159">
        <v>42430</v>
      </c>
      <c r="F7" s="159">
        <v>42521</v>
      </c>
      <c r="G7" s="138" t="s">
        <v>57</v>
      </c>
      <c r="H7" s="139" t="s">
        <v>404</v>
      </c>
      <c r="I7" s="139" t="s">
        <v>405</v>
      </c>
      <c r="J7" s="139" t="s">
        <v>406</v>
      </c>
      <c r="K7" s="139" t="s">
        <v>407</v>
      </c>
      <c r="L7" s="139" t="s">
        <v>408</v>
      </c>
      <c r="M7" s="139" t="s">
        <v>114</v>
      </c>
      <c r="N7" s="139" t="s">
        <v>409</v>
      </c>
      <c r="O7" s="139" t="s">
        <v>410</v>
      </c>
      <c r="P7" s="141">
        <v>2643.97</v>
      </c>
      <c r="Q7" s="139" t="s">
        <v>411</v>
      </c>
      <c r="R7" s="139" t="s">
        <v>412</v>
      </c>
      <c r="S7" s="139" t="s">
        <v>413</v>
      </c>
      <c r="T7" s="139" t="s">
        <v>414</v>
      </c>
      <c r="U7" s="140">
        <v>0</v>
      </c>
      <c r="V7" s="140">
        <v>650.55999999999995</v>
      </c>
      <c r="W7" s="140">
        <v>0</v>
      </c>
      <c r="X7" s="140">
        <v>0</v>
      </c>
      <c r="Y7" s="140">
        <v>0</v>
      </c>
      <c r="Z7" s="140">
        <v>0</v>
      </c>
      <c r="AA7" s="140">
        <v>110</v>
      </c>
      <c r="AB7" s="140">
        <v>57</v>
      </c>
      <c r="AC7" s="139" t="s">
        <v>415</v>
      </c>
      <c r="AE7" s="139"/>
    </row>
    <row r="8" spans="1:37" s="138" customFormat="1">
      <c r="B8" s="138">
        <v>59050001</v>
      </c>
      <c r="C8" s="138" t="s">
        <v>403</v>
      </c>
      <c r="H8" s="139" t="s">
        <v>416</v>
      </c>
      <c r="I8" s="139" t="s">
        <v>417</v>
      </c>
      <c r="J8" s="139" t="s">
        <v>418</v>
      </c>
      <c r="K8" s="139" t="s">
        <v>419</v>
      </c>
      <c r="L8" s="139" t="s">
        <v>420</v>
      </c>
      <c r="M8" s="139" t="s">
        <v>114</v>
      </c>
      <c r="N8" s="139" t="s">
        <v>409</v>
      </c>
      <c r="O8" s="139" t="s">
        <v>421</v>
      </c>
      <c r="P8" s="141">
        <v>2563.7199999999998</v>
      </c>
      <c r="Q8" s="139" t="s">
        <v>422</v>
      </c>
      <c r="R8" s="139" t="s">
        <v>423</v>
      </c>
      <c r="S8" s="139" t="s">
        <v>424</v>
      </c>
      <c r="T8" s="139" t="s">
        <v>414</v>
      </c>
      <c r="U8" s="140">
        <v>0</v>
      </c>
      <c r="V8" s="140">
        <v>640.92999999999995</v>
      </c>
      <c r="W8" s="140">
        <v>0</v>
      </c>
      <c r="X8" s="140">
        <v>0</v>
      </c>
      <c r="Y8" s="140">
        <v>0</v>
      </c>
      <c r="Z8" s="140">
        <v>0</v>
      </c>
      <c r="AA8" s="140">
        <v>98</v>
      </c>
      <c r="AB8" s="140">
        <v>51</v>
      </c>
      <c r="AC8" s="139" t="s">
        <v>415</v>
      </c>
    </row>
    <row r="9" spans="1:37" s="138" customFormat="1">
      <c r="B9" s="138">
        <v>59050001</v>
      </c>
      <c r="C9" s="138" t="s">
        <v>403</v>
      </c>
      <c r="H9" s="139" t="s">
        <v>404</v>
      </c>
      <c r="I9" s="139" t="s">
        <v>405</v>
      </c>
      <c r="J9" s="139" t="s">
        <v>406</v>
      </c>
      <c r="K9" s="139" t="s">
        <v>407</v>
      </c>
      <c r="L9" s="139" t="s">
        <v>408</v>
      </c>
      <c r="M9" s="139" t="s">
        <v>114</v>
      </c>
      <c r="N9" s="139" t="s">
        <v>409</v>
      </c>
      <c r="O9" s="139" t="s">
        <v>410</v>
      </c>
      <c r="P9" s="141">
        <v>2643.97</v>
      </c>
      <c r="Q9" s="139" t="s">
        <v>411</v>
      </c>
      <c r="R9" s="139" t="s">
        <v>412</v>
      </c>
      <c r="S9" s="139" t="s">
        <v>413</v>
      </c>
      <c r="T9" s="139" t="s">
        <v>414</v>
      </c>
      <c r="U9" s="140">
        <v>0</v>
      </c>
      <c r="V9" s="140">
        <v>650.55999999999995</v>
      </c>
      <c r="W9" s="140">
        <v>0</v>
      </c>
      <c r="X9" s="140">
        <v>0</v>
      </c>
      <c r="Y9" s="140">
        <v>0</v>
      </c>
      <c r="Z9" s="140">
        <v>0</v>
      </c>
      <c r="AA9" s="140">
        <v>110</v>
      </c>
      <c r="AB9" s="140">
        <v>57</v>
      </c>
      <c r="AC9" s="139" t="s">
        <v>415</v>
      </c>
    </row>
    <row r="10" spans="1:37" s="138" customFormat="1">
      <c r="B10" s="138">
        <v>59050001</v>
      </c>
      <c r="C10" s="138" t="s">
        <v>403</v>
      </c>
      <c r="H10" s="139" t="s">
        <v>416</v>
      </c>
      <c r="I10" s="139" t="s">
        <v>417</v>
      </c>
      <c r="J10" s="139" t="s">
        <v>418</v>
      </c>
      <c r="K10" s="139" t="s">
        <v>419</v>
      </c>
      <c r="L10" s="139" t="s">
        <v>420</v>
      </c>
      <c r="M10" s="139" t="s">
        <v>114</v>
      </c>
      <c r="N10" s="139" t="s">
        <v>409</v>
      </c>
      <c r="O10" s="139" t="s">
        <v>421</v>
      </c>
      <c r="P10" s="141">
        <v>2563.7199999999998</v>
      </c>
      <c r="Q10" s="139" t="s">
        <v>422</v>
      </c>
      <c r="R10" s="139" t="s">
        <v>423</v>
      </c>
      <c r="S10" s="139" t="s">
        <v>424</v>
      </c>
      <c r="T10" s="139" t="s">
        <v>414</v>
      </c>
      <c r="U10" s="140">
        <v>0</v>
      </c>
      <c r="V10" s="140">
        <v>640.92999999999995</v>
      </c>
      <c r="W10" s="140">
        <v>0</v>
      </c>
      <c r="X10" s="140">
        <v>0</v>
      </c>
      <c r="Y10" s="140">
        <v>0</v>
      </c>
      <c r="Z10" s="140">
        <v>0</v>
      </c>
      <c r="AA10" s="140">
        <v>98</v>
      </c>
      <c r="AB10" s="140">
        <v>51</v>
      </c>
      <c r="AC10" s="139" t="s">
        <v>415</v>
      </c>
    </row>
    <row r="11" spans="1:37" s="138" customFormat="1">
      <c r="A11" s="138" t="s">
        <v>425</v>
      </c>
    </row>
    <row r="12" spans="1:37" s="138" customFormat="1">
      <c r="B12" s="138">
        <v>59050001</v>
      </c>
      <c r="C12" s="138" t="s">
        <v>426</v>
      </c>
      <c r="H12" s="139" t="s">
        <v>404</v>
      </c>
      <c r="I12" s="139" t="s">
        <v>405</v>
      </c>
      <c r="J12" s="139" t="s">
        <v>406</v>
      </c>
      <c r="K12" s="139" t="s">
        <v>407</v>
      </c>
      <c r="L12" s="139" t="s">
        <v>408</v>
      </c>
      <c r="M12" s="139" t="s">
        <v>114</v>
      </c>
      <c r="N12" s="139" t="s">
        <v>409</v>
      </c>
      <c r="O12" s="139" t="s">
        <v>410</v>
      </c>
      <c r="P12" s="141">
        <v>2643.97</v>
      </c>
      <c r="Q12" s="139" t="s">
        <v>411</v>
      </c>
      <c r="R12" s="139" t="s">
        <v>412</v>
      </c>
      <c r="S12" s="139" t="s">
        <v>413</v>
      </c>
      <c r="T12" s="139" t="s">
        <v>414</v>
      </c>
      <c r="U12" s="140">
        <v>0</v>
      </c>
      <c r="V12" s="140">
        <v>650.55999999999995</v>
      </c>
      <c r="W12" s="140">
        <v>0</v>
      </c>
      <c r="X12" s="140">
        <v>0</v>
      </c>
      <c r="Y12" s="140">
        <v>0</v>
      </c>
      <c r="Z12" s="140">
        <v>0</v>
      </c>
      <c r="AA12" s="140">
        <v>110</v>
      </c>
      <c r="AB12" s="140">
        <v>57</v>
      </c>
      <c r="AC12" s="139" t="s">
        <v>415</v>
      </c>
    </row>
    <row r="13" spans="1:37" s="138" customFormat="1">
      <c r="B13" s="138">
        <v>59050001</v>
      </c>
      <c r="C13" s="138" t="s">
        <v>426</v>
      </c>
      <c r="H13" s="139" t="s">
        <v>416</v>
      </c>
      <c r="I13" s="139" t="s">
        <v>417</v>
      </c>
      <c r="J13" s="139" t="s">
        <v>418</v>
      </c>
      <c r="K13" s="139" t="s">
        <v>419</v>
      </c>
      <c r="L13" s="139" t="s">
        <v>420</v>
      </c>
      <c r="M13" s="139" t="s">
        <v>114</v>
      </c>
      <c r="N13" s="139" t="s">
        <v>409</v>
      </c>
      <c r="O13" s="139" t="s">
        <v>421</v>
      </c>
      <c r="P13" s="141">
        <v>2563.7199999999998</v>
      </c>
      <c r="Q13" s="139" t="s">
        <v>422</v>
      </c>
      <c r="R13" s="139" t="s">
        <v>423</v>
      </c>
      <c r="S13" s="139" t="s">
        <v>424</v>
      </c>
      <c r="T13" s="139" t="s">
        <v>414</v>
      </c>
      <c r="U13" s="140">
        <v>0</v>
      </c>
      <c r="V13" s="140">
        <v>640.92999999999995</v>
      </c>
      <c r="W13" s="140">
        <v>0</v>
      </c>
      <c r="X13" s="140">
        <v>0</v>
      </c>
      <c r="Y13" s="140">
        <v>0</v>
      </c>
      <c r="Z13" s="140">
        <v>0</v>
      </c>
      <c r="AA13" s="140">
        <v>98</v>
      </c>
      <c r="AB13" s="140">
        <v>51</v>
      </c>
      <c r="AC13" s="139" t="s">
        <v>415</v>
      </c>
    </row>
    <row r="14" spans="1:37" s="138" customFormat="1">
      <c r="B14" s="138">
        <v>59050001</v>
      </c>
      <c r="C14" s="138" t="s">
        <v>426</v>
      </c>
      <c r="H14" s="139" t="s">
        <v>404</v>
      </c>
      <c r="I14" s="139" t="s">
        <v>405</v>
      </c>
      <c r="J14" s="139" t="s">
        <v>406</v>
      </c>
      <c r="K14" s="139" t="s">
        <v>407</v>
      </c>
      <c r="L14" s="139" t="s">
        <v>408</v>
      </c>
      <c r="M14" s="139" t="s">
        <v>114</v>
      </c>
      <c r="N14" s="139" t="s">
        <v>409</v>
      </c>
      <c r="O14" s="139" t="s">
        <v>410</v>
      </c>
      <c r="P14" s="141">
        <v>2643.97</v>
      </c>
      <c r="Q14" s="139" t="s">
        <v>411</v>
      </c>
      <c r="R14" s="139" t="s">
        <v>412</v>
      </c>
      <c r="S14" s="139" t="s">
        <v>413</v>
      </c>
      <c r="T14" s="139" t="s">
        <v>414</v>
      </c>
      <c r="U14" s="140">
        <v>0</v>
      </c>
      <c r="V14" s="140">
        <v>650.55999999999995</v>
      </c>
      <c r="W14" s="140">
        <v>0</v>
      </c>
      <c r="X14" s="140">
        <v>0</v>
      </c>
      <c r="Y14" s="140">
        <v>0</v>
      </c>
      <c r="Z14" s="140">
        <v>0</v>
      </c>
      <c r="AA14" s="140">
        <v>110</v>
      </c>
      <c r="AB14" s="140">
        <v>57</v>
      </c>
      <c r="AC14" s="139" t="s">
        <v>415</v>
      </c>
    </row>
    <row r="15" spans="1:37" s="138" customFormat="1">
      <c r="B15" s="138">
        <v>59050001</v>
      </c>
      <c r="C15" s="138" t="s">
        <v>426</v>
      </c>
      <c r="H15" s="139" t="s">
        <v>416</v>
      </c>
      <c r="I15" s="139" t="s">
        <v>417</v>
      </c>
      <c r="J15" s="139" t="s">
        <v>418</v>
      </c>
      <c r="K15" s="139" t="s">
        <v>419</v>
      </c>
      <c r="L15" s="139" t="s">
        <v>420</v>
      </c>
      <c r="M15" s="139" t="s">
        <v>114</v>
      </c>
      <c r="N15" s="139" t="s">
        <v>409</v>
      </c>
      <c r="O15" s="139" t="s">
        <v>421</v>
      </c>
      <c r="P15" s="141">
        <v>2563.7199999999998</v>
      </c>
      <c r="Q15" s="139" t="s">
        <v>422</v>
      </c>
      <c r="R15" s="139" t="s">
        <v>423</v>
      </c>
      <c r="S15" s="139" t="s">
        <v>424</v>
      </c>
      <c r="T15" s="139" t="s">
        <v>414</v>
      </c>
      <c r="U15" s="140">
        <v>0</v>
      </c>
      <c r="V15" s="140">
        <v>640.92999999999995</v>
      </c>
      <c r="W15" s="140">
        <v>0</v>
      </c>
      <c r="X15" s="140">
        <v>0</v>
      </c>
      <c r="Y15" s="140">
        <v>0</v>
      </c>
      <c r="Z15" s="140">
        <v>0</v>
      </c>
      <c r="AA15" s="140">
        <v>98</v>
      </c>
      <c r="AB15" s="140">
        <v>51</v>
      </c>
      <c r="AC15" s="139" t="s">
        <v>415</v>
      </c>
    </row>
    <row r="16" spans="1:37" s="138" customFormat="1">
      <c r="A16" s="138" t="s">
        <v>427</v>
      </c>
    </row>
    <row r="17" spans="1:29" s="138" customFormat="1">
      <c r="B17" s="138">
        <v>59050002</v>
      </c>
      <c r="C17" s="138" t="s">
        <v>428</v>
      </c>
      <c r="H17" s="139" t="s">
        <v>404</v>
      </c>
      <c r="I17" s="139" t="s">
        <v>405</v>
      </c>
      <c r="J17" s="139" t="s">
        <v>406</v>
      </c>
      <c r="K17" s="139" t="s">
        <v>407</v>
      </c>
      <c r="L17" s="139" t="s">
        <v>408</v>
      </c>
      <c r="M17" s="139" t="s">
        <v>114</v>
      </c>
      <c r="N17" s="139" t="s">
        <v>409</v>
      </c>
      <c r="O17" s="139" t="s">
        <v>410</v>
      </c>
      <c r="P17" s="141">
        <v>2643.97</v>
      </c>
      <c r="Q17" s="139" t="s">
        <v>411</v>
      </c>
      <c r="R17" s="139" t="s">
        <v>412</v>
      </c>
      <c r="S17" s="139" t="s">
        <v>413</v>
      </c>
      <c r="T17" s="139" t="s">
        <v>414</v>
      </c>
      <c r="U17" s="140">
        <v>0</v>
      </c>
      <c r="V17" s="140">
        <v>650.55999999999995</v>
      </c>
      <c r="W17" s="140">
        <v>0</v>
      </c>
      <c r="X17" s="140">
        <v>0</v>
      </c>
      <c r="Y17" s="140">
        <v>0</v>
      </c>
      <c r="Z17" s="140">
        <v>0</v>
      </c>
      <c r="AA17" s="140">
        <v>110</v>
      </c>
      <c r="AB17" s="140">
        <v>57</v>
      </c>
      <c r="AC17" s="139" t="s">
        <v>415</v>
      </c>
    </row>
    <row r="18" spans="1:29" s="138" customFormat="1">
      <c r="B18" s="138">
        <v>59050002</v>
      </c>
      <c r="C18" s="138" t="s">
        <v>428</v>
      </c>
      <c r="H18" s="139" t="s">
        <v>416</v>
      </c>
      <c r="I18" s="139" t="s">
        <v>417</v>
      </c>
      <c r="J18" s="139" t="s">
        <v>418</v>
      </c>
      <c r="K18" s="139" t="s">
        <v>419</v>
      </c>
      <c r="L18" s="139" t="s">
        <v>420</v>
      </c>
      <c r="M18" s="139" t="s">
        <v>114</v>
      </c>
      <c r="N18" s="139" t="s">
        <v>409</v>
      </c>
      <c r="O18" s="139" t="s">
        <v>421</v>
      </c>
      <c r="P18" s="141">
        <v>2563.7199999999998</v>
      </c>
      <c r="Q18" s="139" t="s">
        <v>422</v>
      </c>
      <c r="R18" s="139" t="s">
        <v>423</v>
      </c>
      <c r="S18" s="139" t="s">
        <v>424</v>
      </c>
      <c r="T18" s="139" t="s">
        <v>414</v>
      </c>
      <c r="U18" s="140">
        <v>0</v>
      </c>
      <c r="V18" s="140">
        <v>640.92999999999995</v>
      </c>
      <c r="W18" s="140">
        <v>0</v>
      </c>
      <c r="X18" s="140">
        <v>0</v>
      </c>
      <c r="Y18" s="140">
        <v>0</v>
      </c>
      <c r="Z18" s="140">
        <v>0</v>
      </c>
      <c r="AA18" s="140">
        <v>98</v>
      </c>
      <c r="AB18" s="140">
        <v>51</v>
      </c>
      <c r="AC18" s="139" t="s">
        <v>415</v>
      </c>
    </row>
    <row r="19" spans="1:29" s="138" customFormat="1">
      <c r="B19" s="138">
        <v>59050002</v>
      </c>
      <c r="C19" s="138" t="s">
        <v>428</v>
      </c>
      <c r="H19" s="139" t="s">
        <v>404</v>
      </c>
      <c r="I19" s="139" t="s">
        <v>405</v>
      </c>
      <c r="J19" s="139" t="s">
        <v>406</v>
      </c>
      <c r="K19" s="139" t="s">
        <v>407</v>
      </c>
      <c r="L19" s="139" t="s">
        <v>408</v>
      </c>
      <c r="M19" s="139" t="s">
        <v>114</v>
      </c>
      <c r="N19" s="139" t="s">
        <v>409</v>
      </c>
      <c r="O19" s="139" t="s">
        <v>410</v>
      </c>
      <c r="P19" s="141">
        <v>2643.97</v>
      </c>
      <c r="Q19" s="139" t="s">
        <v>411</v>
      </c>
      <c r="R19" s="139" t="s">
        <v>412</v>
      </c>
      <c r="S19" s="139" t="s">
        <v>413</v>
      </c>
      <c r="T19" s="139" t="s">
        <v>414</v>
      </c>
      <c r="U19" s="140">
        <v>0</v>
      </c>
      <c r="V19" s="140">
        <v>650.55999999999995</v>
      </c>
      <c r="W19" s="140">
        <v>0</v>
      </c>
      <c r="X19" s="140">
        <v>0</v>
      </c>
      <c r="Y19" s="140">
        <v>0</v>
      </c>
      <c r="Z19" s="140">
        <v>0</v>
      </c>
      <c r="AA19" s="140">
        <v>110</v>
      </c>
      <c r="AB19" s="140">
        <v>57</v>
      </c>
      <c r="AC19" s="139" t="s">
        <v>415</v>
      </c>
    </row>
    <row r="20" spans="1:29" s="138" customFormat="1">
      <c r="B20" s="138">
        <v>59050002</v>
      </c>
      <c r="C20" s="138" t="s">
        <v>428</v>
      </c>
      <c r="H20" s="139" t="s">
        <v>416</v>
      </c>
      <c r="I20" s="139" t="s">
        <v>417</v>
      </c>
      <c r="J20" s="139" t="s">
        <v>418</v>
      </c>
      <c r="K20" s="139" t="s">
        <v>419</v>
      </c>
      <c r="L20" s="139" t="s">
        <v>420</v>
      </c>
      <c r="M20" s="139" t="s">
        <v>114</v>
      </c>
      <c r="N20" s="139" t="s">
        <v>409</v>
      </c>
      <c r="O20" s="139" t="s">
        <v>421</v>
      </c>
      <c r="P20" s="141">
        <v>2563.7199999999998</v>
      </c>
      <c r="Q20" s="139" t="s">
        <v>422</v>
      </c>
      <c r="R20" s="139" t="s">
        <v>423</v>
      </c>
      <c r="S20" s="139" t="s">
        <v>424</v>
      </c>
      <c r="T20" s="139" t="s">
        <v>414</v>
      </c>
      <c r="U20" s="140">
        <v>0</v>
      </c>
      <c r="V20" s="140">
        <v>640.92999999999995</v>
      </c>
      <c r="W20" s="140">
        <v>0</v>
      </c>
      <c r="X20" s="140">
        <v>0</v>
      </c>
      <c r="Y20" s="140">
        <v>0</v>
      </c>
      <c r="Z20" s="140">
        <v>0</v>
      </c>
      <c r="AA20" s="140">
        <v>98</v>
      </c>
      <c r="AB20" s="140">
        <v>51</v>
      </c>
      <c r="AC20" s="139" t="s">
        <v>415</v>
      </c>
    </row>
    <row r="21" spans="1:29" s="138" customFormat="1">
      <c r="A21" s="138" t="s">
        <v>429</v>
      </c>
    </row>
    <row r="22" spans="1:29" s="138" customFormat="1">
      <c r="A22" s="139" t="s">
        <v>430</v>
      </c>
    </row>
    <row r="23" spans="1:29" s="138" customFormat="1"/>
    <row r="24" spans="1:29" s="138" customFormat="1">
      <c r="A24" s="139" t="s">
        <v>431</v>
      </c>
    </row>
    <row r="25" spans="1:29" s="138" customFormat="1" ht="27" customHeight="1">
      <c r="A25" s="139" t="s">
        <v>378</v>
      </c>
      <c r="B25" s="139" t="s">
        <v>379</v>
      </c>
      <c r="C25" s="139" t="s">
        <v>380</v>
      </c>
      <c r="D25" s="139" t="s">
        <v>351</v>
      </c>
      <c r="E25" s="139" t="s">
        <v>58</v>
      </c>
      <c r="F25" s="139" t="s">
        <v>442</v>
      </c>
      <c r="G25" s="139" t="s">
        <v>56</v>
      </c>
      <c r="H25" s="139" t="s">
        <v>352</v>
      </c>
      <c r="I25" s="139" t="s">
        <v>90</v>
      </c>
      <c r="J25" s="139" t="s">
        <v>441</v>
      </c>
      <c r="K25" s="139" t="s">
        <v>382</v>
      </c>
      <c r="L25" s="139" t="s">
        <v>91</v>
      </c>
      <c r="M25" s="139" t="s">
        <v>432</v>
      </c>
      <c r="N25" s="167" t="s">
        <v>383</v>
      </c>
      <c r="O25" s="139" t="s">
        <v>384</v>
      </c>
      <c r="P25" s="167" t="s">
        <v>102</v>
      </c>
      <c r="Q25" s="139" t="s">
        <v>385</v>
      </c>
      <c r="R25" s="139" t="s">
        <v>371</v>
      </c>
      <c r="S25" s="139" t="s">
        <v>101</v>
      </c>
      <c r="T25" s="139" t="s">
        <v>101</v>
      </c>
      <c r="U25" s="167" t="s">
        <v>387</v>
      </c>
      <c r="V25" s="167" t="s">
        <v>388</v>
      </c>
      <c r="W25" s="167" t="s">
        <v>389</v>
      </c>
      <c r="X25" s="167" t="s">
        <v>390</v>
      </c>
      <c r="Y25" s="167" t="s">
        <v>391</v>
      </c>
      <c r="Z25" s="167" t="s">
        <v>392</v>
      </c>
      <c r="AA25" s="167" t="s">
        <v>393</v>
      </c>
      <c r="AB25" s="167" t="s">
        <v>433</v>
      </c>
      <c r="AC25" s="167" t="s">
        <v>395</v>
      </c>
    </row>
    <row r="26" spans="1:29" s="138" customFormat="1">
      <c r="B26" s="138">
        <v>59050001</v>
      </c>
      <c r="C26" s="138" t="s">
        <v>403</v>
      </c>
      <c r="H26" s="139" t="s">
        <v>404</v>
      </c>
      <c r="I26" s="139" t="s">
        <v>405</v>
      </c>
      <c r="J26" s="139" t="s">
        <v>406</v>
      </c>
      <c r="K26" s="139" t="s">
        <v>407</v>
      </c>
      <c r="L26" s="139" t="s">
        <v>408</v>
      </c>
      <c r="M26" s="139" t="s">
        <v>114</v>
      </c>
      <c r="N26" s="139" t="s">
        <v>409</v>
      </c>
      <c r="O26" s="139" t="s">
        <v>410</v>
      </c>
      <c r="P26" s="141">
        <v>2643.97</v>
      </c>
      <c r="Q26" s="139" t="s">
        <v>411</v>
      </c>
      <c r="R26" s="139" t="s">
        <v>412</v>
      </c>
      <c r="S26" s="139" t="s">
        <v>413</v>
      </c>
      <c r="T26" s="139" t="s">
        <v>414</v>
      </c>
      <c r="U26" s="140">
        <v>0</v>
      </c>
      <c r="V26" s="140">
        <v>650.55999999999995</v>
      </c>
      <c r="W26" s="140">
        <v>0</v>
      </c>
      <c r="X26" s="140">
        <v>0</v>
      </c>
      <c r="Y26" s="140">
        <v>0</v>
      </c>
      <c r="Z26" s="140">
        <v>0</v>
      </c>
      <c r="AA26" s="140">
        <v>110</v>
      </c>
      <c r="AB26" s="140">
        <v>57</v>
      </c>
      <c r="AC26" s="139" t="s">
        <v>415</v>
      </c>
    </row>
    <row r="27" spans="1:29" s="138" customFormat="1">
      <c r="B27" s="138">
        <v>59050001</v>
      </c>
      <c r="C27" s="138" t="s">
        <v>403</v>
      </c>
      <c r="H27" s="139" t="s">
        <v>416</v>
      </c>
      <c r="I27" s="139" t="s">
        <v>417</v>
      </c>
      <c r="J27" s="139" t="s">
        <v>418</v>
      </c>
      <c r="K27" s="139" t="s">
        <v>419</v>
      </c>
      <c r="L27" s="139" t="s">
        <v>420</v>
      </c>
      <c r="M27" s="139" t="s">
        <v>114</v>
      </c>
      <c r="N27" s="139" t="s">
        <v>409</v>
      </c>
      <c r="O27" s="139" t="s">
        <v>421</v>
      </c>
      <c r="P27" s="141">
        <v>2563.7199999999998</v>
      </c>
      <c r="Q27" s="139" t="s">
        <v>422</v>
      </c>
      <c r="R27" s="139" t="s">
        <v>423</v>
      </c>
      <c r="S27" s="139" t="s">
        <v>424</v>
      </c>
      <c r="T27" s="139" t="s">
        <v>414</v>
      </c>
      <c r="U27" s="140">
        <v>0</v>
      </c>
      <c r="V27" s="140">
        <v>640.92999999999995</v>
      </c>
      <c r="W27" s="140">
        <v>0</v>
      </c>
      <c r="X27" s="140">
        <v>0</v>
      </c>
      <c r="Y27" s="140">
        <v>0</v>
      </c>
      <c r="Z27" s="140">
        <v>0</v>
      </c>
      <c r="AA27" s="140">
        <v>98</v>
      </c>
      <c r="AB27" s="140">
        <v>51</v>
      </c>
      <c r="AC27" s="139" t="s">
        <v>415</v>
      </c>
    </row>
    <row r="28" spans="1:29" s="138" customFormat="1">
      <c r="B28" s="138">
        <v>59050001</v>
      </c>
      <c r="C28" s="138" t="s">
        <v>403</v>
      </c>
      <c r="H28" s="139" t="s">
        <v>404</v>
      </c>
      <c r="I28" s="139" t="s">
        <v>405</v>
      </c>
      <c r="J28" s="139" t="s">
        <v>406</v>
      </c>
      <c r="K28" s="139" t="s">
        <v>407</v>
      </c>
      <c r="L28" s="139" t="s">
        <v>408</v>
      </c>
      <c r="M28" s="139" t="s">
        <v>114</v>
      </c>
      <c r="N28" s="139" t="s">
        <v>409</v>
      </c>
      <c r="O28" s="139" t="s">
        <v>410</v>
      </c>
      <c r="P28" s="141">
        <v>2643.97</v>
      </c>
      <c r="Q28" s="139" t="s">
        <v>411</v>
      </c>
      <c r="R28" s="139" t="s">
        <v>412</v>
      </c>
      <c r="S28" s="139" t="s">
        <v>413</v>
      </c>
      <c r="T28" s="139" t="s">
        <v>414</v>
      </c>
      <c r="U28" s="140">
        <v>0</v>
      </c>
      <c r="V28" s="140">
        <v>650.55999999999995</v>
      </c>
      <c r="W28" s="140">
        <v>0</v>
      </c>
      <c r="X28" s="140">
        <v>0</v>
      </c>
      <c r="Y28" s="140">
        <v>0</v>
      </c>
      <c r="Z28" s="140">
        <v>0</v>
      </c>
      <c r="AA28" s="140">
        <v>110</v>
      </c>
      <c r="AB28" s="140">
        <v>57</v>
      </c>
      <c r="AC28" s="139" t="s">
        <v>415</v>
      </c>
    </row>
    <row r="29" spans="1:29" s="138" customFormat="1">
      <c r="B29" s="138">
        <v>59050001</v>
      </c>
      <c r="C29" s="138" t="s">
        <v>403</v>
      </c>
      <c r="H29" s="139" t="s">
        <v>416</v>
      </c>
      <c r="I29" s="139" t="s">
        <v>417</v>
      </c>
      <c r="J29" s="139" t="s">
        <v>418</v>
      </c>
      <c r="K29" s="139" t="s">
        <v>419</v>
      </c>
      <c r="L29" s="139" t="s">
        <v>420</v>
      </c>
      <c r="M29" s="139" t="s">
        <v>114</v>
      </c>
      <c r="N29" s="139" t="s">
        <v>409</v>
      </c>
      <c r="O29" s="139" t="s">
        <v>421</v>
      </c>
      <c r="P29" s="141">
        <v>2563.7199999999998</v>
      </c>
      <c r="Q29" s="139" t="s">
        <v>422</v>
      </c>
      <c r="R29" s="139" t="s">
        <v>423</v>
      </c>
      <c r="S29" s="139" t="s">
        <v>424</v>
      </c>
      <c r="T29" s="139" t="s">
        <v>414</v>
      </c>
      <c r="U29" s="140">
        <v>0</v>
      </c>
      <c r="V29" s="140">
        <v>640.92999999999995</v>
      </c>
      <c r="W29" s="140">
        <v>0</v>
      </c>
      <c r="X29" s="140">
        <v>0</v>
      </c>
      <c r="Y29" s="140">
        <v>0</v>
      </c>
      <c r="Z29" s="140">
        <v>0</v>
      </c>
      <c r="AA29" s="140">
        <v>98</v>
      </c>
      <c r="AB29" s="140">
        <v>51</v>
      </c>
      <c r="AC29" s="139" t="s">
        <v>415</v>
      </c>
    </row>
    <row r="30" spans="1:29" s="138" customFormat="1">
      <c r="A30" s="138" t="s">
        <v>434</v>
      </c>
    </row>
    <row r="31" spans="1:29" s="138" customFormat="1">
      <c r="B31" s="138">
        <v>59050001</v>
      </c>
      <c r="C31" s="138" t="s">
        <v>426</v>
      </c>
      <c r="H31" s="139" t="s">
        <v>404</v>
      </c>
      <c r="I31" s="139" t="s">
        <v>405</v>
      </c>
      <c r="J31" s="139" t="s">
        <v>406</v>
      </c>
      <c r="K31" s="139" t="s">
        <v>407</v>
      </c>
      <c r="L31" s="139" t="s">
        <v>408</v>
      </c>
      <c r="M31" s="139" t="s">
        <v>114</v>
      </c>
      <c r="N31" s="139" t="s">
        <v>409</v>
      </c>
      <c r="O31" s="139" t="s">
        <v>410</v>
      </c>
      <c r="P31" s="141">
        <v>2643.97</v>
      </c>
      <c r="Q31" s="139" t="s">
        <v>411</v>
      </c>
      <c r="R31" s="139" t="s">
        <v>412</v>
      </c>
      <c r="S31" s="139" t="s">
        <v>413</v>
      </c>
      <c r="T31" s="139" t="s">
        <v>414</v>
      </c>
      <c r="U31" s="140">
        <v>0</v>
      </c>
      <c r="V31" s="140">
        <v>650.55999999999995</v>
      </c>
      <c r="W31" s="140">
        <v>0</v>
      </c>
      <c r="X31" s="140">
        <v>0</v>
      </c>
      <c r="Y31" s="140">
        <v>0</v>
      </c>
      <c r="Z31" s="140">
        <v>0</v>
      </c>
      <c r="AA31" s="140">
        <v>110</v>
      </c>
      <c r="AB31" s="140">
        <v>57</v>
      </c>
      <c r="AC31" s="139" t="s">
        <v>415</v>
      </c>
    </row>
    <row r="32" spans="1:29" s="138" customFormat="1">
      <c r="B32" s="138">
        <v>59050001</v>
      </c>
      <c r="C32" s="138" t="s">
        <v>426</v>
      </c>
      <c r="H32" s="139" t="s">
        <v>416</v>
      </c>
      <c r="I32" s="139" t="s">
        <v>417</v>
      </c>
      <c r="J32" s="139" t="s">
        <v>418</v>
      </c>
      <c r="K32" s="139" t="s">
        <v>419</v>
      </c>
      <c r="L32" s="139" t="s">
        <v>420</v>
      </c>
      <c r="M32" s="139" t="s">
        <v>114</v>
      </c>
      <c r="N32" s="139" t="s">
        <v>409</v>
      </c>
      <c r="O32" s="139" t="s">
        <v>421</v>
      </c>
      <c r="P32" s="141">
        <v>2563.7199999999998</v>
      </c>
      <c r="Q32" s="139" t="s">
        <v>422</v>
      </c>
      <c r="R32" s="139" t="s">
        <v>423</v>
      </c>
      <c r="S32" s="139" t="s">
        <v>424</v>
      </c>
      <c r="T32" s="139" t="s">
        <v>414</v>
      </c>
      <c r="U32" s="140">
        <v>0</v>
      </c>
      <c r="V32" s="140">
        <v>640.92999999999995</v>
      </c>
      <c r="W32" s="140">
        <v>0</v>
      </c>
      <c r="X32" s="140">
        <v>0</v>
      </c>
      <c r="Y32" s="140">
        <v>0</v>
      </c>
      <c r="Z32" s="140">
        <v>0</v>
      </c>
      <c r="AA32" s="140">
        <v>98</v>
      </c>
      <c r="AB32" s="140">
        <v>51</v>
      </c>
      <c r="AC32" s="139" t="s">
        <v>415</v>
      </c>
    </row>
    <row r="33" spans="1:29" s="138" customFormat="1">
      <c r="B33" s="138">
        <v>59050001</v>
      </c>
      <c r="C33" s="138" t="s">
        <v>426</v>
      </c>
      <c r="H33" s="139" t="s">
        <v>404</v>
      </c>
      <c r="I33" s="139" t="s">
        <v>405</v>
      </c>
      <c r="J33" s="139" t="s">
        <v>406</v>
      </c>
      <c r="K33" s="139" t="s">
        <v>407</v>
      </c>
      <c r="L33" s="139" t="s">
        <v>408</v>
      </c>
      <c r="M33" s="139" t="s">
        <v>114</v>
      </c>
      <c r="N33" s="139" t="s">
        <v>409</v>
      </c>
      <c r="O33" s="139" t="s">
        <v>410</v>
      </c>
      <c r="P33" s="141">
        <v>2643.97</v>
      </c>
      <c r="Q33" s="139" t="s">
        <v>411</v>
      </c>
      <c r="R33" s="139" t="s">
        <v>412</v>
      </c>
      <c r="S33" s="139" t="s">
        <v>413</v>
      </c>
      <c r="T33" s="139" t="s">
        <v>414</v>
      </c>
      <c r="U33" s="140">
        <v>0</v>
      </c>
      <c r="V33" s="140">
        <v>650.55999999999995</v>
      </c>
      <c r="W33" s="140">
        <v>0</v>
      </c>
      <c r="X33" s="140">
        <v>0</v>
      </c>
      <c r="Y33" s="140">
        <v>0</v>
      </c>
      <c r="Z33" s="140">
        <v>0</v>
      </c>
      <c r="AA33" s="140">
        <v>110</v>
      </c>
      <c r="AB33" s="140">
        <v>57</v>
      </c>
      <c r="AC33" s="139" t="s">
        <v>415</v>
      </c>
    </row>
    <row r="34" spans="1:29" s="138" customFormat="1">
      <c r="B34" s="138">
        <v>59050001</v>
      </c>
      <c r="C34" s="138" t="s">
        <v>426</v>
      </c>
      <c r="H34" s="139" t="s">
        <v>416</v>
      </c>
      <c r="I34" s="139" t="s">
        <v>417</v>
      </c>
      <c r="J34" s="139" t="s">
        <v>418</v>
      </c>
      <c r="K34" s="139" t="s">
        <v>419</v>
      </c>
      <c r="L34" s="139" t="s">
        <v>420</v>
      </c>
      <c r="M34" s="139" t="s">
        <v>114</v>
      </c>
      <c r="N34" s="139" t="s">
        <v>409</v>
      </c>
      <c r="O34" s="139" t="s">
        <v>421</v>
      </c>
      <c r="P34" s="141">
        <v>2563.7199999999998</v>
      </c>
      <c r="Q34" s="139" t="s">
        <v>422</v>
      </c>
      <c r="R34" s="139" t="s">
        <v>423</v>
      </c>
      <c r="S34" s="139" t="s">
        <v>424</v>
      </c>
      <c r="T34" s="139" t="s">
        <v>414</v>
      </c>
      <c r="U34" s="140">
        <v>0</v>
      </c>
      <c r="V34" s="140">
        <v>640.92999999999995</v>
      </c>
      <c r="W34" s="140">
        <v>0</v>
      </c>
      <c r="X34" s="140">
        <v>0</v>
      </c>
      <c r="Y34" s="140">
        <v>0</v>
      </c>
      <c r="Z34" s="140">
        <v>0</v>
      </c>
      <c r="AA34" s="140">
        <v>98</v>
      </c>
      <c r="AB34" s="140">
        <v>51</v>
      </c>
      <c r="AC34" s="139" t="s">
        <v>415</v>
      </c>
    </row>
    <row r="35" spans="1:29" s="138" customFormat="1">
      <c r="A35" s="138" t="s">
        <v>434</v>
      </c>
    </row>
    <row r="36" spans="1:29" s="138" customFormat="1"/>
    <row r="37" spans="1:29" s="138" customFormat="1">
      <c r="B37" s="138">
        <v>59050002</v>
      </c>
      <c r="C37" s="138" t="s">
        <v>403</v>
      </c>
      <c r="H37" s="139" t="s">
        <v>404</v>
      </c>
      <c r="I37" s="139" t="s">
        <v>405</v>
      </c>
      <c r="J37" s="139" t="s">
        <v>406</v>
      </c>
      <c r="K37" s="139" t="s">
        <v>407</v>
      </c>
      <c r="L37" s="139" t="s">
        <v>408</v>
      </c>
      <c r="M37" s="139" t="s">
        <v>114</v>
      </c>
      <c r="N37" s="139" t="s">
        <v>409</v>
      </c>
      <c r="O37" s="139" t="s">
        <v>410</v>
      </c>
      <c r="P37" s="141">
        <v>2643.97</v>
      </c>
      <c r="Q37" s="139" t="s">
        <v>411</v>
      </c>
      <c r="R37" s="139" t="s">
        <v>412</v>
      </c>
      <c r="S37" s="139" t="s">
        <v>413</v>
      </c>
      <c r="T37" s="139" t="s">
        <v>414</v>
      </c>
      <c r="U37" s="140">
        <v>0</v>
      </c>
      <c r="V37" s="140">
        <v>650.55999999999995</v>
      </c>
      <c r="W37" s="140">
        <v>0</v>
      </c>
      <c r="X37" s="140">
        <v>0</v>
      </c>
      <c r="Y37" s="140">
        <v>0</v>
      </c>
      <c r="Z37" s="140">
        <v>0</v>
      </c>
      <c r="AA37" s="140">
        <v>110</v>
      </c>
      <c r="AB37" s="140">
        <v>57</v>
      </c>
      <c r="AC37" s="139" t="s">
        <v>415</v>
      </c>
    </row>
    <row r="38" spans="1:29" s="138" customFormat="1">
      <c r="B38" s="138">
        <v>59050002</v>
      </c>
      <c r="C38" s="138" t="s">
        <v>403</v>
      </c>
      <c r="H38" s="139" t="s">
        <v>416</v>
      </c>
      <c r="I38" s="139" t="s">
        <v>417</v>
      </c>
      <c r="J38" s="139" t="s">
        <v>418</v>
      </c>
      <c r="K38" s="139" t="s">
        <v>419</v>
      </c>
      <c r="L38" s="139" t="s">
        <v>420</v>
      </c>
      <c r="M38" s="139" t="s">
        <v>114</v>
      </c>
      <c r="N38" s="139" t="s">
        <v>409</v>
      </c>
      <c r="O38" s="139" t="s">
        <v>421</v>
      </c>
      <c r="P38" s="141">
        <v>2563.7199999999998</v>
      </c>
      <c r="Q38" s="139" t="s">
        <v>422</v>
      </c>
      <c r="R38" s="139" t="s">
        <v>423</v>
      </c>
      <c r="S38" s="139" t="s">
        <v>424</v>
      </c>
      <c r="T38" s="139" t="s">
        <v>414</v>
      </c>
      <c r="U38" s="140">
        <v>0</v>
      </c>
      <c r="V38" s="140">
        <v>640.92999999999995</v>
      </c>
      <c r="W38" s="140">
        <v>0</v>
      </c>
      <c r="X38" s="140">
        <v>0</v>
      </c>
      <c r="Y38" s="140">
        <v>0</v>
      </c>
      <c r="Z38" s="140">
        <v>0</v>
      </c>
      <c r="AA38" s="140">
        <v>98</v>
      </c>
      <c r="AB38" s="140">
        <v>51</v>
      </c>
      <c r="AC38" s="139" t="s">
        <v>415</v>
      </c>
    </row>
    <row r="39" spans="1:29" s="138" customFormat="1">
      <c r="B39" s="138">
        <v>59050002</v>
      </c>
      <c r="C39" s="138" t="s">
        <v>403</v>
      </c>
      <c r="H39" s="139" t="s">
        <v>404</v>
      </c>
      <c r="I39" s="139" t="s">
        <v>405</v>
      </c>
      <c r="J39" s="139" t="s">
        <v>406</v>
      </c>
      <c r="K39" s="139" t="s">
        <v>407</v>
      </c>
      <c r="L39" s="139" t="s">
        <v>408</v>
      </c>
      <c r="M39" s="139" t="s">
        <v>114</v>
      </c>
      <c r="N39" s="139" t="s">
        <v>409</v>
      </c>
      <c r="O39" s="139" t="s">
        <v>410</v>
      </c>
      <c r="P39" s="141">
        <v>2643.97</v>
      </c>
      <c r="Q39" s="139" t="s">
        <v>411</v>
      </c>
      <c r="R39" s="139" t="s">
        <v>412</v>
      </c>
      <c r="S39" s="139" t="s">
        <v>413</v>
      </c>
      <c r="T39" s="139" t="s">
        <v>414</v>
      </c>
      <c r="U39" s="140">
        <v>0</v>
      </c>
      <c r="V39" s="140">
        <v>650.55999999999995</v>
      </c>
      <c r="W39" s="140">
        <v>0</v>
      </c>
      <c r="X39" s="140">
        <v>0</v>
      </c>
      <c r="Y39" s="140">
        <v>0</v>
      </c>
      <c r="Z39" s="140">
        <v>0</v>
      </c>
      <c r="AA39" s="140">
        <v>110</v>
      </c>
      <c r="AB39" s="140">
        <v>57</v>
      </c>
      <c r="AC39" s="139" t="s">
        <v>415</v>
      </c>
    </row>
    <row r="40" spans="1:29" s="138" customFormat="1">
      <c r="B40" s="138">
        <v>59050002</v>
      </c>
      <c r="C40" s="138" t="s">
        <v>403</v>
      </c>
      <c r="H40" s="139" t="s">
        <v>416</v>
      </c>
      <c r="I40" s="139" t="s">
        <v>417</v>
      </c>
      <c r="J40" s="139" t="s">
        <v>418</v>
      </c>
      <c r="K40" s="139" t="s">
        <v>419</v>
      </c>
      <c r="L40" s="139" t="s">
        <v>420</v>
      </c>
      <c r="M40" s="139" t="s">
        <v>114</v>
      </c>
      <c r="N40" s="139" t="s">
        <v>409</v>
      </c>
      <c r="O40" s="139" t="s">
        <v>421</v>
      </c>
      <c r="P40" s="141">
        <v>2563.7199999999998</v>
      </c>
      <c r="Q40" s="139" t="s">
        <v>422</v>
      </c>
      <c r="R40" s="139" t="s">
        <v>423</v>
      </c>
      <c r="S40" s="139" t="s">
        <v>424</v>
      </c>
      <c r="T40" s="139" t="s">
        <v>414</v>
      </c>
      <c r="U40" s="140">
        <v>0</v>
      </c>
      <c r="V40" s="140">
        <v>640.92999999999995</v>
      </c>
      <c r="W40" s="140">
        <v>0</v>
      </c>
      <c r="X40" s="140">
        <v>0</v>
      </c>
      <c r="Y40" s="140">
        <v>0</v>
      </c>
      <c r="Z40" s="140">
        <v>0</v>
      </c>
      <c r="AA40" s="140">
        <v>98</v>
      </c>
      <c r="AB40" s="140">
        <v>51</v>
      </c>
      <c r="AC40" s="139" t="s">
        <v>415</v>
      </c>
    </row>
    <row r="41" spans="1:29" s="138" customFormat="1">
      <c r="A41" s="138" t="s">
        <v>434</v>
      </c>
    </row>
    <row r="42" spans="1:29" s="138" customFormat="1">
      <c r="A42" s="138" t="s">
        <v>437</v>
      </c>
    </row>
    <row r="43" spans="1:29" s="160" customFormat="1">
      <c r="A43" s="138" t="s">
        <v>435</v>
      </c>
    </row>
    <row r="45" spans="1:29" s="138" customFormat="1">
      <c r="A45" s="138" t="s">
        <v>1029</v>
      </c>
    </row>
    <row r="46" spans="1:29" s="227" customFormat="1"/>
    <row r="48" spans="1:29" ht="31.5">
      <c r="A48" s="176" t="s">
        <v>1030</v>
      </c>
    </row>
    <row r="50" spans="1:6">
      <c r="A50" s="120" t="s">
        <v>787</v>
      </c>
      <c r="B50" s="120" t="s">
        <v>955</v>
      </c>
      <c r="C50" s="120" t="s">
        <v>956</v>
      </c>
      <c r="D50" s="120" t="s">
        <v>344</v>
      </c>
      <c r="E50" s="120" t="s">
        <v>1131</v>
      </c>
      <c r="F50" s="120" t="s">
        <v>42</v>
      </c>
    </row>
    <row r="51" spans="1:6">
      <c r="A51" s="120" t="s">
        <v>985</v>
      </c>
      <c r="B51" s="136" t="s">
        <v>378</v>
      </c>
      <c r="C51" s="136" t="s">
        <v>910</v>
      </c>
      <c r="D51" s="118" t="s">
        <v>1166</v>
      </c>
      <c r="E51" s="118" t="s">
        <v>354</v>
      </c>
      <c r="F51" s="120" t="s">
        <v>1125</v>
      </c>
    </row>
    <row r="52" spans="1:6" ht="63">
      <c r="A52" s="120" t="s">
        <v>1133</v>
      </c>
      <c r="B52" s="136" t="s">
        <v>379</v>
      </c>
      <c r="C52" s="136" t="s">
        <v>838</v>
      </c>
      <c r="D52" s="118" t="s">
        <v>345</v>
      </c>
      <c r="E52" s="118"/>
      <c r="F52" s="161">
        <v>59050001</v>
      </c>
    </row>
    <row r="53" spans="1:6">
      <c r="A53" s="120" t="s">
        <v>986</v>
      </c>
      <c r="B53" s="136" t="s">
        <v>380</v>
      </c>
      <c r="C53" s="136" t="s">
        <v>839</v>
      </c>
      <c r="D53" s="118" t="s">
        <v>902</v>
      </c>
      <c r="E53" s="118" t="s">
        <v>1134</v>
      </c>
      <c r="F53" s="161" t="s">
        <v>403</v>
      </c>
    </row>
    <row r="54" spans="1:6">
      <c r="A54" s="120" t="s">
        <v>987</v>
      </c>
      <c r="B54" s="136" t="s">
        <v>351</v>
      </c>
      <c r="C54" s="136" t="s">
        <v>840</v>
      </c>
      <c r="D54" s="161" t="s">
        <v>913</v>
      </c>
      <c r="E54" s="161" t="s">
        <v>1182</v>
      </c>
      <c r="F54" s="161" t="s">
        <v>686</v>
      </c>
    </row>
    <row r="55" spans="1:6">
      <c r="A55" s="120" t="s">
        <v>988</v>
      </c>
      <c r="B55" s="136" t="s">
        <v>58</v>
      </c>
      <c r="C55" s="136" t="s">
        <v>842</v>
      </c>
      <c r="D55" s="118" t="s">
        <v>1135</v>
      </c>
      <c r="E55" s="118"/>
      <c r="F55" s="162">
        <v>42430</v>
      </c>
    </row>
    <row r="56" spans="1:6">
      <c r="A56" s="120" t="s">
        <v>989</v>
      </c>
      <c r="B56" s="136" t="s">
        <v>442</v>
      </c>
      <c r="C56" s="136" t="s">
        <v>841</v>
      </c>
      <c r="D56" s="118" t="s">
        <v>1136</v>
      </c>
      <c r="E56" s="118"/>
      <c r="F56" s="162">
        <v>42521</v>
      </c>
    </row>
    <row r="57" spans="1:6" ht="42">
      <c r="A57" s="120" t="s">
        <v>990</v>
      </c>
      <c r="B57" s="136" t="s">
        <v>56</v>
      </c>
      <c r="C57" s="136" t="s">
        <v>1088</v>
      </c>
      <c r="D57" s="129" t="s">
        <v>1160</v>
      </c>
      <c r="E57" s="119" t="s">
        <v>1138</v>
      </c>
      <c r="F57" s="161" t="s">
        <v>57</v>
      </c>
    </row>
    <row r="58" spans="1:6">
      <c r="A58" s="120" t="s">
        <v>991</v>
      </c>
      <c r="B58" s="136" t="s">
        <v>352</v>
      </c>
      <c r="C58" s="136" t="s">
        <v>824</v>
      </c>
      <c r="D58" s="118" t="s">
        <v>809</v>
      </c>
      <c r="E58" s="118"/>
      <c r="F58" s="163" t="s">
        <v>404</v>
      </c>
    </row>
    <row r="59" spans="1:6">
      <c r="A59" s="120" t="s">
        <v>992</v>
      </c>
      <c r="B59" s="136" t="s">
        <v>90</v>
      </c>
      <c r="C59" s="136" t="s">
        <v>825</v>
      </c>
      <c r="D59" s="118" t="s">
        <v>808</v>
      </c>
      <c r="E59" s="118"/>
      <c r="F59" s="163" t="s">
        <v>405</v>
      </c>
    </row>
    <row r="60" spans="1:6">
      <c r="A60" s="120" t="s">
        <v>993</v>
      </c>
      <c r="B60" s="136" t="s">
        <v>381</v>
      </c>
      <c r="C60" s="136" t="s">
        <v>823</v>
      </c>
      <c r="D60" s="118" t="s">
        <v>807</v>
      </c>
      <c r="E60" s="118"/>
      <c r="F60" s="163" t="s">
        <v>406</v>
      </c>
    </row>
    <row r="61" spans="1:6">
      <c r="A61" s="120" t="s">
        <v>994</v>
      </c>
      <c r="B61" s="136" t="s">
        <v>382</v>
      </c>
      <c r="C61" s="136" t="s">
        <v>843</v>
      </c>
      <c r="D61" s="118" t="s">
        <v>812</v>
      </c>
      <c r="E61" s="118"/>
      <c r="F61" s="163" t="s">
        <v>407</v>
      </c>
    </row>
    <row r="62" spans="1:6">
      <c r="A62" s="120" t="s">
        <v>995</v>
      </c>
      <c r="B62" s="136" t="s">
        <v>91</v>
      </c>
      <c r="C62" s="136" t="s">
        <v>368</v>
      </c>
      <c r="D62" s="118" t="s">
        <v>1139</v>
      </c>
      <c r="E62" s="118" t="s">
        <v>1141</v>
      </c>
      <c r="F62" s="163" t="s">
        <v>408</v>
      </c>
    </row>
    <row r="63" spans="1:6">
      <c r="A63" s="120" t="s">
        <v>996</v>
      </c>
      <c r="B63" s="136" t="s">
        <v>92</v>
      </c>
      <c r="C63" s="136" t="s">
        <v>368</v>
      </c>
      <c r="D63" s="118" t="s">
        <v>1140</v>
      </c>
      <c r="E63" s="118" t="s">
        <v>1142</v>
      </c>
      <c r="F63" s="163" t="s">
        <v>114</v>
      </c>
    </row>
    <row r="64" spans="1:6">
      <c r="A64" s="120" t="s">
        <v>997</v>
      </c>
      <c r="B64" s="136" t="s">
        <v>383</v>
      </c>
      <c r="C64" s="136" t="s">
        <v>844</v>
      </c>
      <c r="D64" s="118" t="s">
        <v>813</v>
      </c>
      <c r="E64" s="118" t="s">
        <v>1158</v>
      </c>
      <c r="F64" s="163" t="s">
        <v>409</v>
      </c>
    </row>
    <row r="65" spans="1:6">
      <c r="A65" s="120" t="s">
        <v>998</v>
      </c>
      <c r="B65" s="136" t="s">
        <v>384</v>
      </c>
      <c r="C65" s="136" t="s">
        <v>837</v>
      </c>
      <c r="D65" s="118" t="s">
        <v>1201</v>
      </c>
      <c r="E65" s="118" t="s">
        <v>1141</v>
      </c>
      <c r="F65" s="163" t="s">
        <v>410</v>
      </c>
    </row>
    <row r="66" spans="1:6" s="138" customFormat="1">
      <c r="A66" s="187" t="s">
        <v>999</v>
      </c>
      <c r="B66" s="188" t="s">
        <v>102</v>
      </c>
      <c r="C66" s="188" t="s">
        <v>834</v>
      </c>
      <c r="D66" s="161" t="s">
        <v>370</v>
      </c>
      <c r="E66" s="161"/>
      <c r="F66" s="164">
        <v>2643.97</v>
      </c>
    </row>
    <row r="67" spans="1:6" ht="63">
      <c r="A67" s="120" t="s">
        <v>1000</v>
      </c>
      <c r="B67" s="136" t="s">
        <v>385</v>
      </c>
      <c r="C67" s="136" t="s">
        <v>1252</v>
      </c>
      <c r="D67" s="118" t="s">
        <v>814</v>
      </c>
      <c r="E67" s="120" t="s">
        <v>1203</v>
      </c>
      <c r="F67" s="163" t="s">
        <v>411</v>
      </c>
    </row>
    <row r="68" spans="1:6" ht="63">
      <c r="A68" s="120" t="s">
        <v>1001</v>
      </c>
      <c r="B68" s="136" t="s">
        <v>371</v>
      </c>
      <c r="C68" s="136" t="s">
        <v>372</v>
      </c>
      <c r="D68" s="118" t="s">
        <v>1202</v>
      </c>
      <c r="E68" s="120" t="s">
        <v>1203</v>
      </c>
      <c r="F68" s="163" t="s">
        <v>412</v>
      </c>
    </row>
    <row r="69" spans="1:6">
      <c r="A69" s="120" t="s">
        <v>1002</v>
      </c>
      <c r="B69" s="136" t="s">
        <v>101</v>
      </c>
      <c r="C69" s="136" t="s">
        <v>833</v>
      </c>
      <c r="D69" s="118" t="s">
        <v>810</v>
      </c>
      <c r="E69" s="118"/>
      <c r="F69" s="163" t="s">
        <v>413</v>
      </c>
    </row>
    <row r="70" spans="1:6" ht="210">
      <c r="A70" s="120" t="s">
        <v>1003</v>
      </c>
      <c r="B70" s="136" t="s">
        <v>386</v>
      </c>
      <c r="C70" s="136" t="s">
        <v>1159</v>
      </c>
      <c r="D70" s="118" t="s">
        <v>1164</v>
      </c>
      <c r="E70" s="120" t="s">
        <v>1179</v>
      </c>
      <c r="F70" s="163" t="s">
        <v>414</v>
      </c>
    </row>
    <row r="71" spans="1:6" ht="84">
      <c r="A71" s="187" t="s">
        <v>1004</v>
      </c>
      <c r="B71" s="188" t="s">
        <v>436</v>
      </c>
      <c r="C71" s="188" t="s">
        <v>819</v>
      </c>
      <c r="D71" s="161" t="s">
        <v>1200</v>
      </c>
      <c r="E71" s="120" t="s">
        <v>1232</v>
      </c>
      <c r="F71" s="165">
        <v>0</v>
      </c>
    </row>
    <row r="72" spans="1:6" ht="84">
      <c r="A72" s="187">
        <v>22</v>
      </c>
      <c r="B72" s="188" t="s">
        <v>440</v>
      </c>
      <c r="C72" s="188" t="s">
        <v>820</v>
      </c>
      <c r="D72" s="161" t="s">
        <v>1200</v>
      </c>
      <c r="E72" s="120" t="s">
        <v>1199</v>
      </c>
      <c r="F72" s="165">
        <v>650.55999999999995</v>
      </c>
    </row>
    <row r="73" spans="1:6" ht="42">
      <c r="A73" s="187" t="s">
        <v>1006</v>
      </c>
      <c r="B73" s="188" t="s">
        <v>1054</v>
      </c>
      <c r="C73" s="188" t="s">
        <v>1205</v>
      </c>
      <c r="D73" s="161" t="s">
        <v>1198</v>
      </c>
      <c r="E73" s="120" t="s">
        <v>1250</v>
      </c>
      <c r="F73" s="165">
        <v>0</v>
      </c>
    </row>
    <row r="74" spans="1:6" ht="84">
      <c r="A74" s="187" t="s">
        <v>1007</v>
      </c>
      <c r="B74" s="188" t="s">
        <v>439</v>
      </c>
      <c r="C74" s="188" t="s">
        <v>1206</v>
      </c>
      <c r="D74" s="161" t="s">
        <v>1200</v>
      </c>
      <c r="E74" s="120" t="s">
        <v>1199</v>
      </c>
      <c r="F74" s="165">
        <v>0</v>
      </c>
    </row>
    <row r="75" spans="1:6" ht="42">
      <c r="A75" s="187" t="s">
        <v>1008</v>
      </c>
      <c r="B75" s="188" t="s">
        <v>438</v>
      </c>
      <c r="C75" s="188" t="s">
        <v>815</v>
      </c>
      <c r="D75" s="161"/>
      <c r="E75" s="118"/>
      <c r="F75" s="165">
        <v>0</v>
      </c>
    </row>
    <row r="76" spans="1:6">
      <c r="A76" s="187" t="s">
        <v>1147</v>
      </c>
      <c r="B76" s="188" t="s">
        <v>1032</v>
      </c>
      <c r="C76" s="188" t="s">
        <v>816</v>
      </c>
      <c r="D76" s="161"/>
      <c r="E76" s="118"/>
      <c r="F76" s="165">
        <v>0</v>
      </c>
    </row>
    <row r="77" spans="1:6">
      <c r="A77" s="120" t="s">
        <v>1148</v>
      </c>
      <c r="B77" s="136" t="s">
        <v>1034</v>
      </c>
      <c r="C77" s="136" t="s">
        <v>817</v>
      </c>
      <c r="D77" s="118" t="s">
        <v>1207</v>
      </c>
      <c r="E77" s="118"/>
      <c r="F77" s="165">
        <v>110</v>
      </c>
    </row>
    <row r="78" spans="1:6">
      <c r="A78" s="120" t="s">
        <v>1149</v>
      </c>
      <c r="B78" s="136" t="s">
        <v>1036</v>
      </c>
      <c r="C78" s="136" t="s">
        <v>818</v>
      </c>
      <c r="D78" s="118" t="s">
        <v>1253</v>
      </c>
      <c r="E78" s="118"/>
      <c r="F78" s="165">
        <v>57</v>
      </c>
    </row>
    <row r="79" spans="1:6" ht="42">
      <c r="A79" s="120" t="s">
        <v>1150</v>
      </c>
      <c r="B79" s="120" t="s">
        <v>1038</v>
      </c>
      <c r="C79" s="136" t="s">
        <v>1039</v>
      </c>
      <c r="D79" s="118" t="s">
        <v>1175</v>
      </c>
      <c r="E79" s="118" t="s">
        <v>1176</v>
      </c>
      <c r="F79" s="163" t="s">
        <v>415</v>
      </c>
    </row>
    <row r="80" spans="1:6">
      <c r="A80" s="187" t="s">
        <v>1151</v>
      </c>
      <c r="B80" s="187" t="s">
        <v>917</v>
      </c>
      <c r="C80" s="188" t="s">
        <v>1247</v>
      </c>
      <c r="D80" s="118" t="s">
        <v>1244</v>
      </c>
      <c r="E80" s="118"/>
      <c r="F80" s="161"/>
    </row>
    <row r="81" spans="1:6">
      <c r="A81" s="187" t="s">
        <v>1152</v>
      </c>
      <c r="B81" s="187" t="s">
        <v>1042</v>
      </c>
      <c r="C81" s="188" t="s">
        <v>1177</v>
      </c>
      <c r="D81" s="129" t="s">
        <v>1246</v>
      </c>
      <c r="E81" s="118"/>
      <c r="F81" s="163"/>
    </row>
    <row r="82" spans="1:6" ht="84">
      <c r="A82" s="187" t="s">
        <v>1153</v>
      </c>
      <c r="B82" s="187" t="s">
        <v>1044</v>
      </c>
      <c r="C82" s="188" t="s">
        <v>1045</v>
      </c>
      <c r="D82" s="129" t="s">
        <v>1245</v>
      </c>
      <c r="E82" s="118"/>
      <c r="F82" s="161"/>
    </row>
    <row r="83" spans="1:6" ht="147">
      <c r="A83" s="187" t="s">
        <v>1154</v>
      </c>
      <c r="B83" s="187" t="s">
        <v>399</v>
      </c>
      <c r="C83" s="188" t="s">
        <v>1047</v>
      </c>
      <c r="D83" s="188" t="s">
        <v>1239</v>
      </c>
      <c r="E83" s="188"/>
      <c r="F83" s="273" t="s">
        <v>1240</v>
      </c>
    </row>
    <row r="84" spans="1:6">
      <c r="A84" s="187" t="s">
        <v>1155</v>
      </c>
      <c r="B84" s="187" t="s">
        <v>400</v>
      </c>
      <c r="C84" s="188" t="s">
        <v>1049</v>
      </c>
      <c r="D84" s="188" t="s">
        <v>1241</v>
      </c>
      <c r="E84" s="188"/>
      <c r="F84" s="118"/>
    </row>
    <row r="85" spans="1:6">
      <c r="A85" s="187" t="s">
        <v>1156</v>
      </c>
      <c r="B85" s="187" t="s">
        <v>401</v>
      </c>
      <c r="C85" s="188" t="s">
        <v>1051</v>
      </c>
      <c r="D85" s="188" t="s">
        <v>1242</v>
      </c>
      <c r="E85" s="188"/>
      <c r="F85" s="118"/>
    </row>
    <row r="86" spans="1:6" ht="42">
      <c r="A86" s="187" t="s">
        <v>1157</v>
      </c>
      <c r="B86" s="187" t="s">
        <v>402</v>
      </c>
      <c r="C86" s="188" t="s">
        <v>1053</v>
      </c>
      <c r="D86" s="129" t="s">
        <v>1243</v>
      </c>
      <c r="E86" s="274"/>
      <c r="F86" s="274"/>
    </row>
    <row r="87" spans="1:6">
      <c r="A87" s="138"/>
      <c r="B87" s="138"/>
      <c r="F87" s="138"/>
    </row>
    <row r="88" spans="1:6">
      <c r="F88" s="138"/>
    </row>
    <row r="89" spans="1:6">
      <c r="A89" s="170"/>
    </row>
  </sheetData>
  <mergeCells count="1">
    <mergeCell ref="AD5:AK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opLeftCell="A19" workbookViewId="0">
      <selection activeCell="E29" sqref="E29"/>
    </sheetView>
  </sheetViews>
  <sheetFormatPr defaultColWidth="9" defaultRowHeight="15"/>
  <cols>
    <col min="1" max="1" width="4.42578125" style="20" customWidth="1"/>
    <col min="2" max="2" width="15.28515625" style="20" customWidth="1"/>
    <col min="3" max="3" width="33.85546875" style="20" bestFit="1" customWidth="1"/>
    <col min="4" max="4" width="11.28515625" style="20" customWidth="1"/>
    <col min="5" max="5" width="34.140625" style="20" customWidth="1"/>
    <col min="6" max="6" width="10" style="20" customWidth="1"/>
    <col min="7" max="7" width="51.28515625" style="20" customWidth="1"/>
    <col min="8" max="8" width="46.85546875" style="20" customWidth="1"/>
    <col min="9" max="16384" width="9" style="20"/>
  </cols>
  <sheetData>
    <row r="1" spans="2:6" s="36" customFormat="1">
      <c r="B1" s="37" t="s">
        <v>77</v>
      </c>
      <c r="C1" s="38" t="s">
        <v>1129</v>
      </c>
      <c r="D1" s="39" t="s">
        <v>66</v>
      </c>
      <c r="E1" s="40"/>
      <c r="F1" s="37"/>
    </row>
    <row r="25" spans="2:8" ht="21">
      <c r="B25" s="128" t="s">
        <v>787</v>
      </c>
      <c r="C25" s="128" t="s">
        <v>935</v>
      </c>
      <c r="D25" s="128" t="s">
        <v>936</v>
      </c>
      <c r="E25" s="128" t="s">
        <v>937</v>
      </c>
      <c r="F25" s="120" t="s">
        <v>12</v>
      </c>
      <c r="G25" s="128" t="s">
        <v>344</v>
      </c>
      <c r="H25" s="120" t="s">
        <v>1131</v>
      </c>
    </row>
    <row r="26" spans="2:8" ht="42">
      <c r="B26" s="128" t="s">
        <v>938</v>
      </c>
      <c r="C26" s="129" t="s">
        <v>56</v>
      </c>
      <c r="D26" s="128" t="s">
        <v>939</v>
      </c>
      <c r="E26" s="130" t="s">
        <v>1088</v>
      </c>
      <c r="F26" s="130" t="s">
        <v>21</v>
      </c>
      <c r="G26" s="118" t="s">
        <v>1130</v>
      </c>
      <c r="H26" s="12"/>
    </row>
    <row r="27" spans="2:8" ht="84">
      <c r="B27" s="128" t="s">
        <v>940</v>
      </c>
      <c r="C27" s="129" t="s">
        <v>348</v>
      </c>
      <c r="D27" s="128" t="s">
        <v>941</v>
      </c>
      <c r="E27" s="130" t="s">
        <v>838</v>
      </c>
      <c r="F27" s="130" t="s">
        <v>21</v>
      </c>
      <c r="G27" s="130" t="s">
        <v>345</v>
      </c>
      <c r="H27" s="12"/>
    </row>
    <row r="28" spans="2:8" ht="42">
      <c r="B28" s="128" t="s">
        <v>942</v>
      </c>
      <c r="C28" s="129" t="s">
        <v>1055</v>
      </c>
      <c r="D28" s="128" t="s">
        <v>939</v>
      </c>
      <c r="E28" s="129" t="s">
        <v>910</v>
      </c>
      <c r="F28" s="129" t="s">
        <v>21</v>
      </c>
      <c r="G28" s="130" t="s">
        <v>1178</v>
      </c>
      <c r="H28" s="129" t="s">
        <v>354</v>
      </c>
    </row>
    <row r="29" spans="2:8" ht="21">
      <c r="B29" s="128" t="s">
        <v>945</v>
      </c>
      <c r="C29" s="129" t="s">
        <v>1056</v>
      </c>
      <c r="D29" s="128" t="s">
        <v>941</v>
      </c>
      <c r="E29" s="129" t="s">
        <v>372</v>
      </c>
      <c r="F29" s="129" t="s">
        <v>15</v>
      </c>
      <c r="G29" s="12"/>
      <c r="H29" s="12"/>
    </row>
    <row r="31" spans="2:8" ht="15.75" thickBot="1"/>
    <row r="32" spans="2:8" ht="21.75" thickBot="1">
      <c r="B32" s="147" t="s">
        <v>947</v>
      </c>
      <c r="C32" s="148" t="s">
        <v>937</v>
      </c>
    </row>
    <row r="33" spans="2:3" ht="42.75" thickBot="1">
      <c r="B33" s="149" t="s">
        <v>948</v>
      </c>
      <c r="C33" s="150" t="s">
        <v>1057</v>
      </c>
    </row>
    <row r="34" spans="2:3" ht="42.75" thickBot="1">
      <c r="B34" s="149" t="s">
        <v>950</v>
      </c>
      <c r="C34" s="150" t="s">
        <v>1058</v>
      </c>
    </row>
    <row r="35" spans="2:3" ht="21.75" thickBot="1">
      <c r="B35" s="149" t="s">
        <v>952</v>
      </c>
      <c r="C35" s="150" t="s">
        <v>953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69"/>
  <sheetViews>
    <sheetView tabSelected="1" topLeftCell="A1768" workbookViewId="0">
      <selection activeCell="C45" sqref="C45"/>
    </sheetView>
  </sheetViews>
  <sheetFormatPr defaultColWidth="9" defaultRowHeight="12.75"/>
  <cols>
    <col min="1" max="1" width="20.42578125" style="45" customWidth="1"/>
    <col min="2" max="2" width="27.5703125" style="45" customWidth="1"/>
    <col min="3" max="3" width="46" style="45" bestFit="1" customWidth="1"/>
    <col min="4" max="4" width="55.42578125" style="60" customWidth="1"/>
    <col min="5" max="5" width="53.5703125" style="45" customWidth="1"/>
    <col min="6" max="6" width="27.85546875" style="45" customWidth="1"/>
    <col min="7" max="7" width="25.140625" style="45" customWidth="1"/>
    <col min="8" max="8" width="10.42578125" style="45" bestFit="1" customWidth="1"/>
    <col min="9" max="9" width="11.7109375" style="45" bestFit="1" customWidth="1"/>
    <col min="10" max="10" width="14.140625" style="45" customWidth="1"/>
    <col min="11" max="11" width="13.85546875" style="45" customWidth="1"/>
    <col min="12" max="12" width="12" style="45" customWidth="1"/>
    <col min="13" max="13" width="13" style="45" customWidth="1"/>
    <col min="14" max="14" width="10.42578125" style="45" customWidth="1"/>
    <col min="15" max="15" width="10.85546875" style="45" customWidth="1"/>
    <col min="16" max="16384" width="9" style="45"/>
  </cols>
  <sheetData>
    <row r="1" spans="1:16" s="62" customFormat="1">
      <c r="A1" s="63" t="s">
        <v>443</v>
      </c>
      <c r="B1" s="63" t="s">
        <v>83</v>
      </c>
      <c r="D1" s="64" t="s">
        <v>373</v>
      </c>
    </row>
    <row r="2" spans="1:16" s="62" customFormat="1">
      <c r="A2" s="63" t="s">
        <v>85</v>
      </c>
      <c r="B2" s="63" t="s">
        <v>65</v>
      </c>
      <c r="D2" s="64" t="s">
        <v>444</v>
      </c>
    </row>
    <row r="3" spans="1:16" s="62" customFormat="1">
      <c r="A3" s="63" t="s">
        <v>98</v>
      </c>
      <c r="B3" s="63" t="s">
        <v>375</v>
      </c>
      <c r="C3" s="64" t="s">
        <v>88</v>
      </c>
    </row>
    <row r="4" spans="1:16" s="62" customFormat="1">
      <c r="A4" s="63"/>
      <c r="B4" s="63"/>
      <c r="C4" s="64"/>
    </row>
    <row r="5" spans="1:16" s="72" customFormat="1" ht="57" customHeight="1">
      <c r="A5" s="70" t="s">
        <v>347</v>
      </c>
      <c r="B5" s="70" t="s">
        <v>445</v>
      </c>
      <c r="C5" s="70" t="s">
        <v>446</v>
      </c>
      <c r="D5" s="71" t="s">
        <v>447</v>
      </c>
      <c r="E5" s="70" t="s">
        <v>89</v>
      </c>
      <c r="F5" s="70" t="s">
        <v>448</v>
      </c>
      <c r="G5" s="70" t="s">
        <v>379</v>
      </c>
      <c r="H5" s="70" t="s">
        <v>58</v>
      </c>
      <c r="I5" s="70" t="s">
        <v>59</v>
      </c>
      <c r="J5" s="70" t="s">
        <v>386</v>
      </c>
      <c r="K5" s="71" t="s">
        <v>449</v>
      </c>
      <c r="L5" s="71" t="s">
        <v>450</v>
      </c>
      <c r="M5" s="71" t="s">
        <v>451</v>
      </c>
      <c r="N5" s="71" t="s">
        <v>452</v>
      </c>
      <c r="O5" s="71" t="s">
        <v>453</v>
      </c>
      <c r="P5" s="71" t="s">
        <v>454</v>
      </c>
    </row>
    <row r="6" spans="1:16" s="62" customFormat="1">
      <c r="A6" s="63" t="s">
        <v>455</v>
      </c>
      <c r="B6" s="63" t="s">
        <v>456</v>
      </c>
      <c r="C6" s="63" t="s">
        <v>457</v>
      </c>
      <c r="D6" s="64">
        <v>50</v>
      </c>
      <c r="E6" s="63" t="s">
        <v>458</v>
      </c>
      <c r="F6" s="64" t="s">
        <v>409</v>
      </c>
      <c r="G6" s="63" t="s">
        <v>459</v>
      </c>
      <c r="H6" s="63" t="s">
        <v>460</v>
      </c>
      <c r="I6" s="63" t="s">
        <v>462</v>
      </c>
      <c r="J6" s="63" t="s">
        <v>463</v>
      </c>
      <c r="K6" s="65">
        <v>8154.26</v>
      </c>
      <c r="L6" s="64">
        <v>0</v>
      </c>
      <c r="M6" s="64">
        <v>3</v>
      </c>
      <c r="N6" s="65">
        <v>7354.26</v>
      </c>
      <c r="O6" s="64">
        <v>1</v>
      </c>
      <c r="P6" s="64">
        <v>800</v>
      </c>
    </row>
    <row r="7" spans="1:16" s="62" customFormat="1">
      <c r="A7" s="63" t="s">
        <v>455</v>
      </c>
      <c r="B7" s="63" t="s">
        <v>456</v>
      </c>
      <c r="C7" s="63" t="s">
        <v>457</v>
      </c>
      <c r="D7" s="64">
        <v>50</v>
      </c>
      <c r="E7" s="63" t="s">
        <v>464</v>
      </c>
      <c r="F7" s="64" t="s">
        <v>409</v>
      </c>
      <c r="G7" s="63" t="s">
        <v>465</v>
      </c>
      <c r="H7" s="63" t="s">
        <v>466</v>
      </c>
      <c r="I7" s="63" t="s">
        <v>467</v>
      </c>
      <c r="J7" s="63" t="s">
        <v>414</v>
      </c>
      <c r="K7" s="65">
        <v>6003.84</v>
      </c>
      <c r="L7" s="64">
        <v>0</v>
      </c>
      <c r="M7" s="64">
        <v>2</v>
      </c>
      <c r="N7" s="65">
        <v>6003.84</v>
      </c>
      <c r="O7" s="64">
        <v>0</v>
      </c>
      <c r="P7" s="64">
        <v>0</v>
      </c>
    </row>
    <row r="8" spans="1:16" s="62" customFormat="1">
      <c r="A8" s="63" t="s">
        <v>455</v>
      </c>
      <c r="B8" s="63" t="s">
        <v>456</v>
      </c>
      <c r="C8" s="63" t="s">
        <v>457</v>
      </c>
      <c r="D8" s="64">
        <v>50</v>
      </c>
      <c r="E8" s="63" t="s">
        <v>291</v>
      </c>
      <c r="F8" s="64" t="s">
        <v>409</v>
      </c>
      <c r="G8" s="63" t="s">
        <v>468</v>
      </c>
      <c r="H8" s="63" t="s">
        <v>469</v>
      </c>
      <c r="I8" s="63" t="s">
        <v>470</v>
      </c>
      <c r="J8" s="63" t="s">
        <v>414</v>
      </c>
      <c r="K8" s="65">
        <v>18604.88</v>
      </c>
      <c r="L8" s="64">
        <v>0</v>
      </c>
      <c r="M8" s="64">
        <v>8</v>
      </c>
      <c r="N8" s="65">
        <v>16104.88</v>
      </c>
      <c r="O8" s="64">
        <v>1</v>
      </c>
      <c r="P8" s="65">
        <v>2500</v>
      </c>
    </row>
    <row r="9" spans="1:16" s="62" customFormat="1">
      <c r="A9" s="63" t="s">
        <v>455</v>
      </c>
      <c r="B9" s="63" t="s">
        <v>456</v>
      </c>
      <c r="C9" s="63" t="s">
        <v>457</v>
      </c>
      <c r="D9" s="64">
        <v>50</v>
      </c>
      <c r="E9" s="63" t="s">
        <v>285</v>
      </c>
      <c r="F9" s="64" t="s">
        <v>409</v>
      </c>
      <c r="G9" s="63" t="s">
        <v>471</v>
      </c>
      <c r="H9" s="63" t="s">
        <v>472</v>
      </c>
      <c r="I9" s="63" t="s">
        <v>473</v>
      </c>
      <c r="J9" s="63" t="s">
        <v>414</v>
      </c>
      <c r="K9" s="65">
        <v>19598.5</v>
      </c>
      <c r="L9" s="64">
        <v>0</v>
      </c>
      <c r="M9" s="64">
        <v>8</v>
      </c>
      <c r="N9" s="65">
        <v>18862.740000000002</v>
      </c>
      <c r="O9" s="64">
        <v>1</v>
      </c>
      <c r="P9" s="64">
        <v>735.76</v>
      </c>
    </row>
    <row r="10" spans="1:16" s="62" customFormat="1">
      <c r="A10" s="63" t="s">
        <v>455</v>
      </c>
      <c r="B10" s="63" t="s">
        <v>456</v>
      </c>
      <c r="C10" s="63" t="s">
        <v>457</v>
      </c>
      <c r="D10" s="64">
        <v>50</v>
      </c>
      <c r="E10" s="63" t="s">
        <v>474</v>
      </c>
      <c r="F10" s="64" t="s">
        <v>409</v>
      </c>
      <c r="G10" s="63" t="s">
        <v>475</v>
      </c>
      <c r="H10" s="63" t="s">
        <v>476</v>
      </c>
      <c r="I10" s="63" t="s">
        <v>477</v>
      </c>
      <c r="J10" s="63" t="s">
        <v>414</v>
      </c>
      <c r="K10" s="65">
        <v>10106.98</v>
      </c>
      <c r="L10" s="64">
        <v>0</v>
      </c>
      <c r="M10" s="64">
        <v>5</v>
      </c>
      <c r="N10" s="65">
        <v>10106.98</v>
      </c>
      <c r="O10" s="64">
        <v>0</v>
      </c>
      <c r="P10" s="64">
        <v>0</v>
      </c>
    </row>
    <row r="11" spans="1:16" s="62" customFormat="1">
      <c r="A11" s="63" t="s">
        <v>455</v>
      </c>
      <c r="B11" s="63" t="s">
        <v>456</v>
      </c>
      <c r="C11" s="63" t="s">
        <v>457</v>
      </c>
      <c r="D11" s="64">
        <v>50</v>
      </c>
      <c r="E11" s="63" t="s">
        <v>288</v>
      </c>
      <c r="F11" s="64" t="s">
        <v>478</v>
      </c>
      <c r="G11" s="63" t="s">
        <v>479</v>
      </c>
      <c r="H11" s="63" t="s">
        <v>480</v>
      </c>
      <c r="I11" s="63" t="s">
        <v>481</v>
      </c>
      <c r="J11" s="63" t="s">
        <v>482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</row>
    <row r="12" spans="1:16" s="62" customFormat="1">
      <c r="A12" s="63" t="s">
        <v>455</v>
      </c>
      <c r="B12" s="63" t="s">
        <v>456</v>
      </c>
      <c r="C12" s="63" t="s">
        <v>457</v>
      </c>
      <c r="D12" s="64">
        <v>50</v>
      </c>
      <c r="E12" s="63" t="s">
        <v>325</v>
      </c>
      <c r="F12" s="64" t="s">
        <v>478</v>
      </c>
      <c r="G12" s="63" t="s">
        <v>483</v>
      </c>
      <c r="H12" s="63" t="s">
        <v>484</v>
      </c>
      <c r="I12" s="63" t="s">
        <v>485</v>
      </c>
      <c r="J12" s="63" t="s">
        <v>463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</row>
    <row r="13" spans="1:16" s="62" customFormat="1">
      <c r="A13" s="63" t="s">
        <v>455</v>
      </c>
      <c r="B13" s="63" t="s">
        <v>456</v>
      </c>
      <c r="C13" s="63" t="s">
        <v>457</v>
      </c>
      <c r="D13" s="64">
        <v>50</v>
      </c>
      <c r="E13" s="63" t="s">
        <v>292</v>
      </c>
      <c r="F13" s="64" t="s">
        <v>478</v>
      </c>
      <c r="G13" s="63" t="s">
        <v>486</v>
      </c>
      <c r="H13" s="63" t="s">
        <v>460</v>
      </c>
      <c r="I13" s="63" t="s">
        <v>462</v>
      </c>
      <c r="J13" s="63" t="s">
        <v>487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</row>
    <row r="14" spans="1:16" s="62" customFormat="1" hidden="1">
      <c r="A14" s="63" t="s">
        <v>455</v>
      </c>
      <c r="B14" s="63" t="s">
        <v>456</v>
      </c>
      <c r="C14" s="63" t="s">
        <v>457</v>
      </c>
      <c r="D14" s="64">
        <v>50</v>
      </c>
      <c r="E14" s="63" t="s">
        <v>320</v>
      </c>
      <c r="F14" s="64" t="s">
        <v>478</v>
      </c>
      <c r="G14" s="63" t="s">
        <v>486</v>
      </c>
      <c r="H14" s="63" t="s">
        <v>460</v>
      </c>
      <c r="I14" s="63" t="s">
        <v>462</v>
      </c>
      <c r="J14" s="63" t="s">
        <v>463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</row>
    <row r="15" spans="1:16" s="62" customFormat="1" hidden="1">
      <c r="A15" s="63" t="s">
        <v>455</v>
      </c>
      <c r="B15" s="63" t="s">
        <v>456</v>
      </c>
      <c r="C15" s="63" t="s">
        <v>457</v>
      </c>
      <c r="D15" s="64">
        <v>50</v>
      </c>
      <c r="E15" s="63" t="s">
        <v>287</v>
      </c>
      <c r="F15" s="64" t="s">
        <v>478</v>
      </c>
      <c r="G15" s="63" t="s">
        <v>488</v>
      </c>
      <c r="H15" s="63" t="s">
        <v>466</v>
      </c>
      <c r="I15" s="63" t="s">
        <v>467</v>
      </c>
      <c r="J15" s="63" t="s">
        <v>414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</row>
    <row r="16" spans="1:16" s="62" customFormat="1" hidden="1">
      <c r="A16" s="63" t="s">
        <v>455</v>
      </c>
      <c r="B16" s="63" t="s">
        <v>456</v>
      </c>
      <c r="C16" s="63" t="s">
        <v>457</v>
      </c>
      <c r="D16" s="64">
        <v>50</v>
      </c>
      <c r="E16" s="63" t="s">
        <v>489</v>
      </c>
      <c r="F16" s="64" t="s">
        <v>478</v>
      </c>
      <c r="G16" s="63" t="s">
        <v>490</v>
      </c>
      <c r="H16" s="63" t="s">
        <v>469</v>
      </c>
      <c r="I16" s="63" t="s">
        <v>470</v>
      </c>
      <c r="J16" s="63" t="s">
        <v>414</v>
      </c>
      <c r="K16" s="65">
        <v>9994.18</v>
      </c>
      <c r="L16" s="64">
        <v>0</v>
      </c>
      <c r="M16" s="64">
        <v>4</v>
      </c>
      <c r="N16" s="65">
        <v>8394.5300000000007</v>
      </c>
      <c r="O16" s="64">
        <v>1</v>
      </c>
      <c r="P16" s="65">
        <v>1599.65</v>
      </c>
    </row>
    <row r="17" spans="1:16" s="62" customFormat="1" hidden="1">
      <c r="A17" s="63" t="s">
        <v>455</v>
      </c>
      <c r="B17" s="63" t="s">
        <v>456</v>
      </c>
      <c r="C17" s="63" t="s">
        <v>457</v>
      </c>
      <c r="D17" s="64">
        <v>50</v>
      </c>
      <c r="E17" s="63" t="s">
        <v>491</v>
      </c>
      <c r="F17" s="64" t="s">
        <v>478</v>
      </c>
      <c r="G17" s="63" t="s">
        <v>492</v>
      </c>
      <c r="H17" s="63" t="s">
        <v>472</v>
      </c>
      <c r="I17" s="63" t="s">
        <v>473</v>
      </c>
      <c r="J17" s="63" t="s">
        <v>414</v>
      </c>
      <c r="K17" s="65">
        <v>11864.39</v>
      </c>
      <c r="L17" s="64">
        <v>0</v>
      </c>
      <c r="M17" s="64">
        <v>6</v>
      </c>
      <c r="N17" s="65">
        <v>6824.52</v>
      </c>
      <c r="O17" s="64">
        <v>2</v>
      </c>
      <c r="P17" s="65">
        <v>5039.87</v>
      </c>
    </row>
    <row r="18" spans="1:16" s="62" customFormat="1" hidden="1">
      <c r="A18" s="63" t="s">
        <v>455</v>
      </c>
      <c r="B18" s="63" t="s">
        <v>456</v>
      </c>
      <c r="C18" s="63" t="s">
        <v>457</v>
      </c>
      <c r="D18" s="64">
        <v>50</v>
      </c>
      <c r="E18" s="63" t="s">
        <v>290</v>
      </c>
      <c r="F18" s="64" t="s">
        <v>478</v>
      </c>
      <c r="G18" s="63" t="s">
        <v>493</v>
      </c>
      <c r="H18" s="63" t="s">
        <v>476</v>
      </c>
      <c r="I18" s="63" t="s">
        <v>477</v>
      </c>
      <c r="J18" s="63" t="s">
        <v>414</v>
      </c>
      <c r="K18" s="65">
        <v>9340.68</v>
      </c>
      <c r="L18" s="64">
        <v>0</v>
      </c>
      <c r="M18" s="64">
        <v>5</v>
      </c>
      <c r="N18" s="65">
        <v>8700.82</v>
      </c>
      <c r="O18" s="64">
        <v>1</v>
      </c>
      <c r="P18" s="64">
        <v>639.86</v>
      </c>
    </row>
    <row r="19" spans="1:16" s="62" customFormat="1" hidden="1">
      <c r="A19" s="63" t="s">
        <v>455</v>
      </c>
      <c r="B19" s="63" t="s">
        <v>456</v>
      </c>
      <c r="C19" s="63" t="s">
        <v>457</v>
      </c>
      <c r="D19" s="64">
        <v>50</v>
      </c>
      <c r="E19" s="63" t="s">
        <v>274</v>
      </c>
      <c r="F19" s="64" t="s">
        <v>494</v>
      </c>
      <c r="G19" s="63" t="s">
        <v>495</v>
      </c>
      <c r="H19" s="63" t="s">
        <v>496</v>
      </c>
      <c r="I19" s="63" t="s">
        <v>497</v>
      </c>
      <c r="J19" s="63" t="s">
        <v>463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</row>
    <row r="20" spans="1:16" s="62" customFormat="1" hidden="1">
      <c r="A20" s="63" t="s">
        <v>455</v>
      </c>
      <c r="B20" s="63" t="s">
        <v>456</v>
      </c>
      <c r="C20" s="63" t="s">
        <v>457</v>
      </c>
      <c r="D20" s="64">
        <v>50</v>
      </c>
      <c r="E20" s="63" t="s">
        <v>293</v>
      </c>
      <c r="F20" s="64" t="s">
        <v>494</v>
      </c>
      <c r="G20" s="63" t="s">
        <v>498</v>
      </c>
      <c r="H20" s="63" t="s">
        <v>480</v>
      </c>
      <c r="I20" s="63" t="s">
        <v>481</v>
      </c>
      <c r="J20" s="63" t="s">
        <v>482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</row>
    <row r="21" spans="1:16" s="62" customFormat="1" hidden="1">
      <c r="A21" s="63" t="s">
        <v>455</v>
      </c>
      <c r="B21" s="63" t="s">
        <v>456</v>
      </c>
      <c r="C21" s="63" t="s">
        <v>457</v>
      </c>
      <c r="D21" s="64">
        <v>50</v>
      </c>
      <c r="E21" s="63" t="s">
        <v>283</v>
      </c>
      <c r="F21" s="64" t="s">
        <v>494</v>
      </c>
      <c r="G21" s="63" t="s">
        <v>499</v>
      </c>
      <c r="H21" s="63" t="s">
        <v>484</v>
      </c>
      <c r="I21" s="63" t="s">
        <v>485</v>
      </c>
      <c r="J21" s="63" t="s">
        <v>463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</row>
    <row r="22" spans="1:16" s="62" customFormat="1" hidden="1">
      <c r="A22" s="63" t="s">
        <v>455</v>
      </c>
      <c r="B22" s="63" t="s">
        <v>456</v>
      </c>
      <c r="C22" s="63" t="s">
        <v>457</v>
      </c>
      <c r="D22" s="64">
        <v>50</v>
      </c>
      <c r="E22" s="63" t="s">
        <v>286</v>
      </c>
      <c r="F22" s="64" t="s">
        <v>494</v>
      </c>
      <c r="G22" s="63" t="s">
        <v>500</v>
      </c>
      <c r="H22" s="63" t="s">
        <v>460</v>
      </c>
      <c r="I22" s="63" t="s">
        <v>462</v>
      </c>
      <c r="J22" s="63" t="s">
        <v>487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</row>
    <row r="23" spans="1:16" s="62" customFormat="1" hidden="1">
      <c r="A23" s="63" t="s">
        <v>455</v>
      </c>
      <c r="B23" s="63" t="s">
        <v>456</v>
      </c>
      <c r="C23" s="63" t="s">
        <v>457</v>
      </c>
      <c r="D23" s="64">
        <v>50</v>
      </c>
      <c r="E23" s="63" t="s">
        <v>501</v>
      </c>
      <c r="F23" s="64" t="s">
        <v>494</v>
      </c>
      <c r="G23" s="63" t="s">
        <v>500</v>
      </c>
      <c r="H23" s="63" t="s">
        <v>460</v>
      </c>
      <c r="I23" s="63" t="s">
        <v>462</v>
      </c>
      <c r="J23" s="63" t="s">
        <v>463</v>
      </c>
      <c r="K23" s="65">
        <v>8262.6</v>
      </c>
      <c r="L23" s="64">
        <v>0</v>
      </c>
      <c r="M23" s="64">
        <v>4</v>
      </c>
      <c r="N23" s="65">
        <v>6562.6</v>
      </c>
      <c r="O23" s="64">
        <v>3</v>
      </c>
      <c r="P23" s="65">
        <v>1700</v>
      </c>
    </row>
    <row r="24" spans="1:16" s="62" customFormat="1" hidden="1">
      <c r="A24" s="63" t="s">
        <v>455</v>
      </c>
      <c r="B24" s="63" t="s">
        <v>456</v>
      </c>
      <c r="C24" s="63" t="s">
        <v>457</v>
      </c>
      <c r="D24" s="64">
        <v>50</v>
      </c>
      <c r="E24" s="63" t="s">
        <v>502</v>
      </c>
      <c r="F24" s="64" t="s">
        <v>494</v>
      </c>
      <c r="G24" s="63" t="s">
        <v>503</v>
      </c>
      <c r="H24" s="63" t="s">
        <v>466</v>
      </c>
      <c r="I24" s="63" t="s">
        <v>467</v>
      </c>
      <c r="J24" s="63" t="s">
        <v>414</v>
      </c>
      <c r="K24" s="65">
        <v>7106.77</v>
      </c>
      <c r="L24" s="64">
        <v>0</v>
      </c>
      <c r="M24" s="64">
        <v>5</v>
      </c>
      <c r="N24" s="65">
        <v>7106.77</v>
      </c>
      <c r="O24" s="64">
        <v>0</v>
      </c>
      <c r="P24" s="64">
        <v>0</v>
      </c>
    </row>
    <row r="25" spans="1:16" s="62" customFormat="1" hidden="1">
      <c r="A25" s="63" t="s">
        <v>455</v>
      </c>
      <c r="B25" s="63" t="s">
        <v>456</v>
      </c>
      <c r="C25" s="63" t="s">
        <v>457</v>
      </c>
      <c r="D25" s="64">
        <v>50</v>
      </c>
      <c r="E25" s="63" t="s">
        <v>504</v>
      </c>
      <c r="F25" s="64" t="s">
        <v>494</v>
      </c>
      <c r="G25" s="63" t="s">
        <v>505</v>
      </c>
      <c r="H25" s="63" t="s">
        <v>469</v>
      </c>
      <c r="I25" s="63" t="s">
        <v>470</v>
      </c>
      <c r="J25" s="63" t="s">
        <v>414</v>
      </c>
      <c r="K25" s="65">
        <v>15995.46</v>
      </c>
      <c r="L25" s="64">
        <v>0</v>
      </c>
      <c r="M25" s="64">
        <v>8</v>
      </c>
      <c r="N25" s="65">
        <v>14095.46</v>
      </c>
      <c r="O25" s="64">
        <v>3</v>
      </c>
      <c r="P25" s="65">
        <v>1900</v>
      </c>
    </row>
    <row r="26" spans="1:16" s="62" customFormat="1" hidden="1">
      <c r="A26" s="63" t="s">
        <v>455</v>
      </c>
      <c r="B26" s="63" t="s">
        <v>456</v>
      </c>
      <c r="C26" s="63" t="s">
        <v>457</v>
      </c>
      <c r="D26" s="64">
        <v>50</v>
      </c>
      <c r="E26" s="63" t="s">
        <v>506</v>
      </c>
      <c r="F26" s="64" t="s">
        <v>494</v>
      </c>
      <c r="G26" s="63" t="s">
        <v>507</v>
      </c>
      <c r="H26" s="63" t="s">
        <v>472</v>
      </c>
      <c r="I26" s="63" t="s">
        <v>473</v>
      </c>
      <c r="J26" s="63" t="s">
        <v>414</v>
      </c>
      <c r="K26" s="65">
        <v>20165.09</v>
      </c>
      <c r="L26" s="64">
        <v>0</v>
      </c>
      <c r="M26" s="64">
        <v>11</v>
      </c>
      <c r="N26" s="65">
        <v>19665.09</v>
      </c>
      <c r="O26" s="64">
        <v>1</v>
      </c>
      <c r="P26" s="64">
        <v>500</v>
      </c>
    </row>
    <row r="27" spans="1:16" s="62" customFormat="1" hidden="1">
      <c r="A27" s="63" t="s">
        <v>455</v>
      </c>
      <c r="B27" s="63" t="s">
        <v>456</v>
      </c>
      <c r="C27" s="63" t="s">
        <v>457</v>
      </c>
      <c r="D27" s="64">
        <v>50</v>
      </c>
      <c r="E27" s="63" t="s">
        <v>267</v>
      </c>
      <c r="F27" s="64" t="s">
        <v>494</v>
      </c>
      <c r="G27" s="63" t="s">
        <v>508</v>
      </c>
      <c r="H27" s="63" t="s">
        <v>476</v>
      </c>
      <c r="I27" s="63" t="s">
        <v>477</v>
      </c>
      <c r="J27" s="63" t="s">
        <v>414</v>
      </c>
      <c r="K27" s="65">
        <v>32929.26</v>
      </c>
      <c r="L27" s="64">
        <v>0</v>
      </c>
      <c r="M27" s="64">
        <v>14</v>
      </c>
      <c r="N27" s="65">
        <v>30429.26</v>
      </c>
      <c r="O27" s="64">
        <v>4</v>
      </c>
      <c r="P27" s="65">
        <v>2500</v>
      </c>
    </row>
    <row r="28" spans="1:16" s="62" customFormat="1" hidden="1">
      <c r="A28" s="63" t="s">
        <v>455</v>
      </c>
      <c r="B28" s="63" t="s">
        <v>456</v>
      </c>
      <c r="C28" s="63" t="s">
        <v>457</v>
      </c>
      <c r="D28" s="64">
        <v>50</v>
      </c>
      <c r="E28" s="63" t="s">
        <v>326</v>
      </c>
      <c r="F28" s="64" t="s">
        <v>509</v>
      </c>
      <c r="G28" s="63" t="s">
        <v>510</v>
      </c>
      <c r="H28" s="63" t="s">
        <v>496</v>
      </c>
      <c r="I28" s="63" t="s">
        <v>497</v>
      </c>
      <c r="J28" s="63" t="s">
        <v>463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</row>
    <row r="29" spans="1:16" s="62" customFormat="1" hidden="1">
      <c r="A29" s="63" t="s">
        <v>455</v>
      </c>
      <c r="B29" s="63" t="s">
        <v>456</v>
      </c>
      <c r="C29" s="63" t="s">
        <v>457</v>
      </c>
      <c r="D29" s="64">
        <v>50</v>
      </c>
      <c r="E29" s="63" t="s">
        <v>289</v>
      </c>
      <c r="F29" s="64" t="s">
        <v>509</v>
      </c>
      <c r="G29" s="63" t="s">
        <v>511</v>
      </c>
      <c r="H29" s="63" t="s">
        <v>480</v>
      </c>
      <c r="I29" s="63" t="s">
        <v>481</v>
      </c>
      <c r="J29" s="63" t="s">
        <v>482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</row>
    <row r="30" spans="1:16" s="62" customFormat="1">
      <c r="A30" s="63" t="s">
        <v>455</v>
      </c>
      <c r="B30" s="63" t="s">
        <v>456</v>
      </c>
      <c r="C30" s="63" t="s">
        <v>457</v>
      </c>
      <c r="D30" s="64">
        <v>50</v>
      </c>
      <c r="E30" s="63" t="s">
        <v>512</v>
      </c>
      <c r="F30" s="64" t="s">
        <v>509</v>
      </c>
      <c r="G30" s="63" t="s">
        <v>511</v>
      </c>
      <c r="H30" s="63" t="s">
        <v>480</v>
      </c>
      <c r="I30" s="63" t="s">
        <v>481</v>
      </c>
      <c r="J30" s="63" t="s">
        <v>463</v>
      </c>
      <c r="K30" s="64">
        <v>300</v>
      </c>
      <c r="L30" s="64">
        <v>0</v>
      </c>
      <c r="M30" s="64">
        <v>0</v>
      </c>
      <c r="N30" s="64">
        <v>0</v>
      </c>
      <c r="O30" s="64">
        <v>1</v>
      </c>
      <c r="P30" s="64">
        <v>300</v>
      </c>
    </row>
    <row r="31" spans="1:16" s="62" customFormat="1">
      <c r="A31" s="63" t="s">
        <v>455</v>
      </c>
      <c r="B31" s="63" t="s">
        <v>456</v>
      </c>
      <c r="C31" s="63" t="s">
        <v>457</v>
      </c>
      <c r="D31" s="64">
        <v>50</v>
      </c>
      <c r="E31" s="63" t="s">
        <v>318</v>
      </c>
      <c r="F31" s="64" t="s">
        <v>509</v>
      </c>
      <c r="G31" s="63" t="s">
        <v>513</v>
      </c>
      <c r="H31" s="63" t="s">
        <v>484</v>
      </c>
      <c r="I31" s="63" t="s">
        <v>485</v>
      </c>
      <c r="J31" s="63" t="s">
        <v>463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</row>
    <row r="32" spans="1:16" s="62" customFormat="1">
      <c r="A32" s="63" t="s">
        <v>455</v>
      </c>
      <c r="B32" s="63" t="s">
        <v>456</v>
      </c>
      <c r="C32" s="63" t="s">
        <v>457</v>
      </c>
      <c r="D32" s="64">
        <v>50</v>
      </c>
      <c r="E32" s="63" t="s">
        <v>514</v>
      </c>
      <c r="F32" s="64" t="s">
        <v>509</v>
      </c>
      <c r="G32" s="63" t="s">
        <v>515</v>
      </c>
      <c r="H32" s="63" t="s">
        <v>460</v>
      </c>
      <c r="I32" s="63" t="s">
        <v>462</v>
      </c>
      <c r="J32" s="63" t="s">
        <v>487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</row>
    <row r="33" spans="1:16" s="62" customFormat="1">
      <c r="A33" s="63" t="s">
        <v>455</v>
      </c>
      <c r="B33" s="63" t="s">
        <v>456</v>
      </c>
      <c r="C33" s="63" t="s">
        <v>457</v>
      </c>
      <c r="D33" s="64">
        <v>50</v>
      </c>
      <c r="E33" s="63" t="s">
        <v>272</v>
      </c>
      <c r="F33" s="64" t="s">
        <v>509</v>
      </c>
      <c r="G33" s="63" t="s">
        <v>515</v>
      </c>
      <c r="H33" s="63" t="s">
        <v>460</v>
      </c>
      <c r="I33" s="63" t="s">
        <v>462</v>
      </c>
      <c r="J33" s="63" t="s">
        <v>463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</row>
    <row r="34" spans="1:16" s="62" customFormat="1">
      <c r="A34" s="63" t="s">
        <v>455</v>
      </c>
      <c r="B34" s="63" t="s">
        <v>456</v>
      </c>
      <c r="C34" s="63" t="s">
        <v>457</v>
      </c>
      <c r="D34" s="64">
        <v>50</v>
      </c>
      <c r="E34" s="63" t="s">
        <v>516</v>
      </c>
      <c r="F34" s="64" t="s">
        <v>509</v>
      </c>
      <c r="G34" s="63" t="s">
        <v>517</v>
      </c>
      <c r="H34" s="63" t="s">
        <v>466</v>
      </c>
      <c r="I34" s="63" t="s">
        <v>467</v>
      </c>
      <c r="J34" s="63" t="s">
        <v>414</v>
      </c>
      <c r="K34" s="65">
        <v>3563.82</v>
      </c>
      <c r="L34" s="64">
        <v>0</v>
      </c>
      <c r="M34" s="64">
        <v>3</v>
      </c>
      <c r="N34" s="65">
        <v>3563.82</v>
      </c>
      <c r="O34" s="64">
        <v>0</v>
      </c>
      <c r="P34" s="64">
        <v>0</v>
      </c>
    </row>
    <row r="35" spans="1:16" s="62" customFormat="1">
      <c r="A35" s="63" t="s">
        <v>455</v>
      </c>
      <c r="B35" s="63" t="s">
        <v>456</v>
      </c>
      <c r="C35" s="63" t="s">
        <v>457</v>
      </c>
      <c r="D35" s="64">
        <v>50</v>
      </c>
      <c r="E35" s="63" t="s">
        <v>328</v>
      </c>
      <c r="F35" s="64" t="s">
        <v>509</v>
      </c>
      <c r="G35" s="63" t="s">
        <v>518</v>
      </c>
      <c r="H35" s="63" t="s">
        <v>469</v>
      </c>
      <c r="I35" s="63" t="s">
        <v>470</v>
      </c>
      <c r="J35" s="63" t="s">
        <v>414</v>
      </c>
      <c r="K35" s="65">
        <v>8378.65</v>
      </c>
      <c r="L35" s="64">
        <v>0</v>
      </c>
      <c r="M35" s="64">
        <v>6</v>
      </c>
      <c r="N35" s="65">
        <v>8378.65</v>
      </c>
      <c r="O35" s="64">
        <v>0</v>
      </c>
      <c r="P35" s="64">
        <v>0</v>
      </c>
    </row>
    <row r="36" spans="1:16" s="62" customFormat="1">
      <c r="A36" s="63" t="s">
        <v>455</v>
      </c>
      <c r="B36" s="63" t="s">
        <v>456</v>
      </c>
      <c r="C36" s="63" t="s">
        <v>457</v>
      </c>
      <c r="D36" s="64">
        <v>50</v>
      </c>
      <c r="E36" s="63" t="s">
        <v>322</v>
      </c>
      <c r="F36" s="64" t="s">
        <v>509</v>
      </c>
      <c r="G36" s="63" t="s">
        <v>519</v>
      </c>
      <c r="H36" s="63" t="s">
        <v>472</v>
      </c>
      <c r="I36" s="63" t="s">
        <v>473</v>
      </c>
      <c r="J36" s="63" t="s">
        <v>414</v>
      </c>
      <c r="K36" s="65">
        <v>9665.4599999999991</v>
      </c>
      <c r="L36" s="64">
        <v>0</v>
      </c>
      <c r="M36" s="64">
        <v>3</v>
      </c>
      <c r="N36" s="65">
        <v>9098.89</v>
      </c>
      <c r="O36" s="64">
        <v>1</v>
      </c>
      <c r="P36" s="64">
        <v>566.57000000000005</v>
      </c>
    </row>
    <row r="37" spans="1:16" s="62" customFormat="1">
      <c r="A37" s="63" t="s">
        <v>455</v>
      </c>
      <c r="B37" s="63" t="s">
        <v>456</v>
      </c>
      <c r="C37" s="63" t="s">
        <v>457</v>
      </c>
      <c r="D37" s="64">
        <v>50</v>
      </c>
      <c r="E37" s="63" t="s">
        <v>327</v>
      </c>
      <c r="F37" s="64" t="s">
        <v>509</v>
      </c>
      <c r="G37" s="63" t="s">
        <v>520</v>
      </c>
      <c r="H37" s="63" t="s">
        <v>476</v>
      </c>
      <c r="I37" s="63" t="s">
        <v>477</v>
      </c>
      <c r="J37" s="63" t="s">
        <v>414</v>
      </c>
      <c r="K37" s="65">
        <v>8921.74</v>
      </c>
      <c r="L37" s="64">
        <v>0</v>
      </c>
      <c r="M37" s="64">
        <v>5</v>
      </c>
      <c r="N37" s="65">
        <v>7921.74</v>
      </c>
      <c r="O37" s="64">
        <v>1</v>
      </c>
      <c r="P37" s="65">
        <v>1000</v>
      </c>
    </row>
    <row r="38" spans="1:16" s="62" customFormat="1">
      <c r="A38" s="63" t="s">
        <v>98</v>
      </c>
      <c r="B38" s="63" t="s">
        <v>98</v>
      </c>
      <c r="C38" s="63" t="s">
        <v>98</v>
      </c>
      <c r="D38" s="64"/>
      <c r="E38" s="63" t="s">
        <v>98</v>
      </c>
      <c r="F38" s="64"/>
      <c r="G38" s="63" t="s">
        <v>98</v>
      </c>
      <c r="H38" s="63" t="s">
        <v>98</v>
      </c>
      <c r="I38" s="63" t="s">
        <v>98</v>
      </c>
      <c r="J38" s="63" t="s">
        <v>98</v>
      </c>
      <c r="K38" s="65">
        <v>208956.56</v>
      </c>
      <c r="L38" s="64">
        <v>0</v>
      </c>
      <c r="M38" s="64">
        <v>100</v>
      </c>
      <c r="N38" s="65">
        <v>189174.85</v>
      </c>
      <c r="O38" s="64">
        <v>21</v>
      </c>
      <c r="P38" s="65">
        <v>19781.71</v>
      </c>
    </row>
    <row r="39" spans="1:16" s="62" customFormat="1">
      <c r="A39" s="63"/>
      <c r="B39" s="73"/>
      <c r="C39" s="64"/>
      <c r="D39" s="64"/>
      <c r="E39" s="63"/>
      <c r="F39" s="64"/>
      <c r="G39" s="63"/>
      <c r="H39" s="63"/>
      <c r="I39" s="63"/>
      <c r="J39" s="63"/>
      <c r="K39" s="64"/>
      <c r="L39" s="64"/>
      <c r="M39" s="64"/>
      <c r="N39" s="64"/>
      <c r="O39" s="64"/>
      <c r="P39" s="64"/>
    </row>
    <row r="40" spans="1:16" s="72" customFormat="1" ht="38.25">
      <c r="A40" s="70" t="s">
        <v>448</v>
      </c>
      <c r="B40" s="70" t="s">
        <v>521</v>
      </c>
      <c r="C40" s="70" t="s">
        <v>522</v>
      </c>
      <c r="D40" s="71" t="s">
        <v>523</v>
      </c>
      <c r="E40" s="71" t="s">
        <v>524</v>
      </c>
      <c r="F40" s="71" t="s">
        <v>525</v>
      </c>
      <c r="G40" s="71" t="s">
        <v>526</v>
      </c>
    </row>
    <row r="41" spans="1:16" s="62" customFormat="1">
      <c r="A41" s="63" t="s">
        <v>527</v>
      </c>
      <c r="B41" s="65">
        <v>62468.46</v>
      </c>
      <c r="C41" s="65">
        <v>4685.1400000000003</v>
      </c>
      <c r="D41" s="63" t="s">
        <v>318</v>
      </c>
      <c r="E41" s="65">
        <v>58432.7</v>
      </c>
      <c r="F41" s="63" t="s">
        <v>291</v>
      </c>
      <c r="G41" s="65">
        <v>4035.76</v>
      </c>
    </row>
    <row r="42" spans="1:16" s="62" customFormat="1">
      <c r="A42" s="63" t="s">
        <v>528</v>
      </c>
      <c r="B42" s="65">
        <v>31199.25</v>
      </c>
      <c r="C42" s="65">
        <v>2339.94</v>
      </c>
      <c r="D42" s="63" t="s">
        <v>293</v>
      </c>
      <c r="E42" s="65">
        <v>23919.87</v>
      </c>
      <c r="F42" s="63" t="s">
        <v>285</v>
      </c>
      <c r="G42" s="65">
        <v>7279.38</v>
      </c>
    </row>
    <row r="43" spans="1:16" s="62" customFormat="1">
      <c r="A43" s="63" t="s">
        <v>529</v>
      </c>
      <c r="B43" s="65">
        <v>84459.18</v>
      </c>
      <c r="C43" s="65">
        <v>6334.44</v>
      </c>
      <c r="D43" s="63" t="s">
        <v>530</v>
      </c>
      <c r="E43" s="65">
        <v>77859.179999999993</v>
      </c>
      <c r="F43" s="63" t="s">
        <v>489</v>
      </c>
      <c r="G43" s="65">
        <v>6600</v>
      </c>
    </row>
    <row r="44" spans="1:16" s="62" customFormat="1">
      <c r="A44" s="63" t="s">
        <v>531</v>
      </c>
      <c r="B44" s="65">
        <v>30829.67</v>
      </c>
      <c r="C44" s="65">
        <v>2312.23</v>
      </c>
      <c r="D44" s="63" t="s">
        <v>286</v>
      </c>
      <c r="E44" s="65">
        <v>28963.1</v>
      </c>
      <c r="F44" s="63" t="s">
        <v>291</v>
      </c>
      <c r="G44" s="65">
        <v>1866.57</v>
      </c>
    </row>
    <row r="45" spans="1:16" s="62" customFormat="1">
      <c r="A45" s="63" t="s">
        <v>532</v>
      </c>
      <c r="B45" s="64">
        <v>0</v>
      </c>
      <c r="C45" s="65">
        <v>15671.75</v>
      </c>
      <c r="D45" s="63" t="s">
        <v>98</v>
      </c>
      <c r="E45" s="64"/>
      <c r="F45" s="63" t="s">
        <v>98</v>
      </c>
      <c r="G45" s="64"/>
    </row>
    <row r="46" spans="1:16" s="62" customFormat="1">
      <c r="A46" s="63" t="s">
        <v>533</v>
      </c>
      <c r="B46" s="65">
        <v>208956.56</v>
      </c>
      <c r="C46" s="65">
        <v>1025.25</v>
      </c>
      <c r="D46" s="65"/>
      <c r="E46" s="64"/>
      <c r="F46" s="63" t="s">
        <v>98</v>
      </c>
      <c r="G46" s="64"/>
    </row>
    <row r="47" spans="1:16" s="62" customFormat="1">
      <c r="A47" s="63" t="s">
        <v>534</v>
      </c>
      <c r="B47" s="64"/>
      <c r="C47" s="65">
        <v>14646.5</v>
      </c>
      <c r="D47" s="63" t="s">
        <v>98</v>
      </c>
      <c r="E47" s="64"/>
      <c r="F47" s="63" t="s">
        <v>98</v>
      </c>
      <c r="G47" s="64"/>
    </row>
    <row r="48" spans="1:16" s="62" customFormat="1">
      <c r="A48" s="63" t="s">
        <v>535</v>
      </c>
      <c r="B48" s="64"/>
      <c r="C48" s="64">
        <v>439.39</v>
      </c>
      <c r="D48" s="74"/>
      <c r="E48" s="64"/>
      <c r="F48" s="63" t="s">
        <v>98</v>
      </c>
      <c r="G48" s="64"/>
    </row>
    <row r="49" spans="1:16" s="62" customFormat="1">
      <c r="A49" s="63" t="s">
        <v>536</v>
      </c>
      <c r="B49" s="64"/>
      <c r="C49" s="65">
        <v>15232.36</v>
      </c>
      <c r="D49" s="63" t="s">
        <v>98</v>
      </c>
      <c r="E49" s="64"/>
      <c r="F49" s="63" t="s">
        <v>98</v>
      </c>
      <c r="G49" s="64"/>
    </row>
    <row r="50" spans="1:16" s="62" customFormat="1" hidden="1">
      <c r="A50" s="63"/>
      <c r="B50" s="64"/>
      <c r="C50" s="65"/>
      <c r="D50" s="63"/>
      <c r="E50" s="64"/>
      <c r="F50" s="63"/>
      <c r="G50" s="64"/>
    </row>
    <row r="51" spans="1:16" s="62" customFormat="1" hidden="1">
      <c r="A51" s="63"/>
      <c r="B51" s="64"/>
      <c r="C51" s="65"/>
      <c r="D51" s="64"/>
      <c r="E51" s="64"/>
      <c r="F51" s="63"/>
      <c r="G51" s="64"/>
    </row>
    <row r="52" spans="1:16" s="62" customFormat="1" hidden="1">
      <c r="A52" s="63"/>
      <c r="B52" s="64"/>
      <c r="C52" s="65"/>
      <c r="D52" s="63"/>
      <c r="E52" s="64"/>
      <c r="F52" s="63"/>
      <c r="G52" s="64"/>
    </row>
    <row r="53" spans="1:16" s="62" customFormat="1" hidden="1">
      <c r="A53" s="63"/>
      <c r="B53" s="64"/>
      <c r="C53" s="65"/>
      <c r="D53" s="63"/>
      <c r="E53" s="64"/>
      <c r="F53" s="63"/>
      <c r="G53" s="64"/>
    </row>
    <row r="54" spans="1:16" s="62" customFormat="1" hidden="1">
      <c r="A54" s="63" t="s">
        <v>537</v>
      </c>
      <c r="B54" s="63" t="s">
        <v>456</v>
      </c>
      <c r="C54" s="63" t="s">
        <v>457</v>
      </c>
      <c r="D54" s="64">
        <v>50</v>
      </c>
      <c r="E54" s="63" t="s">
        <v>458</v>
      </c>
      <c r="F54" s="64" t="s">
        <v>409</v>
      </c>
      <c r="G54" s="63" t="s">
        <v>538</v>
      </c>
      <c r="H54" s="63" t="s">
        <v>480</v>
      </c>
      <c r="I54" s="63" t="s">
        <v>481</v>
      </c>
      <c r="J54" s="63" t="s">
        <v>482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0</v>
      </c>
    </row>
    <row r="55" spans="1:16" s="62" customFormat="1" hidden="1">
      <c r="A55" s="63" t="s">
        <v>537</v>
      </c>
      <c r="B55" s="63" t="s">
        <v>456</v>
      </c>
      <c r="C55" s="63" t="s">
        <v>457</v>
      </c>
      <c r="D55" s="64">
        <v>50</v>
      </c>
      <c r="E55" s="63" t="s">
        <v>464</v>
      </c>
      <c r="F55" s="64" t="s">
        <v>409</v>
      </c>
      <c r="G55" s="63" t="s">
        <v>539</v>
      </c>
      <c r="H55" s="63" t="s">
        <v>484</v>
      </c>
      <c r="I55" s="63" t="s">
        <v>485</v>
      </c>
      <c r="J55" s="63" t="s">
        <v>463</v>
      </c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</row>
    <row r="56" spans="1:16" s="62" customFormat="1" hidden="1">
      <c r="A56" s="63" t="s">
        <v>537</v>
      </c>
      <c r="B56" s="63" t="s">
        <v>456</v>
      </c>
      <c r="C56" s="63" t="s">
        <v>457</v>
      </c>
      <c r="D56" s="64">
        <v>50</v>
      </c>
      <c r="E56" s="63" t="s">
        <v>291</v>
      </c>
      <c r="F56" s="64" t="s">
        <v>409</v>
      </c>
      <c r="G56" s="63" t="s">
        <v>459</v>
      </c>
      <c r="H56" s="63" t="s">
        <v>460</v>
      </c>
      <c r="I56" s="63" t="s">
        <v>462</v>
      </c>
      <c r="J56" s="63" t="s">
        <v>487</v>
      </c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</row>
    <row r="57" spans="1:16" s="62" customFormat="1" hidden="1">
      <c r="A57" s="63" t="s">
        <v>537</v>
      </c>
      <c r="B57" s="63" t="s">
        <v>456</v>
      </c>
      <c r="C57" s="63" t="s">
        <v>457</v>
      </c>
      <c r="D57" s="64">
        <v>50</v>
      </c>
      <c r="E57" s="63" t="s">
        <v>285</v>
      </c>
      <c r="F57" s="64" t="s">
        <v>409</v>
      </c>
      <c r="G57" s="63" t="s">
        <v>459</v>
      </c>
      <c r="H57" s="63" t="s">
        <v>460</v>
      </c>
      <c r="I57" s="63" t="s">
        <v>462</v>
      </c>
      <c r="J57" s="63" t="s">
        <v>463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</row>
    <row r="58" spans="1:16" s="62" customFormat="1" hidden="1">
      <c r="A58" s="63" t="s">
        <v>537</v>
      </c>
      <c r="B58" s="63" t="s">
        <v>456</v>
      </c>
      <c r="C58" s="63" t="s">
        <v>457</v>
      </c>
      <c r="D58" s="64">
        <v>50</v>
      </c>
      <c r="E58" s="63" t="s">
        <v>474</v>
      </c>
      <c r="F58" s="64" t="s">
        <v>409</v>
      </c>
      <c r="G58" s="63" t="s">
        <v>465</v>
      </c>
      <c r="H58" s="63" t="s">
        <v>466</v>
      </c>
      <c r="I58" s="63" t="s">
        <v>467</v>
      </c>
      <c r="J58" s="63" t="s">
        <v>414</v>
      </c>
      <c r="K58" s="65">
        <v>3563.72</v>
      </c>
      <c r="L58" s="64">
        <v>1</v>
      </c>
      <c r="M58" s="64">
        <v>1</v>
      </c>
      <c r="N58" s="65">
        <v>2563.7199999999998</v>
      </c>
      <c r="O58" s="64">
        <v>1</v>
      </c>
      <c r="P58" s="65">
        <v>1000</v>
      </c>
    </row>
    <row r="59" spans="1:16" s="62" customFormat="1" hidden="1">
      <c r="A59" s="63" t="s">
        <v>537</v>
      </c>
      <c r="B59" s="63" t="s">
        <v>456</v>
      </c>
      <c r="C59" s="63" t="s">
        <v>457</v>
      </c>
      <c r="D59" s="64">
        <v>50</v>
      </c>
      <c r="E59" s="63" t="s">
        <v>288</v>
      </c>
      <c r="F59" s="64" t="s">
        <v>409</v>
      </c>
      <c r="G59" s="63" t="s">
        <v>468</v>
      </c>
      <c r="H59" s="63" t="s">
        <v>469</v>
      </c>
      <c r="I59" s="63" t="s">
        <v>470</v>
      </c>
      <c r="J59" s="63" t="s">
        <v>414</v>
      </c>
      <c r="K59" s="65">
        <v>4414.92</v>
      </c>
      <c r="L59" s="64">
        <v>1</v>
      </c>
      <c r="M59" s="64">
        <v>1</v>
      </c>
      <c r="N59" s="65">
        <v>3224.92</v>
      </c>
      <c r="O59" s="64">
        <v>1</v>
      </c>
      <c r="P59" s="65">
        <v>1190</v>
      </c>
    </row>
    <row r="60" spans="1:16" s="62" customFormat="1" hidden="1">
      <c r="A60" s="63" t="s">
        <v>537</v>
      </c>
      <c r="B60" s="63" t="s">
        <v>456</v>
      </c>
      <c r="C60" s="63" t="s">
        <v>457</v>
      </c>
      <c r="D60" s="64">
        <v>50</v>
      </c>
      <c r="E60" s="63" t="s">
        <v>325</v>
      </c>
      <c r="F60" s="64" t="s">
        <v>409</v>
      </c>
      <c r="G60" s="63" t="s">
        <v>471</v>
      </c>
      <c r="H60" s="63" t="s">
        <v>472</v>
      </c>
      <c r="I60" s="63" t="s">
        <v>473</v>
      </c>
      <c r="J60" s="63" t="s">
        <v>414</v>
      </c>
      <c r="K60" s="65">
        <v>4148.47</v>
      </c>
      <c r="L60" s="64">
        <v>2</v>
      </c>
      <c r="M60" s="64">
        <v>2</v>
      </c>
      <c r="N60" s="65">
        <v>3848.47</v>
      </c>
      <c r="O60" s="64">
        <v>1</v>
      </c>
      <c r="P60" s="64">
        <v>300</v>
      </c>
    </row>
    <row r="61" spans="1:16" s="62" customFormat="1" hidden="1">
      <c r="A61" s="63" t="s">
        <v>537</v>
      </c>
      <c r="B61" s="63" t="s">
        <v>456</v>
      </c>
      <c r="C61" s="63" t="s">
        <v>457</v>
      </c>
      <c r="D61" s="64">
        <v>50</v>
      </c>
      <c r="E61" s="63" t="s">
        <v>292</v>
      </c>
      <c r="F61" s="64" t="s">
        <v>409</v>
      </c>
      <c r="G61" s="63" t="s">
        <v>475</v>
      </c>
      <c r="H61" s="63" t="s">
        <v>476</v>
      </c>
      <c r="I61" s="63" t="s">
        <v>477</v>
      </c>
      <c r="J61" s="63" t="s">
        <v>487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</row>
    <row r="62" spans="1:16" s="62" customFormat="1" hidden="1">
      <c r="A62" s="63" t="s">
        <v>537</v>
      </c>
      <c r="B62" s="63" t="s">
        <v>456</v>
      </c>
      <c r="C62" s="63" t="s">
        <v>457</v>
      </c>
      <c r="D62" s="64">
        <v>50</v>
      </c>
      <c r="E62" s="63" t="s">
        <v>320</v>
      </c>
      <c r="F62" s="64" t="s">
        <v>409</v>
      </c>
      <c r="G62" s="63" t="s">
        <v>475</v>
      </c>
      <c r="H62" s="63" t="s">
        <v>476</v>
      </c>
      <c r="I62" s="63" t="s">
        <v>477</v>
      </c>
      <c r="J62" s="63" t="s">
        <v>414</v>
      </c>
      <c r="K62" s="65">
        <v>14963.14</v>
      </c>
      <c r="L62" s="64">
        <v>5</v>
      </c>
      <c r="M62" s="64">
        <v>5</v>
      </c>
      <c r="N62" s="65">
        <v>14963.14</v>
      </c>
      <c r="O62" s="64">
        <v>0</v>
      </c>
      <c r="P62" s="64">
        <v>0</v>
      </c>
    </row>
    <row r="63" spans="1:16" s="62" customFormat="1" hidden="1">
      <c r="A63" s="63" t="s">
        <v>537</v>
      </c>
      <c r="B63" s="63" t="s">
        <v>456</v>
      </c>
      <c r="C63" s="63" t="s">
        <v>457</v>
      </c>
      <c r="D63" s="64">
        <v>50</v>
      </c>
      <c r="E63" s="63" t="s">
        <v>287</v>
      </c>
      <c r="F63" s="64" t="s">
        <v>478</v>
      </c>
      <c r="G63" s="63" t="s">
        <v>479</v>
      </c>
      <c r="H63" s="63" t="s">
        <v>480</v>
      </c>
      <c r="I63" s="63" t="s">
        <v>481</v>
      </c>
      <c r="J63" s="63" t="s">
        <v>482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</row>
    <row r="64" spans="1:16" s="62" customFormat="1" hidden="1">
      <c r="A64" s="63" t="s">
        <v>537</v>
      </c>
      <c r="B64" s="63" t="s">
        <v>456</v>
      </c>
      <c r="C64" s="63" t="s">
        <v>457</v>
      </c>
      <c r="D64" s="64">
        <v>50</v>
      </c>
      <c r="E64" s="63" t="s">
        <v>489</v>
      </c>
      <c r="F64" s="64" t="s">
        <v>478</v>
      </c>
      <c r="G64" s="63" t="s">
        <v>483</v>
      </c>
      <c r="H64" s="63" t="s">
        <v>484</v>
      </c>
      <c r="I64" s="63" t="s">
        <v>485</v>
      </c>
      <c r="J64" s="63" t="s">
        <v>463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</row>
    <row r="65" spans="1:16" s="62" customFormat="1" hidden="1">
      <c r="A65" s="63" t="s">
        <v>537</v>
      </c>
      <c r="B65" s="63" t="s">
        <v>456</v>
      </c>
      <c r="C65" s="63" t="s">
        <v>457</v>
      </c>
      <c r="D65" s="64">
        <v>50</v>
      </c>
      <c r="E65" s="63" t="s">
        <v>491</v>
      </c>
      <c r="F65" s="64" t="s">
        <v>478</v>
      </c>
      <c r="G65" s="63" t="s">
        <v>486</v>
      </c>
      <c r="H65" s="63" t="s">
        <v>460</v>
      </c>
      <c r="I65" s="63" t="s">
        <v>462</v>
      </c>
      <c r="J65" s="63" t="s">
        <v>487</v>
      </c>
      <c r="K65" s="64">
        <v>0</v>
      </c>
      <c r="L65" s="64">
        <v>0</v>
      </c>
      <c r="M65" s="64">
        <v>0</v>
      </c>
      <c r="N65" s="64">
        <v>0</v>
      </c>
      <c r="O65" s="64">
        <v>0</v>
      </c>
      <c r="P65" s="64">
        <v>0</v>
      </c>
    </row>
    <row r="66" spans="1:16" s="62" customFormat="1" hidden="1">
      <c r="A66" s="63" t="s">
        <v>537</v>
      </c>
      <c r="B66" s="63" t="s">
        <v>456</v>
      </c>
      <c r="C66" s="63" t="s">
        <v>457</v>
      </c>
      <c r="D66" s="64">
        <v>50</v>
      </c>
      <c r="E66" s="63" t="s">
        <v>290</v>
      </c>
      <c r="F66" s="64" t="s">
        <v>478</v>
      </c>
      <c r="G66" s="63" t="s">
        <v>486</v>
      </c>
      <c r="H66" s="63" t="s">
        <v>460</v>
      </c>
      <c r="I66" s="63" t="s">
        <v>462</v>
      </c>
      <c r="J66" s="63" t="s">
        <v>463</v>
      </c>
      <c r="K66" s="65">
        <v>3416.06</v>
      </c>
      <c r="L66" s="64">
        <v>1</v>
      </c>
      <c r="M66" s="64">
        <v>1</v>
      </c>
      <c r="N66" s="65">
        <v>2416.06</v>
      </c>
      <c r="O66" s="64">
        <v>1</v>
      </c>
      <c r="P66" s="65">
        <v>1000</v>
      </c>
    </row>
    <row r="67" spans="1:16" s="62" customFormat="1" hidden="1">
      <c r="A67" s="63" t="s">
        <v>537</v>
      </c>
      <c r="B67" s="63" t="s">
        <v>456</v>
      </c>
      <c r="C67" s="63" t="s">
        <v>457</v>
      </c>
      <c r="D67" s="64">
        <v>50</v>
      </c>
      <c r="E67" s="63" t="s">
        <v>274</v>
      </c>
      <c r="F67" s="64" t="s">
        <v>478</v>
      </c>
      <c r="G67" s="63" t="s">
        <v>488</v>
      </c>
      <c r="H67" s="63" t="s">
        <v>466</v>
      </c>
      <c r="I67" s="63" t="s">
        <v>467</v>
      </c>
      <c r="J67" s="63" t="s">
        <v>414</v>
      </c>
      <c r="K67" s="65">
        <v>3000</v>
      </c>
      <c r="L67" s="64">
        <v>0</v>
      </c>
      <c r="M67" s="64">
        <v>0</v>
      </c>
      <c r="N67" s="64">
        <v>0</v>
      </c>
      <c r="O67" s="64">
        <v>2</v>
      </c>
      <c r="P67" s="65">
        <v>3000</v>
      </c>
    </row>
    <row r="68" spans="1:16" s="62" customFormat="1" hidden="1">
      <c r="A68" s="63" t="s">
        <v>537</v>
      </c>
      <c r="B68" s="63" t="s">
        <v>456</v>
      </c>
      <c r="C68" s="63" t="s">
        <v>457</v>
      </c>
      <c r="D68" s="64">
        <v>50</v>
      </c>
      <c r="E68" s="63" t="s">
        <v>293</v>
      </c>
      <c r="F68" s="64" t="s">
        <v>478</v>
      </c>
      <c r="G68" s="63" t="s">
        <v>490</v>
      </c>
      <c r="H68" s="63" t="s">
        <v>469</v>
      </c>
      <c r="I68" s="63" t="s">
        <v>470</v>
      </c>
      <c r="J68" s="63" t="s">
        <v>414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</row>
    <row r="69" spans="1:16" s="62" customFormat="1" hidden="1">
      <c r="A69" s="63" t="s">
        <v>537</v>
      </c>
      <c r="B69" s="63" t="s">
        <v>456</v>
      </c>
      <c r="C69" s="63" t="s">
        <v>457</v>
      </c>
      <c r="D69" s="64">
        <v>50</v>
      </c>
      <c r="E69" s="63" t="s">
        <v>283</v>
      </c>
      <c r="F69" s="64" t="s">
        <v>478</v>
      </c>
      <c r="G69" s="63" t="s">
        <v>492</v>
      </c>
      <c r="H69" s="63" t="s">
        <v>472</v>
      </c>
      <c r="I69" s="63" t="s">
        <v>473</v>
      </c>
      <c r="J69" s="63" t="s">
        <v>414</v>
      </c>
      <c r="K69" s="65">
        <v>2882.58</v>
      </c>
      <c r="L69" s="64">
        <v>2</v>
      </c>
      <c r="M69" s="64">
        <v>2</v>
      </c>
      <c r="N69" s="65">
        <v>2882.58</v>
      </c>
      <c r="O69" s="64">
        <v>0</v>
      </c>
      <c r="P69" s="64">
        <v>0</v>
      </c>
    </row>
    <row r="70" spans="1:16" s="62" customFormat="1" hidden="1">
      <c r="A70" s="63" t="s">
        <v>537</v>
      </c>
      <c r="B70" s="63" t="s">
        <v>456</v>
      </c>
      <c r="C70" s="63" t="s">
        <v>457</v>
      </c>
      <c r="D70" s="64">
        <v>50</v>
      </c>
      <c r="E70" s="63" t="s">
        <v>286</v>
      </c>
      <c r="F70" s="64" t="s">
        <v>478</v>
      </c>
      <c r="G70" s="63" t="s">
        <v>493</v>
      </c>
      <c r="H70" s="63" t="s">
        <v>476</v>
      </c>
      <c r="I70" s="63" t="s">
        <v>477</v>
      </c>
      <c r="J70" s="63" t="s">
        <v>414</v>
      </c>
      <c r="K70" s="64">
        <v>856</v>
      </c>
      <c r="L70" s="64">
        <v>1</v>
      </c>
      <c r="M70" s="64">
        <v>1</v>
      </c>
      <c r="N70" s="64">
        <v>856</v>
      </c>
      <c r="O70" s="64">
        <v>0</v>
      </c>
      <c r="P70" s="64">
        <v>0</v>
      </c>
    </row>
    <row r="71" spans="1:16" s="62" customFormat="1" hidden="1">
      <c r="A71" s="63" t="s">
        <v>537</v>
      </c>
      <c r="B71" s="63" t="s">
        <v>456</v>
      </c>
      <c r="C71" s="63" t="s">
        <v>457</v>
      </c>
      <c r="D71" s="64">
        <v>50</v>
      </c>
      <c r="E71" s="63" t="s">
        <v>501</v>
      </c>
      <c r="F71" s="64" t="s">
        <v>494</v>
      </c>
      <c r="G71" s="63" t="s">
        <v>498</v>
      </c>
      <c r="H71" s="63" t="s">
        <v>480</v>
      </c>
      <c r="I71" s="63" t="s">
        <v>481</v>
      </c>
      <c r="J71" s="63" t="s">
        <v>482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</row>
    <row r="72" spans="1:16" s="62" customFormat="1" hidden="1">
      <c r="A72" s="63" t="s">
        <v>537</v>
      </c>
      <c r="B72" s="63" t="s">
        <v>456</v>
      </c>
      <c r="C72" s="63" t="s">
        <v>457</v>
      </c>
      <c r="D72" s="64">
        <v>50</v>
      </c>
      <c r="E72" s="63" t="s">
        <v>502</v>
      </c>
      <c r="F72" s="64" t="s">
        <v>494</v>
      </c>
      <c r="G72" s="63" t="s">
        <v>498</v>
      </c>
      <c r="H72" s="63" t="s">
        <v>480</v>
      </c>
      <c r="I72" s="63" t="s">
        <v>481</v>
      </c>
      <c r="J72" s="63" t="s">
        <v>463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0</v>
      </c>
    </row>
    <row r="73" spans="1:16" s="62" customFormat="1" hidden="1">
      <c r="A73" s="63" t="s">
        <v>537</v>
      </c>
      <c r="B73" s="63" t="s">
        <v>456</v>
      </c>
      <c r="C73" s="63" t="s">
        <v>457</v>
      </c>
      <c r="D73" s="64">
        <v>50</v>
      </c>
      <c r="E73" s="63" t="s">
        <v>504</v>
      </c>
      <c r="F73" s="64" t="s">
        <v>494</v>
      </c>
      <c r="G73" s="63" t="s">
        <v>499</v>
      </c>
      <c r="H73" s="63" t="s">
        <v>484</v>
      </c>
      <c r="I73" s="63" t="s">
        <v>485</v>
      </c>
      <c r="J73" s="63" t="s">
        <v>463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</row>
    <row r="74" spans="1:16" s="62" customFormat="1" hidden="1">
      <c r="A74" s="63" t="s">
        <v>537</v>
      </c>
      <c r="B74" s="63" t="s">
        <v>456</v>
      </c>
      <c r="C74" s="63" t="s">
        <v>457</v>
      </c>
      <c r="D74" s="64">
        <v>50</v>
      </c>
      <c r="E74" s="63" t="s">
        <v>506</v>
      </c>
      <c r="F74" s="64" t="s">
        <v>494</v>
      </c>
      <c r="G74" s="63" t="s">
        <v>500</v>
      </c>
      <c r="H74" s="63" t="s">
        <v>460</v>
      </c>
      <c r="I74" s="63" t="s">
        <v>462</v>
      </c>
      <c r="J74" s="63" t="s">
        <v>487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</row>
    <row r="75" spans="1:16" s="62" customFormat="1" hidden="1">
      <c r="A75" s="63" t="s">
        <v>537</v>
      </c>
      <c r="B75" s="63" t="s">
        <v>456</v>
      </c>
      <c r="C75" s="63" t="s">
        <v>457</v>
      </c>
      <c r="D75" s="64">
        <v>50</v>
      </c>
      <c r="E75" s="63" t="s">
        <v>267</v>
      </c>
      <c r="F75" s="64" t="s">
        <v>494</v>
      </c>
      <c r="G75" s="63" t="s">
        <v>500</v>
      </c>
      <c r="H75" s="63" t="s">
        <v>460</v>
      </c>
      <c r="I75" s="63" t="s">
        <v>462</v>
      </c>
      <c r="J75" s="63" t="s">
        <v>463</v>
      </c>
      <c r="K75" s="64">
        <v>500</v>
      </c>
      <c r="L75" s="64">
        <v>0</v>
      </c>
      <c r="M75" s="64">
        <v>0</v>
      </c>
      <c r="N75" s="64">
        <v>0</v>
      </c>
      <c r="O75" s="64">
        <v>1</v>
      </c>
      <c r="P75" s="64">
        <v>500</v>
      </c>
    </row>
    <row r="76" spans="1:16" s="62" customFormat="1" hidden="1">
      <c r="A76" s="63" t="s">
        <v>537</v>
      </c>
      <c r="B76" s="63" t="s">
        <v>456</v>
      </c>
      <c r="C76" s="63" t="s">
        <v>457</v>
      </c>
      <c r="D76" s="64">
        <v>50</v>
      </c>
      <c r="E76" s="63" t="s">
        <v>326</v>
      </c>
      <c r="F76" s="64" t="s">
        <v>494</v>
      </c>
      <c r="G76" s="63" t="s">
        <v>503</v>
      </c>
      <c r="H76" s="63" t="s">
        <v>466</v>
      </c>
      <c r="I76" s="63" t="s">
        <v>467</v>
      </c>
      <c r="J76" s="63" t="s">
        <v>414</v>
      </c>
      <c r="K76" s="64">
        <v>915.65</v>
      </c>
      <c r="L76" s="64">
        <v>0</v>
      </c>
      <c r="M76" s="64">
        <v>0</v>
      </c>
      <c r="N76" s="64">
        <v>0</v>
      </c>
      <c r="O76" s="64">
        <v>1</v>
      </c>
      <c r="P76" s="64">
        <v>915.65</v>
      </c>
    </row>
    <row r="77" spans="1:16" s="62" customFormat="1" hidden="1">
      <c r="A77" s="63" t="s">
        <v>537</v>
      </c>
      <c r="B77" s="63" t="s">
        <v>456</v>
      </c>
      <c r="C77" s="63" t="s">
        <v>457</v>
      </c>
      <c r="D77" s="64">
        <v>50</v>
      </c>
      <c r="E77" s="63" t="s">
        <v>289</v>
      </c>
      <c r="F77" s="64" t="s">
        <v>494</v>
      </c>
      <c r="G77" s="63" t="s">
        <v>505</v>
      </c>
      <c r="H77" s="63" t="s">
        <v>469</v>
      </c>
      <c r="I77" s="63" t="s">
        <v>470</v>
      </c>
      <c r="J77" s="63" t="s">
        <v>414</v>
      </c>
      <c r="K77" s="65">
        <v>5800.61</v>
      </c>
      <c r="L77" s="64">
        <v>1</v>
      </c>
      <c r="M77" s="64">
        <v>1</v>
      </c>
      <c r="N77" s="65">
        <v>2300.61</v>
      </c>
      <c r="O77" s="64">
        <v>2</v>
      </c>
      <c r="P77" s="65">
        <v>3500</v>
      </c>
    </row>
    <row r="78" spans="1:16" s="62" customFormat="1" hidden="1">
      <c r="A78" s="63" t="s">
        <v>537</v>
      </c>
      <c r="B78" s="63" t="s">
        <v>456</v>
      </c>
      <c r="C78" s="63" t="s">
        <v>457</v>
      </c>
      <c r="D78" s="64">
        <v>50</v>
      </c>
      <c r="E78" s="63" t="s">
        <v>512</v>
      </c>
      <c r="F78" s="64" t="s">
        <v>494</v>
      </c>
      <c r="G78" s="63" t="s">
        <v>507</v>
      </c>
      <c r="H78" s="63" t="s">
        <v>472</v>
      </c>
      <c r="I78" s="63" t="s">
        <v>473</v>
      </c>
      <c r="J78" s="63" t="s">
        <v>414</v>
      </c>
      <c r="K78" s="65">
        <v>11513.45</v>
      </c>
      <c r="L78" s="64">
        <v>5</v>
      </c>
      <c r="M78" s="64">
        <v>5</v>
      </c>
      <c r="N78" s="65">
        <v>8842.7999999999993</v>
      </c>
      <c r="O78" s="64">
        <v>3</v>
      </c>
      <c r="P78" s="65">
        <v>2670.65</v>
      </c>
    </row>
    <row r="79" spans="1:16" s="62" customFormat="1" hidden="1">
      <c r="A79" s="63" t="s">
        <v>537</v>
      </c>
      <c r="B79" s="63" t="s">
        <v>456</v>
      </c>
      <c r="C79" s="63" t="s">
        <v>457</v>
      </c>
      <c r="D79" s="64">
        <v>50</v>
      </c>
      <c r="E79" s="63" t="s">
        <v>318</v>
      </c>
      <c r="F79" s="64" t="s">
        <v>494</v>
      </c>
      <c r="G79" s="63" t="s">
        <v>508</v>
      </c>
      <c r="H79" s="63" t="s">
        <v>476</v>
      </c>
      <c r="I79" s="63" t="s">
        <v>477</v>
      </c>
      <c r="J79" s="63" t="s">
        <v>414</v>
      </c>
      <c r="K79" s="65">
        <v>4852.49</v>
      </c>
      <c r="L79" s="64">
        <v>2</v>
      </c>
      <c r="M79" s="64">
        <v>2</v>
      </c>
      <c r="N79" s="65">
        <v>4852.49</v>
      </c>
      <c r="O79" s="64">
        <v>0</v>
      </c>
      <c r="P79" s="64">
        <v>0</v>
      </c>
    </row>
    <row r="80" spans="1:16" s="62" customFormat="1" hidden="1">
      <c r="A80" s="63" t="s">
        <v>537</v>
      </c>
      <c r="B80" s="63" t="s">
        <v>456</v>
      </c>
      <c r="C80" s="63" t="s">
        <v>457</v>
      </c>
      <c r="D80" s="64">
        <v>50</v>
      </c>
      <c r="E80" s="63" t="s">
        <v>514</v>
      </c>
      <c r="F80" s="64" t="s">
        <v>509</v>
      </c>
      <c r="G80" s="63" t="s">
        <v>511</v>
      </c>
      <c r="H80" s="63" t="s">
        <v>480</v>
      </c>
      <c r="I80" s="63" t="s">
        <v>481</v>
      </c>
      <c r="J80" s="63" t="s">
        <v>482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</row>
    <row r="81" spans="1:16" s="62" customFormat="1" hidden="1">
      <c r="A81" s="63" t="s">
        <v>537</v>
      </c>
      <c r="B81" s="63" t="s">
        <v>456</v>
      </c>
      <c r="C81" s="63" t="s">
        <v>457</v>
      </c>
      <c r="D81" s="64">
        <v>50</v>
      </c>
      <c r="E81" s="63" t="s">
        <v>272</v>
      </c>
      <c r="F81" s="64" t="s">
        <v>509</v>
      </c>
      <c r="G81" s="63" t="s">
        <v>515</v>
      </c>
      <c r="H81" s="63" t="s">
        <v>460</v>
      </c>
      <c r="I81" s="63" t="s">
        <v>462</v>
      </c>
      <c r="J81" s="63" t="s">
        <v>487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</row>
    <row r="82" spans="1:16" s="62" customFormat="1" hidden="1">
      <c r="A82" s="63" t="s">
        <v>537</v>
      </c>
      <c r="B82" s="63" t="s">
        <v>456</v>
      </c>
      <c r="C82" s="63" t="s">
        <v>457</v>
      </c>
      <c r="D82" s="64">
        <v>50</v>
      </c>
      <c r="E82" s="63" t="s">
        <v>516</v>
      </c>
      <c r="F82" s="64" t="s">
        <v>509</v>
      </c>
      <c r="G82" s="63" t="s">
        <v>515</v>
      </c>
      <c r="H82" s="63" t="s">
        <v>460</v>
      </c>
      <c r="I82" s="63" t="s">
        <v>462</v>
      </c>
      <c r="J82" s="63" t="s">
        <v>463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</row>
    <row r="83" spans="1:16" s="62" customFormat="1" hidden="1">
      <c r="A83" s="63" t="s">
        <v>537</v>
      </c>
      <c r="B83" s="63" t="s">
        <v>456</v>
      </c>
      <c r="C83" s="63" t="s">
        <v>457</v>
      </c>
      <c r="D83" s="64">
        <v>50</v>
      </c>
      <c r="E83" s="63" t="s">
        <v>328</v>
      </c>
      <c r="F83" s="64" t="s">
        <v>509</v>
      </c>
      <c r="G83" s="63" t="s">
        <v>517</v>
      </c>
      <c r="H83" s="63" t="s">
        <v>466</v>
      </c>
      <c r="I83" s="63" t="s">
        <v>467</v>
      </c>
      <c r="J83" s="63" t="s">
        <v>414</v>
      </c>
      <c r="K83" s="65">
        <v>2420.69</v>
      </c>
      <c r="L83" s="64">
        <v>1</v>
      </c>
      <c r="M83" s="64">
        <v>1</v>
      </c>
      <c r="N83" s="65">
        <v>1622.33</v>
      </c>
      <c r="O83" s="64">
        <v>1</v>
      </c>
      <c r="P83" s="64">
        <v>798.36</v>
      </c>
    </row>
    <row r="84" spans="1:16" s="62" customFormat="1" hidden="1">
      <c r="A84" s="63" t="s">
        <v>537</v>
      </c>
      <c r="B84" s="63" t="s">
        <v>456</v>
      </c>
      <c r="C84" s="63" t="s">
        <v>457</v>
      </c>
      <c r="D84" s="64">
        <v>50</v>
      </c>
      <c r="E84" s="63" t="s">
        <v>322</v>
      </c>
      <c r="F84" s="64" t="s">
        <v>509</v>
      </c>
      <c r="G84" s="63" t="s">
        <v>518</v>
      </c>
      <c r="H84" s="63" t="s">
        <v>469</v>
      </c>
      <c r="I84" s="63" t="s">
        <v>470</v>
      </c>
      <c r="J84" s="63" t="s">
        <v>414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</row>
    <row r="85" spans="1:16" s="62" customFormat="1" hidden="1">
      <c r="A85" s="63" t="s">
        <v>537</v>
      </c>
      <c r="B85" s="63" t="s">
        <v>456</v>
      </c>
      <c r="C85" s="63" t="s">
        <v>457</v>
      </c>
      <c r="D85" s="64">
        <v>50</v>
      </c>
      <c r="E85" s="63" t="s">
        <v>327</v>
      </c>
      <c r="F85" s="64" t="s">
        <v>509</v>
      </c>
      <c r="G85" s="63" t="s">
        <v>519</v>
      </c>
      <c r="H85" s="63" t="s">
        <v>472</v>
      </c>
      <c r="I85" s="63" t="s">
        <v>473</v>
      </c>
      <c r="J85" s="63" t="s">
        <v>414</v>
      </c>
      <c r="K85" s="65">
        <v>3330.84</v>
      </c>
      <c r="L85" s="64">
        <v>3</v>
      </c>
      <c r="M85" s="64">
        <v>3</v>
      </c>
      <c r="N85" s="65">
        <v>3330.84</v>
      </c>
      <c r="O85" s="64">
        <v>0</v>
      </c>
      <c r="P85" s="64">
        <v>0</v>
      </c>
    </row>
    <row r="86" spans="1:16" s="62" customFormat="1" hidden="1">
      <c r="A86" s="63" t="s">
        <v>537</v>
      </c>
      <c r="B86" s="63" t="s">
        <v>456</v>
      </c>
      <c r="C86" s="63" t="s">
        <v>457</v>
      </c>
      <c r="D86" s="64">
        <v>50</v>
      </c>
      <c r="E86" s="63" t="s">
        <v>269</v>
      </c>
      <c r="F86" s="64" t="s">
        <v>509</v>
      </c>
      <c r="G86" s="63" t="s">
        <v>520</v>
      </c>
      <c r="H86" s="63" t="s">
        <v>476</v>
      </c>
      <c r="I86" s="63" t="s">
        <v>477</v>
      </c>
      <c r="J86" s="63" t="s">
        <v>414</v>
      </c>
      <c r="K86" s="64">
        <v>200</v>
      </c>
      <c r="L86" s="64">
        <v>0</v>
      </c>
      <c r="M86" s="64">
        <v>0</v>
      </c>
      <c r="N86" s="64">
        <v>0</v>
      </c>
      <c r="O86" s="64">
        <v>1</v>
      </c>
      <c r="P86" s="64">
        <v>200</v>
      </c>
    </row>
    <row r="87" spans="1:16" s="62" customFormat="1" hidden="1">
      <c r="A87" s="63" t="s">
        <v>98</v>
      </c>
      <c r="B87" s="63" t="s">
        <v>98</v>
      </c>
      <c r="C87" s="63" t="s">
        <v>98</v>
      </c>
      <c r="D87" s="64"/>
      <c r="E87" s="63" t="s">
        <v>98</v>
      </c>
      <c r="F87" s="64"/>
      <c r="G87" s="63" t="s">
        <v>98</v>
      </c>
      <c r="H87" s="63" t="s">
        <v>98</v>
      </c>
      <c r="I87" s="63" t="s">
        <v>98</v>
      </c>
      <c r="J87" s="63" t="s">
        <v>98</v>
      </c>
      <c r="K87" s="65">
        <v>66778.62</v>
      </c>
      <c r="L87" s="64">
        <v>25</v>
      </c>
      <c r="M87" s="64">
        <v>25</v>
      </c>
      <c r="N87" s="65">
        <v>51703.96</v>
      </c>
      <c r="O87" s="64">
        <v>15</v>
      </c>
      <c r="P87" s="65">
        <v>15074.66</v>
      </c>
    </row>
    <row r="88" spans="1:16" s="62" customFormat="1" hidden="1">
      <c r="A88" s="63"/>
      <c r="B88" s="63"/>
      <c r="C88" s="63"/>
      <c r="D88" s="64"/>
      <c r="E88" s="63"/>
      <c r="F88" s="64"/>
      <c r="G88" s="63"/>
      <c r="H88" s="63"/>
      <c r="I88" s="63"/>
      <c r="J88" s="63"/>
      <c r="K88" s="64"/>
      <c r="L88" s="64"/>
      <c r="M88" s="64"/>
      <c r="N88" s="64"/>
      <c r="O88" s="64"/>
      <c r="P88" s="64"/>
    </row>
    <row r="89" spans="1:16" s="62" customFormat="1" ht="38.25" hidden="1">
      <c r="A89" s="63" t="s">
        <v>448</v>
      </c>
      <c r="B89" s="63" t="s">
        <v>521</v>
      </c>
      <c r="C89" s="63" t="s">
        <v>522</v>
      </c>
      <c r="D89" s="75" t="s">
        <v>523</v>
      </c>
      <c r="E89" s="75" t="s">
        <v>524</v>
      </c>
      <c r="F89" s="75" t="s">
        <v>525</v>
      </c>
      <c r="G89" s="75" t="s">
        <v>526</v>
      </c>
    </row>
    <row r="90" spans="1:16" s="62" customFormat="1" hidden="1">
      <c r="A90" s="63" t="s">
        <v>527</v>
      </c>
      <c r="B90" s="65">
        <v>27090.25</v>
      </c>
      <c r="C90" s="65">
        <v>2031.78</v>
      </c>
      <c r="D90" s="63" t="s">
        <v>320</v>
      </c>
      <c r="E90" s="65">
        <v>24600.25</v>
      </c>
      <c r="F90" s="63" t="s">
        <v>291</v>
      </c>
      <c r="G90" s="65">
        <v>2490</v>
      </c>
    </row>
    <row r="91" spans="1:16" s="62" customFormat="1" hidden="1">
      <c r="A91" s="63" t="s">
        <v>528</v>
      </c>
      <c r="B91" s="65">
        <v>10154.64</v>
      </c>
      <c r="C91" s="64">
        <v>761.59</v>
      </c>
      <c r="D91" s="63" t="s">
        <v>285</v>
      </c>
      <c r="E91" s="65">
        <v>6154.64</v>
      </c>
      <c r="F91" s="63" t="s">
        <v>291</v>
      </c>
      <c r="G91" s="65">
        <v>4000</v>
      </c>
    </row>
    <row r="92" spans="1:16" s="62" customFormat="1" hidden="1">
      <c r="A92" s="63" t="s">
        <v>529</v>
      </c>
      <c r="B92" s="65">
        <v>23582.2</v>
      </c>
      <c r="C92" s="65">
        <v>1768.67</v>
      </c>
      <c r="D92" s="63" t="s">
        <v>292</v>
      </c>
      <c r="E92" s="65">
        <v>15995.9</v>
      </c>
      <c r="F92" s="63" t="s">
        <v>325</v>
      </c>
      <c r="G92" s="65">
        <v>7586.3</v>
      </c>
    </row>
    <row r="93" spans="1:16" s="62" customFormat="1" hidden="1">
      <c r="A93" s="63" t="s">
        <v>531</v>
      </c>
      <c r="B93" s="65">
        <v>5951.53</v>
      </c>
      <c r="C93" s="64">
        <v>446.36</v>
      </c>
      <c r="D93" s="63" t="s">
        <v>285</v>
      </c>
      <c r="E93" s="65">
        <v>4953.17</v>
      </c>
      <c r="F93" s="63" t="s">
        <v>464</v>
      </c>
      <c r="G93" s="64">
        <v>998.36</v>
      </c>
    </row>
    <row r="94" spans="1:16" s="62" customFormat="1" hidden="1">
      <c r="A94" s="63" t="s">
        <v>532</v>
      </c>
      <c r="B94" s="65">
        <v>1250</v>
      </c>
      <c r="C94" s="65">
        <v>6258.4</v>
      </c>
      <c r="D94" s="63" t="s">
        <v>98</v>
      </c>
      <c r="E94" s="64"/>
      <c r="F94" s="63" t="s">
        <v>98</v>
      </c>
      <c r="G94" s="64"/>
    </row>
    <row r="95" spans="1:16" s="62" customFormat="1" hidden="1">
      <c r="A95" s="63" t="s">
        <v>533</v>
      </c>
      <c r="B95" s="65">
        <v>66778.62</v>
      </c>
      <c r="C95" s="64">
        <v>409.43</v>
      </c>
      <c r="D95" s="63" t="s">
        <v>98</v>
      </c>
      <c r="E95" s="64"/>
      <c r="F95" s="63" t="s">
        <v>98</v>
      </c>
      <c r="G95" s="64"/>
    </row>
    <row r="96" spans="1:16" s="62" customFormat="1" hidden="1">
      <c r="A96" s="63" t="s">
        <v>534</v>
      </c>
      <c r="B96" s="64"/>
      <c r="C96" s="65">
        <v>5848.97</v>
      </c>
      <c r="D96" s="63" t="s">
        <v>98</v>
      </c>
      <c r="E96" s="64"/>
      <c r="F96" s="63" t="s">
        <v>98</v>
      </c>
      <c r="G96" s="64"/>
    </row>
    <row r="97" spans="1:16" s="62" customFormat="1" hidden="1">
      <c r="A97" s="63" t="s">
        <v>535</v>
      </c>
      <c r="B97" s="64"/>
      <c r="C97" s="64">
        <v>175.47</v>
      </c>
      <c r="D97" s="63" t="s">
        <v>98</v>
      </c>
      <c r="E97" s="64"/>
      <c r="F97" s="63" t="s">
        <v>98</v>
      </c>
      <c r="G97" s="64"/>
    </row>
    <row r="98" spans="1:16" s="62" customFormat="1" hidden="1">
      <c r="A98" s="63" t="s">
        <v>536</v>
      </c>
      <c r="B98" s="64"/>
      <c r="C98" s="65">
        <v>6082.93</v>
      </c>
      <c r="D98" s="63" t="s">
        <v>98</v>
      </c>
      <c r="E98" s="64"/>
      <c r="F98" s="63" t="s">
        <v>98</v>
      </c>
      <c r="G98" s="64"/>
    </row>
    <row r="99" spans="1:16" s="62" customFormat="1" hidden="1">
      <c r="A99" s="63"/>
      <c r="B99" s="64"/>
      <c r="C99" s="65"/>
      <c r="D99" s="63"/>
      <c r="E99" s="64"/>
      <c r="F99" s="63"/>
      <c r="G99" s="64"/>
    </row>
    <row r="100" spans="1:16" s="62" customFormat="1" hidden="1">
      <c r="A100" s="63"/>
      <c r="B100" s="64"/>
      <c r="C100" s="65"/>
      <c r="D100" s="63"/>
      <c r="E100" s="64"/>
      <c r="F100" s="63"/>
      <c r="G100" s="64"/>
    </row>
    <row r="101" spans="1:16" s="62" customFormat="1" hidden="1">
      <c r="A101" s="63"/>
      <c r="B101" s="64"/>
      <c r="C101" s="65"/>
      <c r="D101" s="63"/>
      <c r="E101" s="64"/>
      <c r="F101" s="63"/>
      <c r="G101" s="64"/>
    </row>
    <row r="102" spans="1:16" s="62" customFormat="1" hidden="1">
      <c r="A102" s="63"/>
      <c r="B102" s="64"/>
      <c r="C102" s="65"/>
      <c r="D102" s="63"/>
      <c r="E102" s="64"/>
      <c r="F102" s="63"/>
      <c r="G102" s="64"/>
    </row>
    <row r="103" spans="1:16" s="62" customFormat="1" hidden="1">
      <c r="A103" s="63" t="s">
        <v>540</v>
      </c>
      <c r="B103" s="63" t="s">
        <v>456</v>
      </c>
      <c r="C103" s="63" t="s">
        <v>457</v>
      </c>
      <c r="D103" s="64">
        <v>50</v>
      </c>
      <c r="E103" s="63" t="s">
        <v>458</v>
      </c>
      <c r="F103" s="64" t="s">
        <v>409</v>
      </c>
      <c r="G103" s="63" t="s">
        <v>538</v>
      </c>
      <c r="H103" s="63" t="s">
        <v>480</v>
      </c>
      <c r="I103" s="63" t="s">
        <v>481</v>
      </c>
      <c r="J103" s="63" t="s">
        <v>482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</row>
    <row r="104" spans="1:16" s="62" customFormat="1" hidden="1">
      <c r="A104" s="63" t="s">
        <v>540</v>
      </c>
      <c r="B104" s="63" t="s">
        <v>456</v>
      </c>
      <c r="C104" s="63" t="s">
        <v>457</v>
      </c>
      <c r="D104" s="64">
        <v>50</v>
      </c>
      <c r="E104" s="63" t="s">
        <v>464</v>
      </c>
      <c r="F104" s="64" t="s">
        <v>409</v>
      </c>
      <c r="G104" s="63" t="s">
        <v>539</v>
      </c>
      <c r="H104" s="63" t="s">
        <v>484</v>
      </c>
      <c r="I104" s="63" t="s">
        <v>485</v>
      </c>
      <c r="J104" s="63" t="s">
        <v>463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</row>
    <row r="105" spans="1:16" s="62" customFormat="1" hidden="1">
      <c r="A105" s="63" t="s">
        <v>540</v>
      </c>
      <c r="B105" s="63" t="s">
        <v>456</v>
      </c>
      <c r="C105" s="63" t="s">
        <v>457</v>
      </c>
      <c r="D105" s="64">
        <v>50</v>
      </c>
      <c r="E105" s="63" t="s">
        <v>291</v>
      </c>
      <c r="F105" s="64" t="s">
        <v>409</v>
      </c>
      <c r="G105" s="63" t="s">
        <v>459</v>
      </c>
      <c r="H105" s="63" t="s">
        <v>460</v>
      </c>
      <c r="I105" s="63" t="s">
        <v>462</v>
      </c>
      <c r="J105" s="63" t="s">
        <v>487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64">
        <v>0</v>
      </c>
    </row>
    <row r="106" spans="1:16" s="62" customFormat="1" hidden="1">
      <c r="A106" s="63" t="s">
        <v>540</v>
      </c>
      <c r="B106" s="63" t="s">
        <v>456</v>
      </c>
      <c r="C106" s="63" t="s">
        <v>457</v>
      </c>
      <c r="D106" s="64">
        <v>50</v>
      </c>
      <c r="E106" s="63" t="s">
        <v>285</v>
      </c>
      <c r="F106" s="64" t="s">
        <v>409</v>
      </c>
      <c r="G106" s="63" t="s">
        <v>459</v>
      </c>
      <c r="H106" s="63" t="s">
        <v>460</v>
      </c>
      <c r="I106" s="63" t="s">
        <v>462</v>
      </c>
      <c r="J106" s="63" t="s">
        <v>463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</row>
    <row r="107" spans="1:16" s="62" customFormat="1" hidden="1">
      <c r="A107" s="63" t="s">
        <v>540</v>
      </c>
      <c r="B107" s="63" t="s">
        <v>456</v>
      </c>
      <c r="C107" s="63" t="s">
        <v>457</v>
      </c>
      <c r="D107" s="64">
        <v>50</v>
      </c>
      <c r="E107" s="63" t="s">
        <v>474</v>
      </c>
      <c r="F107" s="64" t="s">
        <v>409</v>
      </c>
      <c r="G107" s="63" t="s">
        <v>465</v>
      </c>
      <c r="H107" s="63" t="s">
        <v>466</v>
      </c>
      <c r="I107" s="63" t="s">
        <v>467</v>
      </c>
      <c r="J107" s="63" t="s">
        <v>414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</row>
    <row r="108" spans="1:16" s="62" customFormat="1" hidden="1">
      <c r="A108" s="63" t="s">
        <v>540</v>
      </c>
      <c r="B108" s="63" t="s">
        <v>456</v>
      </c>
      <c r="C108" s="63" t="s">
        <v>457</v>
      </c>
      <c r="D108" s="64">
        <v>50</v>
      </c>
      <c r="E108" s="63" t="s">
        <v>288</v>
      </c>
      <c r="F108" s="64" t="s">
        <v>409</v>
      </c>
      <c r="G108" s="63" t="s">
        <v>468</v>
      </c>
      <c r="H108" s="63" t="s">
        <v>469</v>
      </c>
      <c r="I108" s="63" t="s">
        <v>470</v>
      </c>
      <c r="J108" s="63" t="s">
        <v>414</v>
      </c>
      <c r="K108" s="65">
        <v>2336.88</v>
      </c>
      <c r="L108" s="64">
        <v>0</v>
      </c>
      <c r="M108" s="64">
        <v>0</v>
      </c>
      <c r="N108" s="64">
        <v>0</v>
      </c>
      <c r="O108" s="64">
        <v>1</v>
      </c>
      <c r="P108" s="65">
        <v>2336.88</v>
      </c>
    </row>
    <row r="109" spans="1:16" s="62" customFormat="1" hidden="1">
      <c r="A109" s="63" t="s">
        <v>540</v>
      </c>
      <c r="B109" s="63" t="s">
        <v>456</v>
      </c>
      <c r="C109" s="63" t="s">
        <v>457</v>
      </c>
      <c r="D109" s="64">
        <v>50</v>
      </c>
      <c r="E109" s="63" t="s">
        <v>325</v>
      </c>
      <c r="F109" s="64" t="s">
        <v>409</v>
      </c>
      <c r="G109" s="63" t="s">
        <v>471</v>
      </c>
      <c r="H109" s="63" t="s">
        <v>472</v>
      </c>
      <c r="I109" s="63" t="s">
        <v>473</v>
      </c>
      <c r="J109" s="63" t="s">
        <v>414</v>
      </c>
      <c r="K109" s="65">
        <v>1000</v>
      </c>
      <c r="L109" s="64">
        <v>0</v>
      </c>
      <c r="M109" s="64">
        <v>0</v>
      </c>
      <c r="N109" s="64">
        <v>0</v>
      </c>
      <c r="O109" s="64">
        <v>1</v>
      </c>
      <c r="P109" s="65">
        <v>1000</v>
      </c>
    </row>
    <row r="110" spans="1:16" s="62" customFormat="1" hidden="1">
      <c r="A110" s="63" t="s">
        <v>540</v>
      </c>
      <c r="B110" s="63" t="s">
        <v>456</v>
      </c>
      <c r="C110" s="63" t="s">
        <v>457</v>
      </c>
      <c r="D110" s="64">
        <v>50</v>
      </c>
      <c r="E110" s="63" t="s">
        <v>292</v>
      </c>
      <c r="F110" s="64" t="s">
        <v>409</v>
      </c>
      <c r="G110" s="63" t="s">
        <v>475</v>
      </c>
      <c r="H110" s="63" t="s">
        <v>476</v>
      </c>
      <c r="I110" s="63" t="s">
        <v>477</v>
      </c>
      <c r="J110" s="63" t="s">
        <v>414</v>
      </c>
      <c r="K110" s="65">
        <v>1879.72</v>
      </c>
      <c r="L110" s="64">
        <v>1</v>
      </c>
      <c r="M110" s="64">
        <v>1</v>
      </c>
      <c r="N110" s="65">
        <v>1279.72</v>
      </c>
      <c r="O110" s="64">
        <v>1</v>
      </c>
      <c r="P110" s="64">
        <v>600</v>
      </c>
    </row>
    <row r="111" spans="1:16" s="62" customFormat="1" hidden="1">
      <c r="A111" s="63" t="s">
        <v>540</v>
      </c>
      <c r="B111" s="63" t="s">
        <v>456</v>
      </c>
      <c r="C111" s="63" t="s">
        <v>457</v>
      </c>
      <c r="D111" s="64">
        <v>50</v>
      </c>
      <c r="E111" s="63" t="s">
        <v>320</v>
      </c>
      <c r="F111" s="64" t="s">
        <v>478</v>
      </c>
      <c r="G111" s="63" t="s">
        <v>479</v>
      </c>
      <c r="H111" s="63" t="s">
        <v>480</v>
      </c>
      <c r="I111" s="63" t="s">
        <v>481</v>
      </c>
      <c r="J111" s="63" t="s">
        <v>482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</row>
    <row r="112" spans="1:16" s="62" customFormat="1" hidden="1">
      <c r="A112" s="63" t="s">
        <v>540</v>
      </c>
      <c r="B112" s="63" t="s">
        <v>456</v>
      </c>
      <c r="C112" s="63" t="s">
        <v>457</v>
      </c>
      <c r="D112" s="64">
        <v>50</v>
      </c>
      <c r="E112" s="63" t="s">
        <v>287</v>
      </c>
      <c r="F112" s="64" t="s">
        <v>478</v>
      </c>
      <c r="G112" s="63" t="s">
        <v>483</v>
      </c>
      <c r="H112" s="63" t="s">
        <v>484</v>
      </c>
      <c r="I112" s="63" t="s">
        <v>485</v>
      </c>
      <c r="J112" s="63" t="s">
        <v>463</v>
      </c>
      <c r="K112" s="64">
        <v>0</v>
      </c>
      <c r="L112" s="64">
        <v>0</v>
      </c>
      <c r="M112" s="64">
        <v>0</v>
      </c>
      <c r="N112" s="64">
        <v>0</v>
      </c>
      <c r="O112" s="64">
        <v>0</v>
      </c>
      <c r="P112" s="64">
        <v>0</v>
      </c>
    </row>
    <row r="113" spans="1:16" s="62" customFormat="1" hidden="1">
      <c r="A113" s="63" t="s">
        <v>540</v>
      </c>
      <c r="B113" s="63" t="s">
        <v>456</v>
      </c>
      <c r="C113" s="63" t="s">
        <v>457</v>
      </c>
      <c r="D113" s="64">
        <v>50</v>
      </c>
      <c r="E113" s="63" t="s">
        <v>489</v>
      </c>
      <c r="F113" s="64" t="s">
        <v>478</v>
      </c>
      <c r="G113" s="63" t="s">
        <v>486</v>
      </c>
      <c r="H113" s="63" t="s">
        <v>460</v>
      </c>
      <c r="I113" s="63" t="s">
        <v>462</v>
      </c>
      <c r="J113" s="63" t="s">
        <v>487</v>
      </c>
      <c r="K113" s="64">
        <v>0</v>
      </c>
      <c r="L113" s="64">
        <v>0</v>
      </c>
      <c r="M113" s="64">
        <v>0</v>
      </c>
      <c r="N113" s="64">
        <v>0</v>
      </c>
      <c r="O113" s="64">
        <v>0</v>
      </c>
      <c r="P113" s="64">
        <v>0</v>
      </c>
    </row>
    <row r="114" spans="1:16" s="62" customFormat="1" hidden="1">
      <c r="A114" s="63" t="s">
        <v>540</v>
      </c>
      <c r="B114" s="63" t="s">
        <v>456</v>
      </c>
      <c r="C114" s="63" t="s">
        <v>457</v>
      </c>
      <c r="D114" s="64">
        <v>50</v>
      </c>
      <c r="E114" s="63" t="s">
        <v>491</v>
      </c>
      <c r="F114" s="64" t="s">
        <v>478</v>
      </c>
      <c r="G114" s="63" t="s">
        <v>486</v>
      </c>
      <c r="H114" s="63" t="s">
        <v>460</v>
      </c>
      <c r="I114" s="63" t="s">
        <v>462</v>
      </c>
      <c r="J114" s="63" t="s">
        <v>463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0</v>
      </c>
    </row>
    <row r="115" spans="1:16" s="62" customFormat="1" hidden="1">
      <c r="A115" s="63" t="s">
        <v>540</v>
      </c>
      <c r="B115" s="63" t="s">
        <v>456</v>
      </c>
      <c r="C115" s="63" t="s">
        <v>457</v>
      </c>
      <c r="D115" s="64">
        <v>50</v>
      </c>
      <c r="E115" s="63" t="s">
        <v>290</v>
      </c>
      <c r="F115" s="64" t="s">
        <v>478</v>
      </c>
      <c r="G115" s="63" t="s">
        <v>488</v>
      </c>
      <c r="H115" s="63" t="s">
        <v>466</v>
      </c>
      <c r="I115" s="63" t="s">
        <v>467</v>
      </c>
      <c r="J115" s="63" t="s">
        <v>414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</row>
    <row r="116" spans="1:16" s="62" customFormat="1" hidden="1">
      <c r="A116" s="63" t="s">
        <v>540</v>
      </c>
      <c r="B116" s="63" t="s">
        <v>456</v>
      </c>
      <c r="C116" s="63" t="s">
        <v>457</v>
      </c>
      <c r="D116" s="64">
        <v>50</v>
      </c>
      <c r="E116" s="63" t="s">
        <v>274</v>
      </c>
      <c r="F116" s="64" t="s">
        <v>478</v>
      </c>
      <c r="G116" s="63" t="s">
        <v>490</v>
      </c>
      <c r="H116" s="63" t="s">
        <v>469</v>
      </c>
      <c r="I116" s="63" t="s">
        <v>470</v>
      </c>
      <c r="J116" s="63" t="s">
        <v>414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</row>
    <row r="117" spans="1:16" s="62" customFormat="1" hidden="1">
      <c r="A117" s="63" t="s">
        <v>540</v>
      </c>
      <c r="B117" s="63" t="s">
        <v>456</v>
      </c>
      <c r="C117" s="63" t="s">
        <v>457</v>
      </c>
      <c r="D117" s="64">
        <v>50</v>
      </c>
      <c r="E117" s="63" t="s">
        <v>293</v>
      </c>
      <c r="F117" s="64" t="s">
        <v>478</v>
      </c>
      <c r="G117" s="63" t="s">
        <v>492</v>
      </c>
      <c r="H117" s="63" t="s">
        <v>472</v>
      </c>
      <c r="I117" s="63" t="s">
        <v>473</v>
      </c>
      <c r="J117" s="63" t="s">
        <v>414</v>
      </c>
      <c r="K117" s="64">
        <v>500</v>
      </c>
      <c r="L117" s="64">
        <v>0</v>
      </c>
      <c r="M117" s="64">
        <v>0</v>
      </c>
      <c r="N117" s="64">
        <v>0</v>
      </c>
      <c r="O117" s="64">
        <v>1</v>
      </c>
      <c r="P117" s="64">
        <v>500</v>
      </c>
    </row>
    <row r="118" spans="1:16" s="62" customFormat="1" hidden="1">
      <c r="A118" s="63" t="s">
        <v>540</v>
      </c>
      <c r="B118" s="63" t="s">
        <v>456</v>
      </c>
      <c r="C118" s="63" t="s">
        <v>457</v>
      </c>
      <c r="D118" s="64">
        <v>50</v>
      </c>
      <c r="E118" s="63" t="s">
        <v>283</v>
      </c>
      <c r="F118" s="64" t="s">
        <v>478</v>
      </c>
      <c r="G118" s="63" t="s">
        <v>493</v>
      </c>
      <c r="H118" s="63" t="s">
        <v>476</v>
      </c>
      <c r="I118" s="63" t="s">
        <v>477</v>
      </c>
      <c r="J118" s="63" t="s">
        <v>414</v>
      </c>
      <c r="K118" s="65">
        <v>1707.72</v>
      </c>
      <c r="L118" s="64">
        <v>1</v>
      </c>
      <c r="M118" s="64">
        <v>1</v>
      </c>
      <c r="N118" s="65">
        <v>1707.72</v>
      </c>
      <c r="O118" s="64">
        <v>0</v>
      </c>
      <c r="P118" s="64">
        <v>0</v>
      </c>
    </row>
    <row r="119" spans="1:16" s="62" customFormat="1" hidden="1">
      <c r="A119" s="63" t="s">
        <v>540</v>
      </c>
      <c r="B119" s="63" t="s">
        <v>456</v>
      </c>
      <c r="C119" s="63" t="s">
        <v>457</v>
      </c>
      <c r="D119" s="64">
        <v>50</v>
      </c>
      <c r="E119" s="63" t="s">
        <v>286</v>
      </c>
      <c r="F119" s="64" t="s">
        <v>494</v>
      </c>
      <c r="G119" s="63" t="s">
        <v>498</v>
      </c>
      <c r="H119" s="63" t="s">
        <v>480</v>
      </c>
      <c r="I119" s="63" t="s">
        <v>481</v>
      </c>
      <c r="J119" s="63" t="s">
        <v>482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</row>
    <row r="120" spans="1:16" s="62" customFormat="1" hidden="1">
      <c r="A120" s="63" t="s">
        <v>540</v>
      </c>
      <c r="B120" s="63" t="s">
        <v>456</v>
      </c>
      <c r="C120" s="63" t="s">
        <v>457</v>
      </c>
      <c r="D120" s="64">
        <v>50</v>
      </c>
      <c r="E120" s="63" t="s">
        <v>501</v>
      </c>
      <c r="F120" s="64" t="s">
        <v>494</v>
      </c>
      <c r="G120" s="63" t="s">
        <v>499</v>
      </c>
      <c r="H120" s="63" t="s">
        <v>484</v>
      </c>
      <c r="I120" s="63" t="s">
        <v>485</v>
      </c>
      <c r="J120" s="63" t="s">
        <v>463</v>
      </c>
      <c r="K120" s="64">
        <v>769.39</v>
      </c>
      <c r="L120" s="64">
        <v>1</v>
      </c>
      <c r="M120" s="64">
        <v>1</v>
      </c>
      <c r="N120" s="64">
        <v>769.39</v>
      </c>
      <c r="O120" s="64">
        <v>0</v>
      </c>
      <c r="P120" s="64">
        <v>0</v>
      </c>
    </row>
    <row r="121" spans="1:16" s="62" customFormat="1" hidden="1">
      <c r="A121" s="63" t="s">
        <v>540</v>
      </c>
      <c r="B121" s="63" t="s">
        <v>456</v>
      </c>
      <c r="C121" s="63" t="s">
        <v>457</v>
      </c>
      <c r="D121" s="64">
        <v>50</v>
      </c>
      <c r="E121" s="63" t="s">
        <v>502</v>
      </c>
      <c r="F121" s="64" t="s">
        <v>494</v>
      </c>
      <c r="G121" s="63" t="s">
        <v>500</v>
      </c>
      <c r="H121" s="63" t="s">
        <v>460</v>
      </c>
      <c r="I121" s="63" t="s">
        <v>462</v>
      </c>
      <c r="J121" s="63" t="s">
        <v>487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</row>
    <row r="122" spans="1:16" s="62" customFormat="1" hidden="1">
      <c r="A122" s="63" t="s">
        <v>540</v>
      </c>
      <c r="B122" s="63" t="s">
        <v>456</v>
      </c>
      <c r="C122" s="63" t="s">
        <v>457</v>
      </c>
      <c r="D122" s="64">
        <v>50</v>
      </c>
      <c r="E122" s="63" t="s">
        <v>504</v>
      </c>
      <c r="F122" s="64" t="s">
        <v>494</v>
      </c>
      <c r="G122" s="63" t="s">
        <v>500</v>
      </c>
      <c r="H122" s="63" t="s">
        <v>460</v>
      </c>
      <c r="I122" s="63" t="s">
        <v>462</v>
      </c>
      <c r="J122" s="63" t="s">
        <v>463</v>
      </c>
      <c r="K122" s="65">
        <v>2800</v>
      </c>
      <c r="L122" s="64">
        <v>0</v>
      </c>
      <c r="M122" s="64">
        <v>0</v>
      </c>
      <c r="N122" s="64">
        <v>0</v>
      </c>
      <c r="O122" s="64">
        <v>3</v>
      </c>
      <c r="P122" s="65">
        <v>2800</v>
      </c>
    </row>
    <row r="123" spans="1:16" s="62" customFormat="1" hidden="1">
      <c r="A123" s="63" t="s">
        <v>540</v>
      </c>
      <c r="B123" s="63" t="s">
        <v>456</v>
      </c>
      <c r="C123" s="63" t="s">
        <v>457</v>
      </c>
      <c r="D123" s="64">
        <v>50</v>
      </c>
      <c r="E123" s="63" t="s">
        <v>506</v>
      </c>
      <c r="F123" s="64" t="s">
        <v>494</v>
      </c>
      <c r="G123" s="63" t="s">
        <v>503</v>
      </c>
      <c r="H123" s="63" t="s">
        <v>466</v>
      </c>
      <c r="I123" s="63" t="s">
        <v>467</v>
      </c>
      <c r="J123" s="63" t="s">
        <v>414</v>
      </c>
      <c r="K123" s="65">
        <v>4495.68</v>
      </c>
      <c r="L123" s="64">
        <v>3</v>
      </c>
      <c r="M123" s="64">
        <v>3</v>
      </c>
      <c r="N123" s="65">
        <v>4495.68</v>
      </c>
      <c r="O123" s="64">
        <v>0</v>
      </c>
      <c r="P123" s="64">
        <v>0</v>
      </c>
    </row>
    <row r="124" spans="1:16" s="62" customFormat="1" hidden="1">
      <c r="A124" s="63" t="s">
        <v>540</v>
      </c>
      <c r="B124" s="63" t="s">
        <v>456</v>
      </c>
      <c r="C124" s="63" t="s">
        <v>457</v>
      </c>
      <c r="D124" s="64">
        <v>50</v>
      </c>
      <c r="E124" s="63" t="s">
        <v>267</v>
      </c>
      <c r="F124" s="64" t="s">
        <v>494</v>
      </c>
      <c r="G124" s="63" t="s">
        <v>505</v>
      </c>
      <c r="H124" s="63" t="s">
        <v>469</v>
      </c>
      <c r="I124" s="63" t="s">
        <v>470</v>
      </c>
      <c r="J124" s="63" t="s">
        <v>414</v>
      </c>
      <c r="K124" s="65">
        <v>3270.81</v>
      </c>
      <c r="L124" s="64">
        <v>1</v>
      </c>
      <c r="M124" s="64">
        <v>1</v>
      </c>
      <c r="N124" s="65">
        <v>2870.81</v>
      </c>
      <c r="O124" s="64">
        <v>1</v>
      </c>
      <c r="P124" s="64">
        <v>400</v>
      </c>
    </row>
    <row r="125" spans="1:16" s="62" customFormat="1" hidden="1">
      <c r="A125" s="63" t="s">
        <v>540</v>
      </c>
      <c r="B125" s="63" t="s">
        <v>456</v>
      </c>
      <c r="C125" s="63" t="s">
        <v>457</v>
      </c>
      <c r="D125" s="64">
        <v>50</v>
      </c>
      <c r="E125" s="63" t="s">
        <v>326</v>
      </c>
      <c r="F125" s="64" t="s">
        <v>494</v>
      </c>
      <c r="G125" s="63" t="s">
        <v>507</v>
      </c>
      <c r="H125" s="63" t="s">
        <v>472</v>
      </c>
      <c r="I125" s="63" t="s">
        <v>473</v>
      </c>
      <c r="J125" s="63" t="s">
        <v>414</v>
      </c>
      <c r="K125" s="65">
        <v>6915.22</v>
      </c>
      <c r="L125" s="64">
        <v>4</v>
      </c>
      <c r="M125" s="64">
        <v>4</v>
      </c>
      <c r="N125" s="65">
        <v>6415.22</v>
      </c>
      <c r="O125" s="64">
        <v>1</v>
      </c>
      <c r="P125" s="64">
        <v>500</v>
      </c>
    </row>
    <row r="126" spans="1:16" s="62" customFormat="1" hidden="1">
      <c r="A126" s="63" t="s">
        <v>540</v>
      </c>
      <c r="B126" s="63" t="s">
        <v>456</v>
      </c>
      <c r="C126" s="63" t="s">
        <v>457</v>
      </c>
      <c r="D126" s="64">
        <v>50</v>
      </c>
      <c r="E126" s="63" t="s">
        <v>289</v>
      </c>
      <c r="F126" s="64" t="s">
        <v>494</v>
      </c>
      <c r="G126" s="63" t="s">
        <v>508</v>
      </c>
      <c r="H126" s="63" t="s">
        <v>476</v>
      </c>
      <c r="I126" s="63" t="s">
        <v>477</v>
      </c>
      <c r="J126" s="63" t="s">
        <v>414</v>
      </c>
      <c r="K126" s="65">
        <v>7026.75</v>
      </c>
      <c r="L126" s="64">
        <v>4</v>
      </c>
      <c r="M126" s="64">
        <v>4</v>
      </c>
      <c r="N126" s="65">
        <v>7026.75</v>
      </c>
      <c r="O126" s="64">
        <v>0</v>
      </c>
      <c r="P126" s="64">
        <v>0</v>
      </c>
    </row>
    <row r="127" spans="1:16" s="62" customFormat="1" hidden="1">
      <c r="A127" s="63" t="s">
        <v>540</v>
      </c>
      <c r="B127" s="63" t="s">
        <v>456</v>
      </c>
      <c r="C127" s="63" t="s">
        <v>457</v>
      </c>
      <c r="D127" s="64">
        <v>50</v>
      </c>
      <c r="E127" s="63" t="s">
        <v>512</v>
      </c>
      <c r="F127" s="64" t="s">
        <v>509</v>
      </c>
      <c r="G127" s="63" t="s">
        <v>541</v>
      </c>
      <c r="H127" s="63" t="s">
        <v>542</v>
      </c>
      <c r="I127" s="63" t="s">
        <v>543</v>
      </c>
      <c r="J127" s="63" t="s">
        <v>463</v>
      </c>
      <c r="K127" s="64">
        <v>400</v>
      </c>
      <c r="L127" s="64">
        <v>0</v>
      </c>
      <c r="M127" s="64">
        <v>0</v>
      </c>
      <c r="N127" s="64">
        <v>0</v>
      </c>
      <c r="O127" s="64">
        <v>1</v>
      </c>
      <c r="P127" s="64">
        <v>400</v>
      </c>
    </row>
    <row r="128" spans="1:16" s="62" customFormat="1" hidden="1">
      <c r="A128" s="63" t="s">
        <v>540</v>
      </c>
      <c r="B128" s="63" t="s">
        <v>456</v>
      </c>
      <c r="C128" s="63" t="s">
        <v>457</v>
      </c>
      <c r="D128" s="64">
        <v>50</v>
      </c>
      <c r="E128" s="63" t="s">
        <v>318</v>
      </c>
      <c r="F128" s="64" t="s">
        <v>509</v>
      </c>
      <c r="G128" s="63" t="s">
        <v>511</v>
      </c>
      <c r="H128" s="63" t="s">
        <v>480</v>
      </c>
      <c r="I128" s="63" t="s">
        <v>481</v>
      </c>
      <c r="J128" s="63" t="s">
        <v>482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64">
        <v>0</v>
      </c>
    </row>
    <row r="129" spans="1:16" s="62" customFormat="1" hidden="1">
      <c r="A129" s="63" t="s">
        <v>540</v>
      </c>
      <c r="B129" s="63" t="s">
        <v>456</v>
      </c>
      <c r="C129" s="63" t="s">
        <v>457</v>
      </c>
      <c r="D129" s="64">
        <v>50</v>
      </c>
      <c r="E129" s="63" t="s">
        <v>514</v>
      </c>
      <c r="F129" s="64" t="s">
        <v>509</v>
      </c>
      <c r="G129" s="63" t="s">
        <v>513</v>
      </c>
      <c r="H129" s="63" t="s">
        <v>484</v>
      </c>
      <c r="I129" s="63" t="s">
        <v>485</v>
      </c>
      <c r="J129" s="63" t="s">
        <v>463</v>
      </c>
      <c r="K129" s="64">
        <v>0</v>
      </c>
      <c r="L129" s="64">
        <v>0</v>
      </c>
      <c r="M129" s="64">
        <v>0</v>
      </c>
      <c r="N129" s="64">
        <v>0</v>
      </c>
      <c r="O129" s="64">
        <v>0</v>
      </c>
      <c r="P129" s="64">
        <v>0</v>
      </c>
    </row>
    <row r="130" spans="1:16" s="62" customFormat="1" hidden="1">
      <c r="A130" s="63" t="s">
        <v>540</v>
      </c>
      <c r="B130" s="63" t="s">
        <v>456</v>
      </c>
      <c r="C130" s="63" t="s">
        <v>457</v>
      </c>
      <c r="D130" s="64">
        <v>50</v>
      </c>
      <c r="E130" s="63" t="s">
        <v>272</v>
      </c>
      <c r="F130" s="64" t="s">
        <v>509</v>
      </c>
      <c r="G130" s="63" t="s">
        <v>515</v>
      </c>
      <c r="H130" s="63" t="s">
        <v>460</v>
      </c>
      <c r="I130" s="63" t="s">
        <v>462</v>
      </c>
      <c r="J130" s="63" t="s">
        <v>487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</row>
    <row r="131" spans="1:16" s="62" customFormat="1" hidden="1">
      <c r="A131" s="63" t="s">
        <v>540</v>
      </c>
      <c r="B131" s="63" t="s">
        <v>456</v>
      </c>
      <c r="C131" s="63" t="s">
        <v>457</v>
      </c>
      <c r="D131" s="64">
        <v>50</v>
      </c>
      <c r="E131" s="63" t="s">
        <v>516</v>
      </c>
      <c r="F131" s="64" t="s">
        <v>509</v>
      </c>
      <c r="G131" s="63" t="s">
        <v>515</v>
      </c>
      <c r="H131" s="63" t="s">
        <v>460</v>
      </c>
      <c r="I131" s="63" t="s">
        <v>462</v>
      </c>
      <c r="J131" s="63" t="s">
        <v>463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</row>
    <row r="132" spans="1:16" s="62" customFormat="1" hidden="1">
      <c r="A132" s="63" t="s">
        <v>540</v>
      </c>
      <c r="B132" s="63" t="s">
        <v>456</v>
      </c>
      <c r="C132" s="63" t="s">
        <v>457</v>
      </c>
      <c r="D132" s="64">
        <v>50</v>
      </c>
      <c r="E132" s="63" t="s">
        <v>328</v>
      </c>
      <c r="F132" s="64" t="s">
        <v>509</v>
      </c>
      <c r="G132" s="63" t="s">
        <v>517</v>
      </c>
      <c r="H132" s="63" t="s">
        <v>466</v>
      </c>
      <c r="I132" s="63" t="s">
        <v>467</v>
      </c>
      <c r="J132" s="63" t="s">
        <v>414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</row>
    <row r="133" spans="1:16" s="62" customFormat="1" hidden="1">
      <c r="A133" s="63" t="s">
        <v>540</v>
      </c>
      <c r="B133" s="63" t="s">
        <v>456</v>
      </c>
      <c r="C133" s="63" t="s">
        <v>457</v>
      </c>
      <c r="D133" s="64">
        <v>50</v>
      </c>
      <c r="E133" s="63" t="s">
        <v>322</v>
      </c>
      <c r="F133" s="64" t="s">
        <v>509</v>
      </c>
      <c r="G133" s="63" t="s">
        <v>518</v>
      </c>
      <c r="H133" s="63" t="s">
        <v>469</v>
      </c>
      <c r="I133" s="63" t="s">
        <v>470</v>
      </c>
      <c r="J133" s="63" t="s">
        <v>414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</row>
    <row r="134" spans="1:16" s="62" customFormat="1" hidden="1">
      <c r="A134" s="63" t="s">
        <v>540</v>
      </c>
      <c r="B134" s="63" t="s">
        <v>456</v>
      </c>
      <c r="C134" s="63" t="s">
        <v>457</v>
      </c>
      <c r="D134" s="64">
        <v>50</v>
      </c>
      <c r="E134" s="63" t="s">
        <v>327</v>
      </c>
      <c r="F134" s="64" t="s">
        <v>509</v>
      </c>
      <c r="G134" s="63" t="s">
        <v>519</v>
      </c>
      <c r="H134" s="63" t="s">
        <v>472</v>
      </c>
      <c r="I134" s="63" t="s">
        <v>473</v>
      </c>
      <c r="J134" s="63" t="s">
        <v>414</v>
      </c>
      <c r="K134" s="65">
        <v>2979.72</v>
      </c>
      <c r="L134" s="64">
        <v>1</v>
      </c>
      <c r="M134" s="64">
        <v>1</v>
      </c>
      <c r="N134" s="65">
        <v>1279.72</v>
      </c>
      <c r="O134" s="64">
        <v>2</v>
      </c>
      <c r="P134" s="65">
        <v>1700</v>
      </c>
    </row>
    <row r="135" spans="1:16" s="62" customFormat="1" hidden="1">
      <c r="A135" s="63" t="s">
        <v>540</v>
      </c>
      <c r="B135" s="63" t="s">
        <v>456</v>
      </c>
      <c r="C135" s="63" t="s">
        <v>457</v>
      </c>
      <c r="D135" s="64">
        <v>50</v>
      </c>
      <c r="E135" s="63" t="s">
        <v>269</v>
      </c>
      <c r="F135" s="64" t="s">
        <v>509</v>
      </c>
      <c r="G135" s="63" t="s">
        <v>520</v>
      </c>
      <c r="H135" s="63" t="s">
        <v>476</v>
      </c>
      <c r="I135" s="63" t="s">
        <v>477</v>
      </c>
      <c r="J135" s="63" t="s">
        <v>414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</row>
    <row r="136" spans="1:16" s="62" customFormat="1" hidden="1">
      <c r="A136" s="63" t="s">
        <v>98</v>
      </c>
      <c r="B136" s="63" t="s">
        <v>98</v>
      </c>
      <c r="C136" s="63" t="s">
        <v>98</v>
      </c>
      <c r="D136" s="64"/>
      <c r="E136" s="63" t="s">
        <v>98</v>
      </c>
      <c r="F136" s="64"/>
      <c r="G136" s="63" t="s">
        <v>98</v>
      </c>
      <c r="H136" s="63" t="s">
        <v>98</v>
      </c>
      <c r="I136" s="63" t="s">
        <v>98</v>
      </c>
      <c r="J136" s="63" t="s">
        <v>98</v>
      </c>
      <c r="K136" s="65">
        <v>36081.89</v>
      </c>
      <c r="L136" s="64">
        <v>16</v>
      </c>
      <c r="M136" s="64">
        <v>16</v>
      </c>
      <c r="N136" s="65">
        <v>25845.01</v>
      </c>
      <c r="O136" s="64">
        <v>12</v>
      </c>
      <c r="P136" s="65">
        <v>10236.879999999999</v>
      </c>
    </row>
    <row r="137" spans="1:16" s="62" customFormat="1" hidden="1">
      <c r="A137" s="63"/>
      <c r="B137" s="63"/>
      <c r="C137" s="63"/>
      <c r="D137" s="64"/>
      <c r="E137" s="63"/>
      <c r="F137" s="64"/>
      <c r="G137" s="63"/>
      <c r="H137" s="63"/>
      <c r="I137" s="63"/>
      <c r="J137" s="63"/>
      <c r="K137" s="64"/>
      <c r="L137" s="64"/>
      <c r="M137" s="64"/>
      <c r="N137" s="64"/>
      <c r="O137" s="64"/>
      <c r="P137" s="64"/>
    </row>
    <row r="138" spans="1:16" s="62" customFormat="1" ht="38.25" hidden="1">
      <c r="A138" s="63" t="s">
        <v>448</v>
      </c>
      <c r="B138" s="63" t="s">
        <v>521</v>
      </c>
      <c r="C138" s="63" t="s">
        <v>522</v>
      </c>
      <c r="D138" s="75" t="s">
        <v>523</v>
      </c>
      <c r="E138" s="75" t="s">
        <v>524</v>
      </c>
      <c r="F138" s="75" t="s">
        <v>525</v>
      </c>
      <c r="G138" s="75" t="s">
        <v>526</v>
      </c>
    </row>
    <row r="139" spans="1:16" s="62" customFormat="1" hidden="1">
      <c r="A139" s="63" t="s">
        <v>527</v>
      </c>
      <c r="B139" s="65">
        <v>5216.6000000000004</v>
      </c>
      <c r="C139" s="64">
        <v>391.25</v>
      </c>
      <c r="D139" s="63" t="s">
        <v>458</v>
      </c>
      <c r="E139" s="65">
        <v>1279.72</v>
      </c>
      <c r="F139" s="63" t="s">
        <v>291</v>
      </c>
      <c r="G139" s="65">
        <v>3936.88</v>
      </c>
    </row>
    <row r="140" spans="1:16" s="62" customFormat="1" hidden="1">
      <c r="A140" s="63" t="s">
        <v>528</v>
      </c>
      <c r="B140" s="65">
        <v>2207.7199999999998</v>
      </c>
      <c r="C140" s="64">
        <v>165.58</v>
      </c>
      <c r="D140" s="63" t="s">
        <v>458</v>
      </c>
      <c r="E140" s="65">
        <v>1707.72</v>
      </c>
      <c r="F140" s="63" t="s">
        <v>458</v>
      </c>
      <c r="G140" s="64">
        <v>500</v>
      </c>
    </row>
    <row r="141" spans="1:16" s="62" customFormat="1" hidden="1">
      <c r="A141" s="63" t="s">
        <v>529</v>
      </c>
      <c r="B141" s="65">
        <v>25277.85</v>
      </c>
      <c r="C141" s="65">
        <v>1895.84</v>
      </c>
      <c r="D141" s="63" t="s">
        <v>290</v>
      </c>
      <c r="E141" s="65">
        <v>21577.85</v>
      </c>
      <c r="F141" s="63" t="s">
        <v>474</v>
      </c>
      <c r="G141" s="65">
        <v>3700</v>
      </c>
    </row>
    <row r="142" spans="1:16" s="62" customFormat="1" hidden="1">
      <c r="A142" s="63" t="s">
        <v>531</v>
      </c>
      <c r="B142" s="65">
        <v>3379.72</v>
      </c>
      <c r="C142" s="64">
        <v>253.48</v>
      </c>
      <c r="D142" s="63" t="s">
        <v>458</v>
      </c>
      <c r="E142" s="65">
        <v>1279.72</v>
      </c>
      <c r="F142" s="63" t="s">
        <v>291</v>
      </c>
      <c r="G142" s="65">
        <v>2100</v>
      </c>
    </row>
    <row r="143" spans="1:16" s="62" customFormat="1" hidden="1">
      <c r="A143" s="63" t="s">
        <v>532</v>
      </c>
      <c r="B143" s="64">
        <v>800</v>
      </c>
      <c r="C143" s="65">
        <v>3506.15</v>
      </c>
      <c r="D143" s="63" t="s">
        <v>98</v>
      </c>
      <c r="E143" s="64"/>
      <c r="F143" s="63" t="s">
        <v>98</v>
      </c>
      <c r="G143" s="64"/>
    </row>
    <row r="144" spans="1:16" s="62" customFormat="1" hidden="1">
      <c r="A144" s="63" t="s">
        <v>533</v>
      </c>
      <c r="B144" s="65">
        <v>36081.89</v>
      </c>
      <c r="C144" s="64">
        <v>229.37</v>
      </c>
      <c r="D144" s="63" t="s">
        <v>98</v>
      </c>
      <c r="E144" s="64"/>
      <c r="F144" s="63" t="s">
        <v>98</v>
      </c>
      <c r="G144" s="64"/>
    </row>
    <row r="145" spans="1:16" s="62" customFormat="1" hidden="1">
      <c r="A145" s="63" t="s">
        <v>534</v>
      </c>
      <c r="B145" s="64"/>
      <c r="C145" s="65">
        <v>3276.78</v>
      </c>
      <c r="D145" s="63" t="s">
        <v>98</v>
      </c>
      <c r="E145" s="64"/>
      <c r="F145" s="63" t="s">
        <v>98</v>
      </c>
      <c r="G145" s="64"/>
    </row>
    <row r="146" spans="1:16" s="62" customFormat="1" hidden="1">
      <c r="A146" s="63" t="s">
        <v>535</v>
      </c>
      <c r="B146" s="64"/>
      <c r="C146" s="64">
        <v>98.3</v>
      </c>
      <c r="D146" s="63" t="s">
        <v>98</v>
      </c>
      <c r="E146" s="64"/>
      <c r="F146" s="63" t="s">
        <v>98</v>
      </c>
      <c r="G146" s="64"/>
    </row>
    <row r="147" spans="1:16" s="62" customFormat="1" hidden="1">
      <c r="A147" s="63" t="s">
        <v>536</v>
      </c>
      <c r="B147" s="64"/>
      <c r="C147" s="65">
        <v>3407.85</v>
      </c>
      <c r="D147" s="63" t="s">
        <v>98</v>
      </c>
      <c r="E147" s="64"/>
      <c r="F147" s="63" t="s">
        <v>98</v>
      </c>
      <c r="G147" s="64"/>
    </row>
    <row r="148" spans="1:16" s="62" customFormat="1" hidden="1">
      <c r="A148" s="63" t="s">
        <v>544</v>
      </c>
      <c r="B148" s="63" t="s">
        <v>456</v>
      </c>
      <c r="C148" s="63" t="s">
        <v>457</v>
      </c>
      <c r="D148" s="64">
        <v>50</v>
      </c>
      <c r="E148" s="63" t="s">
        <v>458</v>
      </c>
      <c r="F148" s="64" t="s">
        <v>409</v>
      </c>
      <c r="G148" s="63" t="s">
        <v>538</v>
      </c>
      <c r="H148" s="63" t="s">
        <v>480</v>
      </c>
      <c r="I148" s="63" t="s">
        <v>481</v>
      </c>
      <c r="J148" s="63" t="s">
        <v>482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</row>
    <row r="149" spans="1:16" s="62" customFormat="1" hidden="1">
      <c r="A149" s="63" t="s">
        <v>544</v>
      </c>
      <c r="B149" s="63" t="s">
        <v>456</v>
      </c>
      <c r="C149" s="63" t="s">
        <v>457</v>
      </c>
      <c r="D149" s="64">
        <v>50</v>
      </c>
      <c r="E149" s="63" t="s">
        <v>464</v>
      </c>
      <c r="F149" s="64" t="s">
        <v>409</v>
      </c>
      <c r="G149" s="63" t="s">
        <v>539</v>
      </c>
      <c r="H149" s="63" t="s">
        <v>484</v>
      </c>
      <c r="I149" s="63" t="s">
        <v>485</v>
      </c>
      <c r="J149" s="63" t="s">
        <v>463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</row>
    <row r="150" spans="1:16" s="62" customFormat="1" hidden="1">
      <c r="A150" s="63" t="s">
        <v>544</v>
      </c>
      <c r="B150" s="63" t="s">
        <v>456</v>
      </c>
      <c r="C150" s="63" t="s">
        <v>457</v>
      </c>
      <c r="D150" s="64">
        <v>50</v>
      </c>
      <c r="E150" s="63" t="s">
        <v>291</v>
      </c>
      <c r="F150" s="64" t="s">
        <v>409</v>
      </c>
      <c r="G150" s="63" t="s">
        <v>459</v>
      </c>
      <c r="H150" s="63" t="s">
        <v>460</v>
      </c>
      <c r="I150" s="63" t="s">
        <v>462</v>
      </c>
      <c r="J150" s="63" t="s">
        <v>487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</row>
    <row r="151" spans="1:16" s="62" customFormat="1" hidden="1">
      <c r="A151" s="63" t="s">
        <v>544</v>
      </c>
      <c r="B151" s="63" t="s">
        <v>456</v>
      </c>
      <c r="C151" s="63" t="s">
        <v>457</v>
      </c>
      <c r="D151" s="64">
        <v>50</v>
      </c>
      <c r="E151" s="63" t="s">
        <v>285</v>
      </c>
      <c r="F151" s="64" t="s">
        <v>409</v>
      </c>
      <c r="G151" s="63" t="s">
        <v>459</v>
      </c>
      <c r="H151" s="63" t="s">
        <v>460</v>
      </c>
      <c r="I151" s="63" t="s">
        <v>462</v>
      </c>
      <c r="J151" s="63" t="s">
        <v>463</v>
      </c>
      <c r="K151" s="65">
        <v>5910.32</v>
      </c>
      <c r="L151" s="64">
        <v>2</v>
      </c>
      <c r="M151" s="64">
        <v>2</v>
      </c>
      <c r="N151" s="65">
        <v>3910.32</v>
      </c>
      <c r="O151" s="64">
        <v>1</v>
      </c>
      <c r="P151" s="65">
        <v>2000</v>
      </c>
    </row>
    <row r="152" spans="1:16" s="62" customFormat="1" hidden="1">
      <c r="A152" s="63" t="s">
        <v>544</v>
      </c>
      <c r="B152" s="63" t="s">
        <v>456</v>
      </c>
      <c r="C152" s="63" t="s">
        <v>457</v>
      </c>
      <c r="D152" s="64">
        <v>50</v>
      </c>
      <c r="E152" s="63" t="s">
        <v>474</v>
      </c>
      <c r="F152" s="64" t="s">
        <v>409</v>
      </c>
      <c r="G152" s="63" t="s">
        <v>465</v>
      </c>
      <c r="H152" s="63" t="s">
        <v>466</v>
      </c>
      <c r="I152" s="63" t="s">
        <v>467</v>
      </c>
      <c r="J152" s="63" t="s">
        <v>414</v>
      </c>
      <c r="K152" s="65">
        <v>3814.56</v>
      </c>
      <c r="L152" s="64">
        <v>1</v>
      </c>
      <c r="M152" s="64">
        <v>1</v>
      </c>
      <c r="N152" s="65">
        <v>1836.66</v>
      </c>
      <c r="O152" s="64">
        <v>1</v>
      </c>
      <c r="P152" s="65">
        <v>1977.9</v>
      </c>
    </row>
    <row r="153" spans="1:16" s="62" customFormat="1" hidden="1">
      <c r="A153" s="63" t="s">
        <v>544</v>
      </c>
      <c r="B153" s="63" t="s">
        <v>456</v>
      </c>
      <c r="C153" s="63" t="s">
        <v>457</v>
      </c>
      <c r="D153" s="64">
        <v>50</v>
      </c>
      <c r="E153" s="63" t="s">
        <v>288</v>
      </c>
      <c r="F153" s="64" t="s">
        <v>409</v>
      </c>
      <c r="G153" s="63" t="s">
        <v>468</v>
      </c>
      <c r="H153" s="63" t="s">
        <v>469</v>
      </c>
      <c r="I153" s="63" t="s">
        <v>470</v>
      </c>
      <c r="J153" s="63" t="s">
        <v>414</v>
      </c>
      <c r="K153" s="65">
        <v>8016.98</v>
      </c>
      <c r="L153" s="64">
        <v>0</v>
      </c>
      <c r="M153" s="64">
        <v>2</v>
      </c>
      <c r="N153" s="65">
        <v>7001.55</v>
      </c>
      <c r="O153" s="64">
        <v>1</v>
      </c>
      <c r="P153" s="65">
        <v>1015.43</v>
      </c>
    </row>
    <row r="154" spans="1:16" s="62" customFormat="1" hidden="1">
      <c r="A154" s="63" t="s">
        <v>544</v>
      </c>
      <c r="B154" s="63" t="s">
        <v>456</v>
      </c>
      <c r="C154" s="63" t="s">
        <v>457</v>
      </c>
      <c r="D154" s="64">
        <v>50</v>
      </c>
      <c r="E154" s="63" t="s">
        <v>325</v>
      </c>
      <c r="F154" s="64" t="s">
        <v>409</v>
      </c>
      <c r="G154" s="63" t="s">
        <v>471</v>
      </c>
      <c r="H154" s="63" t="s">
        <v>472</v>
      </c>
      <c r="I154" s="63" t="s">
        <v>473</v>
      </c>
      <c r="J154" s="63" t="s">
        <v>414</v>
      </c>
      <c r="K154" s="65">
        <v>3517.11</v>
      </c>
      <c r="L154" s="64">
        <v>0</v>
      </c>
      <c r="M154" s="64">
        <v>0</v>
      </c>
      <c r="N154" s="64">
        <v>0</v>
      </c>
      <c r="O154" s="64">
        <v>3</v>
      </c>
      <c r="P154" s="65">
        <v>3517.11</v>
      </c>
    </row>
    <row r="155" spans="1:16" s="62" customFormat="1" hidden="1">
      <c r="A155" s="63" t="s">
        <v>544</v>
      </c>
      <c r="B155" s="63" t="s">
        <v>456</v>
      </c>
      <c r="C155" s="63" t="s">
        <v>457</v>
      </c>
      <c r="D155" s="64">
        <v>50</v>
      </c>
      <c r="E155" s="63" t="s">
        <v>292</v>
      </c>
      <c r="F155" s="64" t="s">
        <v>409</v>
      </c>
      <c r="G155" s="63" t="s">
        <v>475</v>
      </c>
      <c r="H155" s="63" t="s">
        <v>476</v>
      </c>
      <c r="I155" s="63" t="s">
        <v>477</v>
      </c>
      <c r="J155" s="63" t="s">
        <v>414</v>
      </c>
      <c r="K155" s="65">
        <v>4526.1099999999997</v>
      </c>
      <c r="L155" s="64">
        <v>1</v>
      </c>
      <c r="M155" s="64">
        <v>2</v>
      </c>
      <c r="N155" s="65">
        <v>4526.1099999999997</v>
      </c>
      <c r="O155" s="64">
        <v>0</v>
      </c>
      <c r="P155" s="64">
        <v>0</v>
      </c>
    </row>
    <row r="156" spans="1:16" s="62" customFormat="1" hidden="1">
      <c r="A156" s="63" t="s">
        <v>544</v>
      </c>
      <c r="B156" s="63" t="s">
        <v>456</v>
      </c>
      <c r="C156" s="63" t="s">
        <v>457</v>
      </c>
      <c r="D156" s="64">
        <v>50</v>
      </c>
      <c r="E156" s="63" t="s">
        <v>320</v>
      </c>
      <c r="F156" s="64" t="s">
        <v>478</v>
      </c>
      <c r="G156" s="63" t="s">
        <v>479</v>
      </c>
      <c r="H156" s="63" t="s">
        <v>480</v>
      </c>
      <c r="I156" s="63" t="s">
        <v>481</v>
      </c>
      <c r="J156" s="63" t="s">
        <v>482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</row>
    <row r="157" spans="1:16" s="62" customFormat="1" hidden="1">
      <c r="A157" s="63" t="s">
        <v>544</v>
      </c>
      <c r="B157" s="63" t="s">
        <v>456</v>
      </c>
      <c r="C157" s="63" t="s">
        <v>457</v>
      </c>
      <c r="D157" s="64">
        <v>50</v>
      </c>
      <c r="E157" s="63" t="s">
        <v>287</v>
      </c>
      <c r="F157" s="64" t="s">
        <v>478</v>
      </c>
      <c r="G157" s="63" t="s">
        <v>483</v>
      </c>
      <c r="H157" s="63" t="s">
        <v>484</v>
      </c>
      <c r="I157" s="63" t="s">
        <v>485</v>
      </c>
      <c r="J157" s="63" t="s">
        <v>463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</row>
    <row r="158" spans="1:16" s="62" customFormat="1" hidden="1">
      <c r="A158" s="63" t="s">
        <v>544</v>
      </c>
      <c r="B158" s="63" t="s">
        <v>456</v>
      </c>
      <c r="C158" s="63" t="s">
        <v>457</v>
      </c>
      <c r="D158" s="64">
        <v>50</v>
      </c>
      <c r="E158" s="63" t="s">
        <v>489</v>
      </c>
      <c r="F158" s="64" t="s">
        <v>478</v>
      </c>
      <c r="G158" s="63" t="s">
        <v>486</v>
      </c>
      <c r="H158" s="63" t="s">
        <v>460</v>
      </c>
      <c r="I158" s="63" t="s">
        <v>462</v>
      </c>
      <c r="J158" s="63" t="s">
        <v>487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</row>
    <row r="159" spans="1:16" s="62" customFormat="1" hidden="1">
      <c r="A159" s="63" t="s">
        <v>544</v>
      </c>
      <c r="B159" s="63" t="s">
        <v>456</v>
      </c>
      <c r="C159" s="63" t="s">
        <v>457</v>
      </c>
      <c r="D159" s="64">
        <v>50</v>
      </c>
      <c r="E159" s="63" t="s">
        <v>491</v>
      </c>
      <c r="F159" s="64" t="s">
        <v>478</v>
      </c>
      <c r="G159" s="63" t="s">
        <v>486</v>
      </c>
      <c r="H159" s="63" t="s">
        <v>460</v>
      </c>
      <c r="I159" s="63" t="s">
        <v>462</v>
      </c>
      <c r="J159" s="63" t="s">
        <v>463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</row>
    <row r="160" spans="1:16" s="62" customFormat="1" hidden="1">
      <c r="A160" s="63" t="s">
        <v>544</v>
      </c>
      <c r="B160" s="63" t="s">
        <v>456</v>
      </c>
      <c r="C160" s="63" t="s">
        <v>457</v>
      </c>
      <c r="D160" s="64">
        <v>50</v>
      </c>
      <c r="E160" s="63" t="s">
        <v>290</v>
      </c>
      <c r="F160" s="64" t="s">
        <v>478</v>
      </c>
      <c r="G160" s="63" t="s">
        <v>488</v>
      </c>
      <c r="H160" s="63" t="s">
        <v>466</v>
      </c>
      <c r="I160" s="63" t="s">
        <v>467</v>
      </c>
      <c r="J160" s="63" t="s">
        <v>414</v>
      </c>
      <c r="K160" s="65">
        <v>3347.16</v>
      </c>
      <c r="L160" s="64">
        <v>1</v>
      </c>
      <c r="M160" s="64">
        <v>1</v>
      </c>
      <c r="N160" s="65">
        <v>1847.16</v>
      </c>
      <c r="O160" s="64">
        <v>3</v>
      </c>
      <c r="P160" s="65">
        <v>1500</v>
      </c>
    </row>
    <row r="161" spans="1:16" s="62" customFormat="1" hidden="1">
      <c r="A161" s="63" t="s">
        <v>544</v>
      </c>
      <c r="B161" s="63" t="s">
        <v>456</v>
      </c>
      <c r="C161" s="63" t="s">
        <v>457</v>
      </c>
      <c r="D161" s="64">
        <v>50</v>
      </c>
      <c r="E161" s="63" t="s">
        <v>274</v>
      </c>
      <c r="F161" s="64" t="s">
        <v>478</v>
      </c>
      <c r="G161" s="63" t="s">
        <v>490</v>
      </c>
      <c r="H161" s="63" t="s">
        <v>469</v>
      </c>
      <c r="I161" s="63" t="s">
        <v>470</v>
      </c>
      <c r="J161" s="63" t="s">
        <v>414</v>
      </c>
      <c r="K161" s="65">
        <v>6538.46</v>
      </c>
      <c r="L161" s="64">
        <v>0</v>
      </c>
      <c r="M161" s="64">
        <v>2</v>
      </c>
      <c r="N161" s="65">
        <v>6538.46</v>
      </c>
      <c r="O161" s="64">
        <v>0</v>
      </c>
      <c r="P161" s="64">
        <v>0</v>
      </c>
    </row>
    <row r="162" spans="1:16" s="62" customFormat="1" hidden="1">
      <c r="A162" s="63" t="s">
        <v>544</v>
      </c>
      <c r="B162" s="63" t="s">
        <v>456</v>
      </c>
      <c r="C162" s="63" t="s">
        <v>457</v>
      </c>
      <c r="D162" s="64">
        <v>50</v>
      </c>
      <c r="E162" s="63" t="s">
        <v>293</v>
      </c>
      <c r="F162" s="64" t="s">
        <v>478</v>
      </c>
      <c r="G162" s="63" t="s">
        <v>492</v>
      </c>
      <c r="H162" s="63" t="s">
        <v>472</v>
      </c>
      <c r="I162" s="63" t="s">
        <v>473</v>
      </c>
      <c r="J162" s="63" t="s">
        <v>414</v>
      </c>
      <c r="K162" s="65">
        <v>1989.85</v>
      </c>
      <c r="L162" s="64">
        <v>1</v>
      </c>
      <c r="M162" s="64">
        <v>2</v>
      </c>
      <c r="N162" s="65">
        <v>1989.85</v>
      </c>
      <c r="O162" s="64">
        <v>0</v>
      </c>
      <c r="P162" s="64">
        <v>0</v>
      </c>
    </row>
    <row r="163" spans="1:16" s="62" customFormat="1" hidden="1">
      <c r="A163" s="63" t="s">
        <v>544</v>
      </c>
      <c r="B163" s="63" t="s">
        <v>456</v>
      </c>
      <c r="C163" s="63" t="s">
        <v>457</v>
      </c>
      <c r="D163" s="64">
        <v>50</v>
      </c>
      <c r="E163" s="63" t="s">
        <v>283</v>
      </c>
      <c r="F163" s="64" t="s">
        <v>478</v>
      </c>
      <c r="G163" s="63" t="s">
        <v>493</v>
      </c>
      <c r="H163" s="63" t="s">
        <v>476</v>
      </c>
      <c r="I163" s="63" t="s">
        <v>477</v>
      </c>
      <c r="J163" s="63" t="s">
        <v>414</v>
      </c>
      <c r="K163" s="65">
        <v>3583.6</v>
      </c>
      <c r="L163" s="64">
        <v>0</v>
      </c>
      <c r="M163" s="64">
        <v>1</v>
      </c>
      <c r="N163" s="65">
        <v>1583.6</v>
      </c>
      <c r="O163" s="64">
        <v>1</v>
      </c>
      <c r="P163" s="65">
        <v>2000</v>
      </c>
    </row>
    <row r="164" spans="1:16" s="62" customFormat="1" hidden="1">
      <c r="A164" s="63" t="s">
        <v>544</v>
      </c>
      <c r="B164" s="63" t="s">
        <v>456</v>
      </c>
      <c r="C164" s="63" t="s">
        <v>457</v>
      </c>
      <c r="D164" s="64">
        <v>50</v>
      </c>
      <c r="E164" s="63" t="s">
        <v>286</v>
      </c>
      <c r="F164" s="64" t="s">
        <v>494</v>
      </c>
      <c r="G164" s="63" t="s">
        <v>495</v>
      </c>
      <c r="H164" s="63" t="s">
        <v>496</v>
      </c>
      <c r="I164" s="63" t="s">
        <v>497</v>
      </c>
      <c r="J164" s="63" t="s">
        <v>463</v>
      </c>
      <c r="K164" s="65">
        <v>1037</v>
      </c>
      <c r="L164" s="64">
        <v>0</v>
      </c>
      <c r="M164" s="64">
        <v>0</v>
      </c>
      <c r="N164" s="64">
        <v>0</v>
      </c>
      <c r="O164" s="64">
        <v>1</v>
      </c>
      <c r="P164" s="65">
        <v>1037</v>
      </c>
    </row>
    <row r="165" spans="1:16" s="62" customFormat="1" hidden="1">
      <c r="A165" s="63" t="s">
        <v>544</v>
      </c>
      <c r="B165" s="63" t="s">
        <v>456</v>
      </c>
      <c r="C165" s="63" t="s">
        <v>457</v>
      </c>
      <c r="D165" s="64">
        <v>50</v>
      </c>
      <c r="E165" s="63" t="s">
        <v>501</v>
      </c>
      <c r="F165" s="64" t="s">
        <v>494</v>
      </c>
      <c r="G165" s="63" t="s">
        <v>498</v>
      </c>
      <c r="H165" s="63" t="s">
        <v>480</v>
      </c>
      <c r="I165" s="63" t="s">
        <v>481</v>
      </c>
      <c r="J165" s="63" t="s">
        <v>482</v>
      </c>
      <c r="K165" s="64">
        <v>0</v>
      </c>
      <c r="L165" s="64">
        <v>0</v>
      </c>
      <c r="M165" s="64">
        <v>0</v>
      </c>
      <c r="N165" s="64">
        <v>0</v>
      </c>
      <c r="O165" s="64">
        <v>0</v>
      </c>
      <c r="P165" s="64">
        <v>0</v>
      </c>
    </row>
    <row r="166" spans="1:16" s="62" customFormat="1" hidden="1">
      <c r="A166" s="63" t="s">
        <v>544</v>
      </c>
      <c r="B166" s="63" t="s">
        <v>456</v>
      </c>
      <c r="C166" s="63" t="s">
        <v>457</v>
      </c>
      <c r="D166" s="64">
        <v>50</v>
      </c>
      <c r="E166" s="63" t="s">
        <v>502</v>
      </c>
      <c r="F166" s="64" t="s">
        <v>494</v>
      </c>
      <c r="G166" s="63" t="s">
        <v>499</v>
      </c>
      <c r="H166" s="63" t="s">
        <v>484</v>
      </c>
      <c r="I166" s="63" t="s">
        <v>485</v>
      </c>
      <c r="J166" s="63" t="s">
        <v>463</v>
      </c>
      <c r="K166" s="64">
        <v>500</v>
      </c>
      <c r="L166" s="64">
        <v>0</v>
      </c>
      <c r="M166" s="64">
        <v>0</v>
      </c>
      <c r="N166" s="64">
        <v>0</v>
      </c>
      <c r="O166" s="64">
        <v>1</v>
      </c>
      <c r="P166" s="64">
        <v>500</v>
      </c>
    </row>
    <row r="167" spans="1:16" s="62" customFormat="1" hidden="1">
      <c r="A167" s="63" t="s">
        <v>544</v>
      </c>
      <c r="B167" s="63" t="s">
        <v>456</v>
      </c>
      <c r="C167" s="63" t="s">
        <v>457</v>
      </c>
      <c r="D167" s="64">
        <v>50</v>
      </c>
      <c r="E167" s="63" t="s">
        <v>504</v>
      </c>
      <c r="F167" s="64" t="s">
        <v>494</v>
      </c>
      <c r="G167" s="63" t="s">
        <v>500</v>
      </c>
      <c r="H167" s="63" t="s">
        <v>460</v>
      </c>
      <c r="I167" s="63" t="s">
        <v>462</v>
      </c>
      <c r="J167" s="63" t="s">
        <v>487</v>
      </c>
      <c r="K167" s="64">
        <v>0</v>
      </c>
      <c r="L167" s="64">
        <v>0</v>
      </c>
      <c r="M167" s="64">
        <v>0</v>
      </c>
      <c r="N167" s="64">
        <v>0</v>
      </c>
      <c r="O167" s="64">
        <v>0</v>
      </c>
      <c r="P167" s="64">
        <v>0</v>
      </c>
    </row>
    <row r="168" spans="1:16" s="62" customFormat="1" hidden="1">
      <c r="A168" s="63" t="s">
        <v>544</v>
      </c>
      <c r="B168" s="63" t="s">
        <v>456</v>
      </c>
      <c r="C168" s="63" t="s">
        <v>457</v>
      </c>
      <c r="D168" s="64">
        <v>50</v>
      </c>
      <c r="E168" s="63" t="s">
        <v>506</v>
      </c>
      <c r="F168" s="64" t="s">
        <v>494</v>
      </c>
      <c r="G168" s="63" t="s">
        <v>500</v>
      </c>
      <c r="H168" s="63" t="s">
        <v>460</v>
      </c>
      <c r="I168" s="63" t="s">
        <v>462</v>
      </c>
      <c r="J168" s="63" t="s">
        <v>463</v>
      </c>
      <c r="K168" s="65">
        <v>3624.06</v>
      </c>
      <c r="L168" s="64">
        <v>1</v>
      </c>
      <c r="M168" s="64">
        <v>2</v>
      </c>
      <c r="N168" s="65">
        <v>3124.06</v>
      </c>
      <c r="O168" s="64">
        <v>1</v>
      </c>
      <c r="P168" s="64">
        <v>500</v>
      </c>
    </row>
    <row r="169" spans="1:16" s="62" customFormat="1" hidden="1">
      <c r="A169" s="63" t="s">
        <v>544</v>
      </c>
      <c r="B169" s="63" t="s">
        <v>456</v>
      </c>
      <c r="C169" s="63" t="s">
        <v>457</v>
      </c>
      <c r="D169" s="64">
        <v>50</v>
      </c>
      <c r="E169" s="63" t="s">
        <v>267</v>
      </c>
      <c r="F169" s="64" t="s">
        <v>494</v>
      </c>
      <c r="G169" s="63" t="s">
        <v>503</v>
      </c>
      <c r="H169" s="63" t="s">
        <v>466</v>
      </c>
      <c r="I169" s="63" t="s">
        <v>467</v>
      </c>
      <c r="J169" s="63" t="s">
        <v>414</v>
      </c>
      <c r="K169" s="65">
        <v>1968.56</v>
      </c>
      <c r="L169" s="64">
        <v>2</v>
      </c>
      <c r="M169" s="64">
        <v>2</v>
      </c>
      <c r="N169" s="65">
        <v>1968.56</v>
      </c>
      <c r="O169" s="64">
        <v>0</v>
      </c>
      <c r="P169" s="64">
        <v>0</v>
      </c>
    </row>
    <row r="170" spans="1:16" s="62" customFormat="1" hidden="1">
      <c r="A170" s="63" t="s">
        <v>544</v>
      </c>
      <c r="B170" s="63" t="s">
        <v>456</v>
      </c>
      <c r="C170" s="63" t="s">
        <v>457</v>
      </c>
      <c r="D170" s="64">
        <v>50</v>
      </c>
      <c r="E170" s="63" t="s">
        <v>326</v>
      </c>
      <c r="F170" s="64" t="s">
        <v>494</v>
      </c>
      <c r="G170" s="63" t="s">
        <v>505</v>
      </c>
      <c r="H170" s="63" t="s">
        <v>469</v>
      </c>
      <c r="I170" s="63" t="s">
        <v>470</v>
      </c>
      <c r="J170" s="63" t="s">
        <v>414</v>
      </c>
      <c r="K170" s="65">
        <v>31736.47</v>
      </c>
      <c r="L170" s="64">
        <v>15</v>
      </c>
      <c r="M170" s="64">
        <v>18</v>
      </c>
      <c r="N170" s="65">
        <v>31736.47</v>
      </c>
      <c r="O170" s="64">
        <v>0</v>
      </c>
      <c r="P170" s="64">
        <v>0</v>
      </c>
    </row>
    <row r="171" spans="1:16" s="62" customFormat="1" hidden="1">
      <c r="A171" s="63" t="s">
        <v>544</v>
      </c>
      <c r="B171" s="63" t="s">
        <v>456</v>
      </c>
      <c r="C171" s="63" t="s">
        <v>457</v>
      </c>
      <c r="D171" s="64">
        <v>50</v>
      </c>
      <c r="E171" s="63" t="s">
        <v>289</v>
      </c>
      <c r="F171" s="64" t="s">
        <v>494</v>
      </c>
      <c r="G171" s="63" t="s">
        <v>507</v>
      </c>
      <c r="H171" s="63" t="s">
        <v>472</v>
      </c>
      <c r="I171" s="63" t="s">
        <v>473</v>
      </c>
      <c r="J171" s="63" t="s">
        <v>414</v>
      </c>
      <c r="K171" s="65">
        <v>7687.48</v>
      </c>
      <c r="L171" s="64">
        <v>2</v>
      </c>
      <c r="M171" s="64">
        <v>4</v>
      </c>
      <c r="N171" s="65">
        <v>7687.48</v>
      </c>
      <c r="O171" s="64">
        <v>0</v>
      </c>
      <c r="P171" s="64">
        <v>0</v>
      </c>
    </row>
    <row r="172" spans="1:16" s="62" customFormat="1" hidden="1">
      <c r="A172" s="63" t="s">
        <v>544</v>
      </c>
      <c r="B172" s="63" t="s">
        <v>456</v>
      </c>
      <c r="C172" s="63" t="s">
        <v>457</v>
      </c>
      <c r="D172" s="64">
        <v>50</v>
      </c>
      <c r="E172" s="63" t="s">
        <v>512</v>
      </c>
      <c r="F172" s="64" t="s">
        <v>494</v>
      </c>
      <c r="G172" s="63" t="s">
        <v>508</v>
      </c>
      <c r="H172" s="63" t="s">
        <v>476</v>
      </c>
      <c r="I172" s="63" t="s">
        <v>477</v>
      </c>
      <c r="J172" s="63" t="s">
        <v>487</v>
      </c>
      <c r="K172" s="64">
        <v>0</v>
      </c>
      <c r="L172" s="64">
        <v>0</v>
      </c>
      <c r="M172" s="64">
        <v>0</v>
      </c>
      <c r="N172" s="64">
        <v>0</v>
      </c>
      <c r="O172" s="64">
        <v>0</v>
      </c>
      <c r="P172" s="64">
        <v>0</v>
      </c>
    </row>
    <row r="173" spans="1:16" s="62" customFormat="1" hidden="1">
      <c r="A173" s="63" t="s">
        <v>544</v>
      </c>
      <c r="B173" s="63" t="s">
        <v>456</v>
      </c>
      <c r="C173" s="63" t="s">
        <v>457</v>
      </c>
      <c r="D173" s="64">
        <v>50</v>
      </c>
      <c r="E173" s="63" t="s">
        <v>318</v>
      </c>
      <c r="F173" s="64" t="s">
        <v>494</v>
      </c>
      <c r="G173" s="63" t="s">
        <v>508</v>
      </c>
      <c r="H173" s="63" t="s">
        <v>476</v>
      </c>
      <c r="I173" s="63" t="s">
        <v>477</v>
      </c>
      <c r="J173" s="63" t="s">
        <v>487</v>
      </c>
      <c r="K173" s="64">
        <v>0</v>
      </c>
      <c r="L173" s="64">
        <v>0</v>
      </c>
      <c r="M173" s="64">
        <v>0</v>
      </c>
      <c r="N173" s="64">
        <v>0</v>
      </c>
      <c r="O173" s="64">
        <v>0</v>
      </c>
      <c r="P173" s="64">
        <v>0</v>
      </c>
    </row>
    <row r="174" spans="1:16" s="62" customFormat="1" hidden="1">
      <c r="A174" s="63" t="s">
        <v>544</v>
      </c>
      <c r="B174" s="63" t="s">
        <v>456</v>
      </c>
      <c r="C174" s="63" t="s">
        <v>457</v>
      </c>
      <c r="D174" s="64">
        <v>50</v>
      </c>
      <c r="E174" s="63" t="s">
        <v>514</v>
      </c>
      <c r="F174" s="64" t="s">
        <v>494</v>
      </c>
      <c r="G174" s="63" t="s">
        <v>508</v>
      </c>
      <c r="H174" s="63" t="s">
        <v>476</v>
      </c>
      <c r="I174" s="63" t="s">
        <v>477</v>
      </c>
      <c r="J174" s="63" t="s">
        <v>414</v>
      </c>
      <c r="K174" s="65">
        <v>8655.2000000000007</v>
      </c>
      <c r="L174" s="64">
        <v>2</v>
      </c>
      <c r="M174" s="64">
        <v>5</v>
      </c>
      <c r="N174" s="65">
        <v>8055.2</v>
      </c>
      <c r="O174" s="64">
        <v>1</v>
      </c>
      <c r="P174" s="64">
        <v>600</v>
      </c>
    </row>
    <row r="175" spans="1:16" s="62" customFormat="1" hidden="1">
      <c r="A175" s="63" t="s">
        <v>544</v>
      </c>
      <c r="B175" s="63" t="s">
        <v>456</v>
      </c>
      <c r="C175" s="63" t="s">
        <v>457</v>
      </c>
      <c r="D175" s="64">
        <v>50</v>
      </c>
      <c r="E175" s="63" t="s">
        <v>272</v>
      </c>
      <c r="F175" s="64" t="s">
        <v>509</v>
      </c>
      <c r="G175" s="63" t="s">
        <v>511</v>
      </c>
      <c r="H175" s="63" t="s">
        <v>480</v>
      </c>
      <c r="I175" s="63" t="s">
        <v>481</v>
      </c>
      <c r="J175" s="63" t="s">
        <v>482</v>
      </c>
      <c r="K175" s="64">
        <v>0</v>
      </c>
      <c r="L175" s="64">
        <v>0</v>
      </c>
      <c r="M175" s="64">
        <v>0</v>
      </c>
      <c r="N175" s="64">
        <v>0</v>
      </c>
      <c r="O175" s="64">
        <v>0</v>
      </c>
      <c r="P175" s="64">
        <v>0</v>
      </c>
    </row>
    <row r="176" spans="1:16" s="62" customFormat="1" hidden="1">
      <c r="A176" s="63" t="s">
        <v>544</v>
      </c>
      <c r="B176" s="63" t="s">
        <v>456</v>
      </c>
      <c r="C176" s="63" t="s">
        <v>457</v>
      </c>
      <c r="D176" s="64">
        <v>50</v>
      </c>
      <c r="E176" s="63" t="s">
        <v>516</v>
      </c>
      <c r="F176" s="64" t="s">
        <v>509</v>
      </c>
      <c r="G176" s="63" t="s">
        <v>511</v>
      </c>
      <c r="H176" s="63" t="s">
        <v>480</v>
      </c>
      <c r="I176" s="63" t="s">
        <v>481</v>
      </c>
      <c r="J176" s="63" t="s">
        <v>463</v>
      </c>
      <c r="K176" s="64">
        <v>400</v>
      </c>
      <c r="L176" s="64">
        <v>0</v>
      </c>
      <c r="M176" s="64">
        <v>0</v>
      </c>
      <c r="N176" s="64">
        <v>0</v>
      </c>
      <c r="O176" s="64">
        <v>1</v>
      </c>
      <c r="P176" s="64">
        <v>400</v>
      </c>
    </row>
    <row r="177" spans="1:16" s="62" customFormat="1" hidden="1">
      <c r="A177" s="63" t="s">
        <v>544</v>
      </c>
      <c r="B177" s="63" t="s">
        <v>456</v>
      </c>
      <c r="C177" s="63" t="s">
        <v>457</v>
      </c>
      <c r="D177" s="64">
        <v>50</v>
      </c>
      <c r="E177" s="63" t="s">
        <v>328</v>
      </c>
      <c r="F177" s="64" t="s">
        <v>509</v>
      </c>
      <c r="G177" s="63" t="s">
        <v>513</v>
      </c>
      <c r="H177" s="63" t="s">
        <v>484</v>
      </c>
      <c r="I177" s="63" t="s">
        <v>485</v>
      </c>
      <c r="J177" s="63" t="s">
        <v>463</v>
      </c>
      <c r="K177" s="64">
        <v>0</v>
      </c>
      <c r="L177" s="64">
        <v>0</v>
      </c>
      <c r="M177" s="64">
        <v>0</v>
      </c>
      <c r="N177" s="64">
        <v>0</v>
      </c>
      <c r="O177" s="64">
        <v>0</v>
      </c>
      <c r="P177" s="64">
        <v>0</v>
      </c>
    </row>
    <row r="178" spans="1:16" s="62" customFormat="1" hidden="1">
      <c r="A178" s="63" t="s">
        <v>544</v>
      </c>
      <c r="B178" s="63" t="s">
        <v>456</v>
      </c>
      <c r="C178" s="63" t="s">
        <v>457</v>
      </c>
      <c r="D178" s="64">
        <v>50</v>
      </c>
      <c r="E178" s="63" t="s">
        <v>322</v>
      </c>
      <c r="F178" s="64" t="s">
        <v>509</v>
      </c>
      <c r="G178" s="63" t="s">
        <v>515</v>
      </c>
      <c r="H178" s="63" t="s">
        <v>460</v>
      </c>
      <c r="I178" s="63" t="s">
        <v>462</v>
      </c>
      <c r="J178" s="63" t="s">
        <v>487</v>
      </c>
      <c r="K178" s="64">
        <v>0</v>
      </c>
      <c r="L178" s="64">
        <v>0</v>
      </c>
      <c r="M178" s="64">
        <v>0</v>
      </c>
      <c r="N178" s="64">
        <v>0</v>
      </c>
      <c r="O178" s="64">
        <v>0</v>
      </c>
      <c r="P178" s="64">
        <v>0</v>
      </c>
    </row>
    <row r="179" spans="1:16" s="62" customFormat="1" hidden="1">
      <c r="A179" s="63" t="s">
        <v>544</v>
      </c>
      <c r="B179" s="63" t="s">
        <v>456</v>
      </c>
      <c r="C179" s="63" t="s">
        <v>457</v>
      </c>
      <c r="D179" s="64">
        <v>50</v>
      </c>
      <c r="E179" s="63" t="s">
        <v>327</v>
      </c>
      <c r="F179" s="64" t="s">
        <v>509</v>
      </c>
      <c r="G179" s="63" t="s">
        <v>515</v>
      </c>
      <c r="H179" s="63" t="s">
        <v>460</v>
      </c>
      <c r="I179" s="63" t="s">
        <v>462</v>
      </c>
      <c r="J179" s="63" t="s">
        <v>463</v>
      </c>
      <c r="K179" s="64">
        <v>0</v>
      </c>
      <c r="L179" s="64">
        <v>0</v>
      </c>
      <c r="M179" s="64">
        <v>0</v>
      </c>
      <c r="N179" s="64">
        <v>0</v>
      </c>
      <c r="O179" s="64">
        <v>0</v>
      </c>
      <c r="P179" s="64">
        <v>0</v>
      </c>
    </row>
    <row r="180" spans="1:16" s="62" customFormat="1" hidden="1">
      <c r="A180" s="63" t="s">
        <v>544</v>
      </c>
      <c r="B180" s="63" t="s">
        <v>456</v>
      </c>
      <c r="C180" s="63" t="s">
        <v>457</v>
      </c>
      <c r="D180" s="64">
        <v>50</v>
      </c>
      <c r="E180" s="63" t="s">
        <v>269</v>
      </c>
      <c r="F180" s="64" t="s">
        <v>509</v>
      </c>
      <c r="G180" s="63" t="s">
        <v>517</v>
      </c>
      <c r="H180" s="63" t="s">
        <v>466</v>
      </c>
      <c r="I180" s="63" t="s">
        <v>467</v>
      </c>
      <c r="J180" s="63" t="s">
        <v>414</v>
      </c>
      <c r="K180" s="65">
        <v>1300</v>
      </c>
      <c r="L180" s="64">
        <v>1</v>
      </c>
      <c r="M180" s="64">
        <v>1</v>
      </c>
      <c r="N180" s="65">
        <v>1000</v>
      </c>
      <c r="O180" s="64">
        <v>1</v>
      </c>
      <c r="P180" s="64">
        <v>300</v>
      </c>
    </row>
    <row r="181" spans="1:16" s="62" customFormat="1" hidden="1">
      <c r="A181" s="63" t="s">
        <v>544</v>
      </c>
      <c r="B181" s="63" t="s">
        <v>456</v>
      </c>
      <c r="C181" s="63" t="s">
        <v>457</v>
      </c>
      <c r="D181" s="64">
        <v>50</v>
      </c>
      <c r="E181" s="63" t="s">
        <v>545</v>
      </c>
      <c r="F181" s="64" t="s">
        <v>509</v>
      </c>
      <c r="G181" s="63" t="s">
        <v>518</v>
      </c>
      <c r="H181" s="63" t="s">
        <v>469</v>
      </c>
      <c r="I181" s="63" t="s">
        <v>470</v>
      </c>
      <c r="J181" s="63" t="s">
        <v>414</v>
      </c>
      <c r="K181" s="65">
        <v>5205.8999999999996</v>
      </c>
      <c r="L181" s="64">
        <v>1</v>
      </c>
      <c r="M181" s="64">
        <v>2</v>
      </c>
      <c r="N181" s="65">
        <v>3835.4</v>
      </c>
      <c r="O181" s="64">
        <v>2</v>
      </c>
      <c r="P181" s="65">
        <v>1370.5</v>
      </c>
    </row>
    <row r="182" spans="1:16" s="62" customFormat="1" hidden="1">
      <c r="A182" s="63" t="s">
        <v>544</v>
      </c>
      <c r="B182" s="63" t="s">
        <v>456</v>
      </c>
      <c r="C182" s="63" t="s">
        <v>457</v>
      </c>
      <c r="D182" s="64">
        <v>50</v>
      </c>
      <c r="E182" s="63" t="s">
        <v>265</v>
      </c>
      <c r="F182" s="64" t="s">
        <v>509</v>
      </c>
      <c r="G182" s="63" t="s">
        <v>519</v>
      </c>
      <c r="H182" s="63" t="s">
        <v>472</v>
      </c>
      <c r="I182" s="63" t="s">
        <v>473</v>
      </c>
      <c r="J182" s="63" t="s">
        <v>414</v>
      </c>
      <c r="K182" s="65">
        <v>9860.43</v>
      </c>
      <c r="L182" s="64">
        <v>1</v>
      </c>
      <c r="M182" s="64">
        <v>4</v>
      </c>
      <c r="N182" s="65">
        <v>7000.55</v>
      </c>
      <c r="O182" s="64">
        <v>2</v>
      </c>
      <c r="P182" s="65">
        <v>2859.88</v>
      </c>
    </row>
    <row r="183" spans="1:16" s="62" customFormat="1" hidden="1">
      <c r="A183" s="63" t="s">
        <v>544</v>
      </c>
      <c r="B183" s="63" t="s">
        <v>456</v>
      </c>
      <c r="C183" s="63" t="s">
        <v>457</v>
      </c>
      <c r="D183" s="64">
        <v>50</v>
      </c>
      <c r="E183" s="63" t="s">
        <v>321</v>
      </c>
      <c r="F183" s="64" t="s">
        <v>509</v>
      </c>
      <c r="G183" s="63" t="s">
        <v>520</v>
      </c>
      <c r="H183" s="63" t="s">
        <v>476</v>
      </c>
      <c r="I183" s="63" t="s">
        <v>477</v>
      </c>
      <c r="J183" s="63" t="s">
        <v>414</v>
      </c>
      <c r="K183" s="65">
        <v>1738.44</v>
      </c>
      <c r="L183" s="64">
        <v>0</v>
      </c>
      <c r="M183" s="64">
        <v>1</v>
      </c>
      <c r="N183" s="65">
        <v>1238.44</v>
      </c>
      <c r="O183" s="64">
        <v>1</v>
      </c>
      <c r="P183" s="64">
        <v>500</v>
      </c>
    </row>
    <row r="184" spans="1:16" s="62" customFormat="1" hidden="1">
      <c r="A184" s="63" t="s">
        <v>98</v>
      </c>
      <c r="B184" s="63" t="s">
        <v>98</v>
      </c>
      <c r="C184" s="63" t="s">
        <v>98</v>
      </c>
      <c r="D184" s="64"/>
      <c r="E184" s="63" t="s">
        <v>98</v>
      </c>
      <c r="F184" s="64"/>
      <c r="G184" s="63" t="s">
        <v>98</v>
      </c>
      <c r="H184" s="63" t="s">
        <v>98</v>
      </c>
      <c r="I184" s="63" t="s">
        <v>98</v>
      </c>
      <c r="J184" s="63" t="s">
        <v>98</v>
      </c>
      <c r="K184" s="65">
        <v>114957.69</v>
      </c>
      <c r="L184" s="64">
        <v>31</v>
      </c>
      <c r="M184" s="64">
        <v>52</v>
      </c>
      <c r="N184" s="65">
        <v>94879.87</v>
      </c>
      <c r="O184" s="64">
        <v>21</v>
      </c>
      <c r="P184" s="65">
        <v>20077.82</v>
      </c>
    </row>
    <row r="185" spans="1:16" s="62" customFormat="1" hidden="1">
      <c r="A185" s="63"/>
      <c r="B185" s="63"/>
      <c r="C185" s="63"/>
      <c r="D185" s="64"/>
      <c r="E185" s="63"/>
      <c r="F185" s="64"/>
      <c r="G185" s="63"/>
      <c r="H185" s="63"/>
      <c r="I185" s="63"/>
      <c r="J185" s="63"/>
      <c r="K185" s="64"/>
      <c r="L185" s="64"/>
      <c r="M185" s="64"/>
      <c r="N185" s="64"/>
      <c r="O185" s="64"/>
      <c r="P185" s="64"/>
    </row>
    <row r="186" spans="1:16" s="62" customFormat="1" ht="38.25" hidden="1">
      <c r="A186" s="63" t="s">
        <v>448</v>
      </c>
      <c r="B186" s="63" t="s">
        <v>521</v>
      </c>
      <c r="C186" s="63" t="s">
        <v>522</v>
      </c>
      <c r="D186" s="75" t="s">
        <v>523</v>
      </c>
      <c r="E186" s="75" t="s">
        <v>524</v>
      </c>
      <c r="F186" s="75" t="s">
        <v>525</v>
      </c>
      <c r="G186" s="75" t="s">
        <v>526</v>
      </c>
    </row>
    <row r="187" spans="1:16" s="62" customFormat="1" hidden="1">
      <c r="A187" s="63" t="s">
        <v>527</v>
      </c>
      <c r="B187" s="65">
        <v>25785.08</v>
      </c>
      <c r="C187" s="65">
        <v>1933.87</v>
      </c>
      <c r="D187" s="63" t="s">
        <v>325</v>
      </c>
      <c r="E187" s="65">
        <v>17274.64</v>
      </c>
      <c r="F187" s="63" t="s">
        <v>288</v>
      </c>
      <c r="G187" s="65">
        <v>8510.44</v>
      </c>
    </row>
    <row r="188" spans="1:16" s="62" customFormat="1" hidden="1">
      <c r="A188" s="63" t="s">
        <v>528</v>
      </c>
      <c r="B188" s="65">
        <v>15459.07</v>
      </c>
      <c r="C188" s="65">
        <v>1159.43</v>
      </c>
      <c r="D188" s="63" t="s">
        <v>288</v>
      </c>
      <c r="E188" s="65">
        <v>11959.07</v>
      </c>
      <c r="F188" s="63" t="s">
        <v>285</v>
      </c>
      <c r="G188" s="65">
        <v>3500</v>
      </c>
    </row>
    <row r="189" spans="1:16" s="62" customFormat="1" hidden="1">
      <c r="A189" s="63" t="s">
        <v>529</v>
      </c>
      <c r="B189" s="65">
        <v>55208.77</v>
      </c>
      <c r="C189" s="65">
        <v>4140.66</v>
      </c>
      <c r="D189" s="63" t="s">
        <v>322</v>
      </c>
      <c r="E189" s="65">
        <v>52571.77</v>
      </c>
      <c r="F189" s="63" t="s">
        <v>285</v>
      </c>
      <c r="G189" s="65">
        <v>2637</v>
      </c>
    </row>
    <row r="190" spans="1:16" s="62" customFormat="1" hidden="1">
      <c r="A190" s="63" t="s">
        <v>531</v>
      </c>
      <c r="B190" s="65">
        <v>18504.77</v>
      </c>
      <c r="C190" s="65">
        <v>1387.85</v>
      </c>
      <c r="D190" s="63" t="s">
        <v>292</v>
      </c>
      <c r="E190" s="65">
        <v>13074.39</v>
      </c>
      <c r="F190" s="63" t="s">
        <v>325</v>
      </c>
      <c r="G190" s="65">
        <v>5430.38</v>
      </c>
    </row>
    <row r="191" spans="1:16" s="62" customFormat="1" hidden="1">
      <c r="A191" s="63" t="s">
        <v>532</v>
      </c>
      <c r="B191" s="65">
        <v>1550</v>
      </c>
      <c r="C191" s="65">
        <v>10171.81</v>
      </c>
      <c r="D191" s="63" t="s">
        <v>98</v>
      </c>
      <c r="E191" s="64"/>
      <c r="F191" s="63" t="s">
        <v>98</v>
      </c>
      <c r="G191" s="64"/>
    </row>
    <row r="192" spans="1:16" s="62" customFormat="1" hidden="1">
      <c r="A192" s="63" t="s">
        <v>533</v>
      </c>
      <c r="B192" s="65">
        <v>114957.69</v>
      </c>
      <c r="C192" s="64">
        <v>665.45</v>
      </c>
      <c r="D192" s="63" t="s">
        <v>98</v>
      </c>
      <c r="E192" s="64"/>
      <c r="F192" s="63" t="s">
        <v>98</v>
      </c>
      <c r="G192" s="64"/>
    </row>
    <row r="193" spans="1:16" s="62" customFormat="1" hidden="1">
      <c r="A193" s="63" t="s">
        <v>534</v>
      </c>
      <c r="B193" s="64"/>
      <c r="C193" s="65">
        <v>9506.36</v>
      </c>
      <c r="D193" s="63" t="s">
        <v>98</v>
      </c>
      <c r="E193" s="64"/>
      <c r="F193" s="63" t="s">
        <v>98</v>
      </c>
      <c r="G193" s="64"/>
    </row>
    <row r="194" spans="1:16" s="62" customFormat="1" hidden="1">
      <c r="A194" s="63" t="s">
        <v>535</v>
      </c>
      <c r="B194" s="64"/>
      <c r="C194" s="64">
        <v>285.19</v>
      </c>
      <c r="D194" s="63" t="s">
        <v>98</v>
      </c>
      <c r="E194" s="64"/>
      <c r="F194" s="63" t="s">
        <v>98</v>
      </c>
      <c r="G194" s="64"/>
    </row>
    <row r="195" spans="1:16" s="62" customFormat="1" hidden="1">
      <c r="A195" s="63" t="s">
        <v>536</v>
      </c>
      <c r="B195" s="64"/>
      <c r="C195" s="65">
        <v>9886.6200000000008</v>
      </c>
      <c r="D195" s="63" t="s">
        <v>98</v>
      </c>
      <c r="E195" s="64"/>
      <c r="F195" s="63" t="s">
        <v>98</v>
      </c>
      <c r="G195" s="64"/>
    </row>
    <row r="196" spans="1:16" s="62" customFormat="1" hidden="1">
      <c r="A196" s="63" t="s">
        <v>546</v>
      </c>
      <c r="B196" s="63" t="s">
        <v>456</v>
      </c>
      <c r="C196" s="63" t="s">
        <v>457</v>
      </c>
      <c r="D196" s="64">
        <v>50</v>
      </c>
      <c r="E196" s="63" t="s">
        <v>458</v>
      </c>
      <c r="F196" s="64" t="s">
        <v>409</v>
      </c>
      <c r="G196" s="63" t="s">
        <v>538</v>
      </c>
      <c r="H196" s="63" t="s">
        <v>480</v>
      </c>
      <c r="I196" s="63" t="s">
        <v>481</v>
      </c>
      <c r="J196" s="63" t="s">
        <v>482</v>
      </c>
      <c r="K196" s="64">
        <v>0</v>
      </c>
      <c r="L196" s="64">
        <v>0</v>
      </c>
      <c r="M196" s="64">
        <v>0</v>
      </c>
      <c r="N196" s="64">
        <v>0</v>
      </c>
      <c r="O196" s="64">
        <v>0</v>
      </c>
      <c r="P196" s="64">
        <v>0</v>
      </c>
    </row>
    <row r="197" spans="1:16" s="62" customFormat="1" hidden="1">
      <c r="A197" s="63" t="s">
        <v>546</v>
      </c>
      <c r="B197" s="63" t="s">
        <v>456</v>
      </c>
      <c r="C197" s="63" t="s">
        <v>457</v>
      </c>
      <c r="D197" s="64">
        <v>50</v>
      </c>
      <c r="E197" s="63" t="s">
        <v>464</v>
      </c>
      <c r="F197" s="64" t="s">
        <v>409</v>
      </c>
      <c r="G197" s="63" t="s">
        <v>539</v>
      </c>
      <c r="H197" s="63" t="s">
        <v>484</v>
      </c>
      <c r="I197" s="63" t="s">
        <v>485</v>
      </c>
      <c r="J197" s="63" t="s">
        <v>463</v>
      </c>
      <c r="K197" s="64">
        <v>0</v>
      </c>
      <c r="L197" s="64">
        <v>0</v>
      </c>
      <c r="M197" s="64">
        <v>0</v>
      </c>
      <c r="N197" s="64">
        <v>0</v>
      </c>
      <c r="O197" s="64">
        <v>0</v>
      </c>
      <c r="P197" s="64">
        <v>0</v>
      </c>
    </row>
    <row r="198" spans="1:16" s="62" customFormat="1" hidden="1">
      <c r="A198" s="63" t="s">
        <v>546</v>
      </c>
      <c r="B198" s="63" t="s">
        <v>456</v>
      </c>
      <c r="C198" s="63" t="s">
        <v>457</v>
      </c>
      <c r="D198" s="64">
        <v>50</v>
      </c>
      <c r="E198" s="63" t="s">
        <v>291</v>
      </c>
      <c r="F198" s="64" t="s">
        <v>409</v>
      </c>
      <c r="G198" s="63" t="s">
        <v>459</v>
      </c>
      <c r="H198" s="63" t="s">
        <v>460</v>
      </c>
      <c r="I198" s="63" t="s">
        <v>462</v>
      </c>
      <c r="J198" s="63" t="s">
        <v>487</v>
      </c>
      <c r="K198" s="64">
        <v>0</v>
      </c>
      <c r="L198" s="64">
        <v>0</v>
      </c>
      <c r="M198" s="64">
        <v>0</v>
      </c>
      <c r="N198" s="64">
        <v>0</v>
      </c>
      <c r="O198" s="64">
        <v>0</v>
      </c>
      <c r="P198" s="64">
        <v>0</v>
      </c>
    </row>
    <row r="199" spans="1:16" s="62" customFormat="1" hidden="1">
      <c r="A199" s="63" t="s">
        <v>546</v>
      </c>
      <c r="B199" s="63" t="s">
        <v>456</v>
      </c>
      <c r="C199" s="63" t="s">
        <v>457</v>
      </c>
      <c r="D199" s="64">
        <v>50</v>
      </c>
      <c r="E199" s="63" t="s">
        <v>285</v>
      </c>
      <c r="F199" s="64" t="s">
        <v>409</v>
      </c>
      <c r="G199" s="63" t="s">
        <v>459</v>
      </c>
      <c r="H199" s="63" t="s">
        <v>460</v>
      </c>
      <c r="I199" s="63" t="s">
        <v>462</v>
      </c>
      <c r="J199" s="63" t="s">
        <v>463</v>
      </c>
      <c r="K199" s="64">
        <v>0</v>
      </c>
      <c r="L199" s="64">
        <v>0</v>
      </c>
      <c r="M199" s="64">
        <v>0</v>
      </c>
      <c r="N199" s="64">
        <v>0</v>
      </c>
      <c r="O199" s="64">
        <v>0</v>
      </c>
      <c r="P199" s="64">
        <v>0</v>
      </c>
    </row>
    <row r="200" spans="1:16" s="62" customFormat="1" hidden="1">
      <c r="A200" s="63" t="s">
        <v>546</v>
      </c>
      <c r="B200" s="63" t="s">
        <v>456</v>
      </c>
      <c r="C200" s="63" t="s">
        <v>457</v>
      </c>
      <c r="D200" s="64">
        <v>50</v>
      </c>
      <c r="E200" s="63" t="s">
        <v>474</v>
      </c>
      <c r="F200" s="64" t="s">
        <v>409</v>
      </c>
      <c r="G200" s="63" t="s">
        <v>465</v>
      </c>
      <c r="H200" s="63" t="s">
        <v>466</v>
      </c>
      <c r="I200" s="63" t="s">
        <v>467</v>
      </c>
      <c r="J200" s="63" t="s">
        <v>414</v>
      </c>
      <c r="K200" s="65">
        <v>2000</v>
      </c>
      <c r="L200" s="64">
        <v>0</v>
      </c>
      <c r="M200" s="64">
        <v>0</v>
      </c>
      <c r="N200" s="64">
        <v>0</v>
      </c>
      <c r="O200" s="64">
        <v>1</v>
      </c>
      <c r="P200" s="65">
        <v>2000</v>
      </c>
    </row>
    <row r="201" spans="1:16" s="62" customFormat="1" hidden="1">
      <c r="A201" s="63" t="s">
        <v>546</v>
      </c>
      <c r="B201" s="63" t="s">
        <v>456</v>
      </c>
      <c r="C201" s="63" t="s">
        <v>457</v>
      </c>
      <c r="D201" s="64">
        <v>50</v>
      </c>
      <c r="E201" s="63" t="s">
        <v>288</v>
      </c>
      <c r="F201" s="64" t="s">
        <v>409</v>
      </c>
      <c r="G201" s="63" t="s">
        <v>468</v>
      </c>
      <c r="H201" s="63" t="s">
        <v>469</v>
      </c>
      <c r="I201" s="63" t="s">
        <v>470</v>
      </c>
      <c r="J201" s="63" t="s">
        <v>414</v>
      </c>
      <c r="K201" s="65">
        <v>6978.65</v>
      </c>
      <c r="L201" s="64">
        <v>4</v>
      </c>
      <c r="M201" s="64">
        <v>4</v>
      </c>
      <c r="N201" s="65">
        <v>6978.65</v>
      </c>
      <c r="O201" s="64">
        <v>0</v>
      </c>
      <c r="P201" s="64">
        <v>0</v>
      </c>
    </row>
    <row r="202" spans="1:16" s="62" customFormat="1" hidden="1">
      <c r="A202" s="63" t="s">
        <v>546</v>
      </c>
      <c r="B202" s="63" t="s">
        <v>456</v>
      </c>
      <c r="C202" s="63" t="s">
        <v>457</v>
      </c>
      <c r="D202" s="64">
        <v>50</v>
      </c>
      <c r="E202" s="63" t="s">
        <v>325</v>
      </c>
      <c r="F202" s="64" t="s">
        <v>409</v>
      </c>
      <c r="G202" s="63" t="s">
        <v>471</v>
      </c>
      <c r="H202" s="63" t="s">
        <v>472</v>
      </c>
      <c r="I202" s="63" t="s">
        <v>473</v>
      </c>
      <c r="J202" s="63" t="s">
        <v>414</v>
      </c>
      <c r="K202" s="65">
        <v>9951.76</v>
      </c>
      <c r="L202" s="64">
        <v>4</v>
      </c>
      <c r="M202" s="64">
        <v>4</v>
      </c>
      <c r="N202" s="65">
        <v>9951.76</v>
      </c>
      <c r="O202" s="64">
        <v>0</v>
      </c>
      <c r="P202" s="64">
        <v>0</v>
      </c>
    </row>
    <row r="203" spans="1:16" s="62" customFormat="1" hidden="1">
      <c r="A203" s="63" t="s">
        <v>546</v>
      </c>
      <c r="B203" s="63" t="s">
        <v>456</v>
      </c>
      <c r="C203" s="63" t="s">
        <v>457</v>
      </c>
      <c r="D203" s="64">
        <v>50</v>
      </c>
      <c r="E203" s="63" t="s">
        <v>292</v>
      </c>
      <c r="F203" s="64" t="s">
        <v>409</v>
      </c>
      <c r="G203" s="63" t="s">
        <v>475</v>
      </c>
      <c r="H203" s="63" t="s">
        <v>476</v>
      </c>
      <c r="I203" s="63" t="s">
        <v>477</v>
      </c>
      <c r="J203" s="63" t="s">
        <v>487</v>
      </c>
      <c r="K203" s="64">
        <v>0</v>
      </c>
      <c r="L203" s="64">
        <v>0</v>
      </c>
      <c r="M203" s="64">
        <v>0</v>
      </c>
      <c r="N203" s="64">
        <v>0</v>
      </c>
      <c r="O203" s="64">
        <v>0</v>
      </c>
      <c r="P203" s="64">
        <v>0</v>
      </c>
    </row>
    <row r="204" spans="1:16" s="62" customFormat="1" hidden="1">
      <c r="A204" s="63" t="s">
        <v>546</v>
      </c>
      <c r="B204" s="63" t="s">
        <v>456</v>
      </c>
      <c r="C204" s="63" t="s">
        <v>457</v>
      </c>
      <c r="D204" s="64">
        <v>50</v>
      </c>
      <c r="E204" s="63" t="s">
        <v>320</v>
      </c>
      <c r="F204" s="64" t="s">
        <v>409</v>
      </c>
      <c r="G204" s="63" t="s">
        <v>475</v>
      </c>
      <c r="H204" s="63" t="s">
        <v>476</v>
      </c>
      <c r="I204" s="63" t="s">
        <v>477</v>
      </c>
      <c r="J204" s="63" t="s">
        <v>414</v>
      </c>
      <c r="K204" s="65">
        <v>4331.8999999999996</v>
      </c>
      <c r="L204" s="64">
        <v>3</v>
      </c>
      <c r="M204" s="64">
        <v>3</v>
      </c>
      <c r="N204" s="65">
        <v>3331.9</v>
      </c>
      <c r="O204" s="64">
        <v>1</v>
      </c>
      <c r="P204" s="65">
        <v>1000</v>
      </c>
    </row>
    <row r="205" spans="1:16" s="62" customFormat="1" hidden="1">
      <c r="A205" s="63" t="s">
        <v>546</v>
      </c>
      <c r="B205" s="63" t="s">
        <v>456</v>
      </c>
      <c r="C205" s="63" t="s">
        <v>457</v>
      </c>
      <c r="D205" s="64">
        <v>50</v>
      </c>
      <c r="E205" s="63" t="s">
        <v>287</v>
      </c>
      <c r="F205" s="64" t="s">
        <v>478</v>
      </c>
      <c r="G205" s="63" t="s">
        <v>479</v>
      </c>
      <c r="H205" s="63" t="s">
        <v>480</v>
      </c>
      <c r="I205" s="63" t="s">
        <v>481</v>
      </c>
      <c r="J205" s="63" t="s">
        <v>482</v>
      </c>
      <c r="K205" s="64">
        <v>0</v>
      </c>
      <c r="L205" s="64">
        <v>0</v>
      </c>
      <c r="M205" s="64">
        <v>0</v>
      </c>
      <c r="N205" s="64">
        <v>0</v>
      </c>
      <c r="O205" s="64">
        <v>0</v>
      </c>
      <c r="P205" s="64">
        <v>0</v>
      </c>
    </row>
    <row r="206" spans="1:16" s="62" customFormat="1" hidden="1">
      <c r="A206" s="63" t="s">
        <v>546</v>
      </c>
      <c r="B206" s="63" t="s">
        <v>456</v>
      </c>
      <c r="C206" s="63" t="s">
        <v>457</v>
      </c>
      <c r="D206" s="64">
        <v>50</v>
      </c>
      <c r="E206" s="63" t="s">
        <v>489</v>
      </c>
      <c r="F206" s="64" t="s">
        <v>478</v>
      </c>
      <c r="G206" s="63" t="s">
        <v>483</v>
      </c>
      <c r="H206" s="63" t="s">
        <v>484</v>
      </c>
      <c r="I206" s="63" t="s">
        <v>485</v>
      </c>
      <c r="J206" s="63" t="s">
        <v>463</v>
      </c>
      <c r="K206" s="64">
        <v>0</v>
      </c>
      <c r="L206" s="64">
        <v>0</v>
      </c>
      <c r="M206" s="64">
        <v>0</v>
      </c>
      <c r="N206" s="64">
        <v>0</v>
      </c>
      <c r="O206" s="64">
        <v>0</v>
      </c>
      <c r="P206" s="64">
        <v>0</v>
      </c>
    </row>
    <row r="207" spans="1:16" s="62" customFormat="1" hidden="1">
      <c r="A207" s="63" t="s">
        <v>546</v>
      </c>
      <c r="B207" s="63" t="s">
        <v>456</v>
      </c>
      <c r="C207" s="63" t="s">
        <v>457</v>
      </c>
      <c r="D207" s="64">
        <v>50</v>
      </c>
      <c r="E207" s="63" t="s">
        <v>491</v>
      </c>
      <c r="F207" s="64" t="s">
        <v>478</v>
      </c>
      <c r="G207" s="63" t="s">
        <v>486</v>
      </c>
      <c r="H207" s="63" t="s">
        <v>460</v>
      </c>
      <c r="I207" s="63" t="s">
        <v>462</v>
      </c>
      <c r="J207" s="63" t="s">
        <v>487</v>
      </c>
      <c r="K207" s="64">
        <v>0</v>
      </c>
      <c r="L207" s="64">
        <v>0</v>
      </c>
      <c r="M207" s="64">
        <v>0</v>
      </c>
      <c r="N207" s="64">
        <v>0</v>
      </c>
      <c r="O207" s="64">
        <v>0</v>
      </c>
      <c r="P207" s="64">
        <v>0</v>
      </c>
    </row>
    <row r="208" spans="1:16" s="62" customFormat="1" hidden="1">
      <c r="A208" s="63" t="s">
        <v>546</v>
      </c>
      <c r="B208" s="63" t="s">
        <v>456</v>
      </c>
      <c r="C208" s="63" t="s">
        <v>457</v>
      </c>
      <c r="D208" s="64">
        <v>50</v>
      </c>
      <c r="E208" s="63" t="s">
        <v>290</v>
      </c>
      <c r="F208" s="64" t="s">
        <v>478</v>
      </c>
      <c r="G208" s="63" t="s">
        <v>486</v>
      </c>
      <c r="H208" s="63" t="s">
        <v>460</v>
      </c>
      <c r="I208" s="63" t="s">
        <v>462</v>
      </c>
      <c r="J208" s="63" t="s">
        <v>463</v>
      </c>
      <c r="K208" s="65">
        <v>2328.17</v>
      </c>
      <c r="L208" s="64">
        <v>1</v>
      </c>
      <c r="M208" s="64">
        <v>1</v>
      </c>
      <c r="N208" s="65">
        <v>2328.17</v>
      </c>
      <c r="O208" s="64">
        <v>0</v>
      </c>
      <c r="P208" s="64">
        <v>0</v>
      </c>
    </row>
    <row r="209" spans="1:16" s="62" customFormat="1" hidden="1">
      <c r="A209" s="63" t="s">
        <v>546</v>
      </c>
      <c r="B209" s="63" t="s">
        <v>456</v>
      </c>
      <c r="C209" s="63" t="s">
        <v>457</v>
      </c>
      <c r="D209" s="64">
        <v>50</v>
      </c>
      <c r="E209" s="63" t="s">
        <v>274</v>
      </c>
      <c r="F209" s="64" t="s">
        <v>478</v>
      </c>
      <c r="G209" s="63" t="s">
        <v>488</v>
      </c>
      <c r="H209" s="63" t="s">
        <v>466</v>
      </c>
      <c r="I209" s="63" t="s">
        <v>467</v>
      </c>
      <c r="J209" s="63" t="s">
        <v>414</v>
      </c>
      <c r="K209" s="65">
        <v>1000</v>
      </c>
      <c r="L209" s="64">
        <v>1</v>
      </c>
      <c r="M209" s="64">
        <v>1</v>
      </c>
      <c r="N209" s="65">
        <v>1000</v>
      </c>
      <c r="O209" s="64">
        <v>0</v>
      </c>
      <c r="P209" s="64">
        <v>0</v>
      </c>
    </row>
    <row r="210" spans="1:16" s="62" customFormat="1" hidden="1">
      <c r="A210" s="63" t="s">
        <v>546</v>
      </c>
      <c r="B210" s="63" t="s">
        <v>456</v>
      </c>
      <c r="C210" s="63" t="s">
        <v>457</v>
      </c>
      <c r="D210" s="64">
        <v>50</v>
      </c>
      <c r="E210" s="63" t="s">
        <v>293</v>
      </c>
      <c r="F210" s="64" t="s">
        <v>478</v>
      </c>
      <c r="G210" s="63" t="s">
        <v>490</v>
      </c>
      <c r="H210" s="63" t="s">
        <v>469</v>
      </c>
      <c r="I210" s="63" t="s">
        <v>470</v>
      </c>
      <c r="J210" s="63" t="s">
        <v>414</v>
      </c>
      <c r="K210" s="64">
        <v>0</v>
      </c>
      <c r="L210" s="64">
        <v>0</v>
      </c>
      <c r="M210" s="64">
        <v>0</v>
      </c>
      <c r="N210" s="64">
        <v>0</v>
      </c>
      <c r="O210" s="64">
        <v>0</v>
      </c>
      <c r="P210" s="64">
        <v>0</v>
      </c>
    </row>
    <row r="211" spans="1:16" s="62" customFormat="1" hidden="1">
      <c r="A211" s="63" t="s">
        <v>546</v>
      </c>
      <c r="B211" s="63" t="s">
        <v>456</v>
      </c>
      <c r="C211" s="63" t="s">
        <v>457</v>
      </c>
      <c r="D211" s="64">
        <v>50</v>
      </c>
      <c r="E211" s="63" t="s">
        <v>283</v>
      </c>
      <c r="F211" s="64" t="s">
        <v>478</v>
      </c>
      <c r="G211" s="63" t="s">
        <v>492</v>
      </c>
      <c r="H211" s="63" t="s">
        <v>472</v>
      </c>
      <c r="I211" s="63" t="s">
        <v>473</v>
      </c>
      <c r="J211" s="63" t="s">
        <v>414</v>
      </c>
      <c r="K211" s="65">
        <v>2500</v>
      </c>
      <c r="L211" s="64">
        <v>0</v>
      </c>
      <c r="M211" s="64">
        <v>0</v>
      </c>
      <c r="N211" s="64">
        <v>0</v>
      </c>
      <c r="O211" s="64">
        <v>1</v>
      </c>
      <c r="P211" s="65">
        <v>2500</v>
      </c>
    </row>
    <row r="212" spans="1:16" s="62" customFormat="1" hidden="1">
      <c r="A212" s="63" t="s">
        <v>546</v>
      </c>
      <c r="B212" s="63" t="s">
        <v>456</v>
      </c>
      <c r="C212" s="63" t="s">
        <v>457</v>
      </c>
      <c r="D212" s="64">
        <v>50</v>
      </c>
      <c r="E212" s="63" t="s">
        <v>286</v>
      </c>
      <c r="F212" s="64" t="s">
        <v>478</v>
      </c>
      <c r="G212" s="63" t="s">
        <v>493</v>
      </c>
      <c r="H212" s="63" t="s">
        <v>476</v>
      </c>
      <c r="I212" s="63" t="s">
        <v>477</v>
      </c>
      <c r="J212" s="63" t="s">
        <v>414</v>
      </c>
      <c r="K212" s="65">
        <v>3707.72</v>
      </c>
      <c r="L212" s="64">
        <v>1</v>
      </c>
      <c r="M212" s="64">
        <v>1</v>
      </c>
      <c r="N212" s="65">
        <v>1707.72</v>
      </c>
      <c r="O212" s="64">
        <v>1</v>
      </c>
      <c r="P212" s="65">
        <v>2000</v>
      </c>
    </row>
    <row r="213" spans="1:16" s="62" customFormat="1" hidden="1">
      <c r="A213" s="63" t="s">
        <v>546</v>
      </c>
      <c r="B213" s="63" t="s">
        <v>456</v>
      </c>
      <c r="C213" s="63" t="s">
        <v>457</v>
      </c>
      <c r="D213" s="64">
        <v>50</v>
      </c>
      <c r="E213" s="63" t="s">
        <v>501</v>
      </c>
      <c r="F213" s="64" t="s">
        <v>494</v>
      </c>
      <c r="G213" s="63" t="s">
        <v>498</v>
      </c>
      <c r="H213" s="63" t="s">
        <v>480</v>
      </c>
      <c r="I213" s="63" t="s">
        <v>481</v>
      </c>
      <c r="J213" s="63" t="s">
        <v>482</v>
      </c>
      <c r="K213" s="64">
        <v>0</v>
      </c>
      <c r="L213" s="64">
        <v>0</v>
      </c>
      <c r="M213" s="64">
        <v>0</v>
      </c>
      <c r="N213" s="64">
        <v>0</v>
      </c>
      <c r="O213" s="64">
        <v>0</v>
      </c>
      <c r="P213" s="64">
        <v>0</v>
      </c>
    </row>
    <row r="214" spans="1:16" s="62" customFormat="1" hidden="1">
      <c r="A214" s="63" t="s">
        <v>546</v>
      </c>
      <c r="B214" s="63" t="s">
        <v>456</v>
      </c>
      <c r="C214" s="63" t="s">
        <v>457</v>
      </c>
      <c r="D214" s="64">
        <v>50</v>
      </c>
      <c r="E214" s="63" t="s">
        <v>502</v>
      </c>
      <c r="F214" s="64" t="s">
        <v>494</v>
      </c>
      <c r="G214" s="63" t="s">
        <v>499</v>
      </c>
      <c r="H214" s="63" t="s">
        <v>484</v>
      </c>
      <c r="I214" s="63" t="s">
        <v>485</v>
      </c>
      <c r="J214" s="63" t="s">
        <v>463</v>
      </c>
      <c r="K214" s="65">
        <v>1000</v>
      </c>
      <c r="L214" s="64">
        <v>0</v>
      </c>
      <c r="M214" s="64">
        <v>0</v>
      </c>
      <c r="N214" s="64">
        <v>0</v>
      </c>
      <c r="O214" s="64">
        <v>1</v>
      </c>
      <c r="P214" s="65">
        <v>1000</v>
      </c>
    </row>
    <row r="215" spans="1:16" s="62" customFormat="1" hidden="1">
      <c r="A215" s="63" t="s">
        <v>546</v>
      </c>
      <c r="B215" s="63" t="s">
        <v>456</v>
      </c>
      <c r="C215" s="63" t="s">
        <v>457</v>
      </c>
      <c r="D215" s="64">
        <v>50</v>
      </c>
      <c r="E215" s="63" t="s">
        <v>504</v>
      </c>
      <c r="F215" s="64" t="s">
        <v>494</v>
      </c>
      <c r="G215" s="63" t="s">
        <v>500</v>
      </c>
      <c r="H215" s="63" t="s">
        <v>460</v>
      </c>
      <c r="I215" s="63" t="s">
        <v>462</v>
      </c>
      <c r="J215" s="63" t="s">
        <v>487</v>
      </c>
      <c r="K215" s="64">
        <v>0</v>
      </c>
      <c r="L215" s="64">
        <v>0</v>
      </c>
      <c r="M215" s="64">
        <v>0</v>
      </c>
      <c r="N215" s="64">
        <v>0</v>
      </c>
      <c r="O215" s="64">
        <v>0</v>
      </c>
      <c r="P215" s="64">
        <v>0</v>
      </c>
    </row>
    <row r="216" spans="1:16" s="62" customFormat="1" hidden="1">
      <c r="A216" s="63" t="s">
        <v>546</v>
      </c>
      <c r="B216" s="63" t="s">
        <v>456</v>
      </c>
      <c r="C216" s="63" t="s">
        <v>457</v>
      </c>
      <c r="D216" s="64">
        <v>50</v>
      </c>
      <c r="E216" s="63" t="s">
        <v>506</v>
      </c>
      <c r="F216" s="64" t="s">
        <v>494</v>
      </c>
      <c r="G216" s="63" t="s">
        <v>500</v>
      </c>
      <c r="H216" s="63" t="s">
        <v>460</v>
      </c>
      <c r="I216" s="63" t="s">
        <v>462</v>
      </c>
      <c r="J216" s="63" t="s">
        <v>463</v>
      </c>
      <c r="K216" s="65">
        <v>2850.92</v>
      </c>
      <c r="L216" s="64">
        <v>1</v>
      </c>
      <c r="M216" s="64">
        <v>1</v>
      </c>
      <c r="N216" s="65">
        <v>2850.92</v>
      </c>
      <c r="O216" s="64">
        <v>0</v>
      </c>
      <c r="P216" s="64">
        <v>0</v>
      </c>
    </row>
    <row r="217" spans="1:16" s="62" customFormat="1" hidden="1">
      <c r="A217" s="63" t="s">
        <v>546</v>
      </c>
      <c r="B217" s="63" t="s">
        <v>456</v>
      </c>
      <c r="C217" s="63" t="s">
        <v>457</v>
      </c>
      <c r="D217" s="64">
        <v>50</v>
      </c>
      <c r="E217" s="63" t="s">
        <v>267</v>
      </c>
      <c r="F217" s="64" t="s">
        <v>494</v>
      </c>
      <c r="G217" s="63" t="s">
        <v>503</v>
      </c>
      <c r="H217" s="63" t="s">
        <v>466</v>
      </c>
      <c r="I217" s="63" t="s">
        <v>467</v>
      </c>
      <c r="J217" s="63" t="s">
        <v>414</v>
      </c>
      <c r="K217" s="65">
        <v>4299.17</v>
      </c>
      <c r="L217" s="64">
        <v>3</v>
      </c>
      <c r="M217" s="64">
        <v>3</v>
      </c>
      <c r="N217" s="65">
        <v>4299.17</v>
      </c>
      <c r="O217" s="64">
        <v>0</v>
      </c>
      <c r="P217" s="64">
        <v>0</v>
      </c>
    </row>
    <row r="218" spans="1:16" s="62" customFormat="1" hidden="1">
      <c r="A218" s="63" t="s">
        <v>546</v>
      </c>
      <c r="B218" s="63" t="s">
        <v>456</v>
      </c>
      <c r="C218" s="63" t="s">
        <v>457</v>
      </c>
      <c r="D218" s="64">
        <v>50</v>
      </c>
      <c r="E218" s="63" t="s">
        <v>326</v>
      </c>
      <c r="F218" s="64" t="s">
        <v>494</v>
      </c>
      <c r="G218" s="63" t="s">
        <v>505</v>
      </c>
      <c r="H218" s="63" t="s">
        <v>469</v>
      </c>
      <c r="I218" s="63" t="s">
        <v>470</v>
      </c>
      <c r="J218" s="63" t="s">
        <v>414</v>
      </c>
      <c r="K218" s="65">
        <v>19295.62</v>
      </c>
      <c r="L218" s="64">
        <v>11</v>
      </c>
      <c r="M218" s="64">
        <v>11</v>
      </c>
      <c r="N218" s="65">
        <v>16295.62</v>
      </c>
      <c r="O218" s="64">
        <v>2</v>
      </c>
      <c r="P218" s="65">
        <v>3000</v>
      </c>
    </row>
    <row r="219" spans="1:16" s="62" customFormat="1" hidden="1">
      <c r="A219" s="63" t="s">
        <v>546</v>
      </c>
      <c r="B219" s="63" t="s">
        <v>456</v>
      </c>
      <c r="C219" s="63" t="s">
        <v>457</v>
      </c>
      <c r="D219" s="64">
        <v>50</v>
      </c>
      <c r="E219" s="63" t="s">
        <v>289</v>
      </c>
      <c r="F219" s="64" t="s">
        <v>494</v>
      </c>
      <c r="G219" s="63" t="s">
        <v>507</v>
      </c>
      <c r="H219" s="63" t="s">
        <v>472</v>
      </c>
      <c r="I219" s="63" t="s">
        <v>473</v>
      </c>
      <c r="J219" s="63" t="s">
        <v>414</v>
      </c>
      <c r="K219" s="65">
        <v>27327.919999999998</v>
      </c>
      <c r="L219" s="64">
        <v>15</v>
      </c>
      <c r="M219" s="64">
        <v>15</v>
      </c>
      <c r="N219" s="65">
        <v>27127.919999999998</v>
      </c>
      <c r="O219" s="64">
        <v>1</v>
      </c>
      <c r="P219" s="64">
        <v>200</v>
      </c>
    </row>
    <row r="220" spans="1:16" s="62" customFormat="1" hidden="1">
      <c r="A220" s="63" t="s">
        <v>546</v>
      </c>
      <c r="B220" s="63" t="s">
        <v>456</v>
      </c>
      <c r="C220" s="63" t="s">
        <v>457</v>
      </c>
      <c r="D220" s="64">
        <v>50</v>
      </c>
      <c r="E220" s="63" t="s">
        <v>512</v>
      </c>
      <c r="F220" s="64" t="s">
        <v>494</v>
      </c>
      <c r="G220" s="63" t="s">
        <v>508</v>
      </c>
      <c r="H220" s="63" t="s">
        <v>476</v>
      </c>
      <c r="I220" s="63" t="s">
        <v>477</v>
      </c>
      <c r="J220" s="63" t="s">
        <v>414</v>
      </c>
      <c r="K220" s="65">
        <v>24934.04</v>
      </c>
      <c r="L220" s="64">
        <v>14</v>
      </c>
      <c r="M220" s="64">
        <v>14</v>
      </c>
      <c r="N220" s="65">
        <v>24934.04</v>
      </c>
      <c r="O220" s="64">
        <v>0</v>
      </c>
      <c r="P220" s="64">
        <v>0</v>
      </c>
    </row>
    <row r="221" spans="1:16" s="62" customFormat="1" hidden="1">
      <c r="A221" s="63" t="s">
        <v>546</v>
      </c>
      <c r="B221" s="63" t="s">
        <v>456</v>
      </c>
      <c r="C221" s="63" t="s">
        <v>457</v>
      </c>
      <c r="D221" s="64">
        <v>50</v>
      </c>
      <c r="E221" s="63" t="s">
        <v>318</v>
      </c>
      <c r="F221" s="64" t="s">
        <v>509</v>
      </c>
      <c r="G221" s="63" t="s">
        <v>511</v>
      </c>
      <c r="H221" s="63" t="s">
        <v>480</v>
      </c>
      <c r="I221" s="63" t="s">
        <v>481</v>
      </c>
      <c r="J221" s="63" t="s">
        <v>482</v>
      </c>
      <c r="K221" s="64">
        <v>0</v>
      </c>
      <c r="L221" s="64">
        <v>0</v>
      </c>
      <c r="M221" s="64">
        <v>0</v>
      </c>
      <c r="N221" s="64">
        <v>0</v>
      </c>
      <c r="O221" s="64">
        <v>0</v>
      </c>
      <c r="P221" s="64">
        <v>0</v>
      </c>
    </row>
    <row r="222" spans="1:16" s="62" customFormat="1" hidden="1">
      <c r="A222" s="63" t="s">
        <v>546</v>
      </c>
      <c r="B222" s="63" t="s">
        <v>456</v>
      </c>
      <c r="C222" s="63" t="s">
        <v>457</v>
      </c>
      <c r="D222" s="64">
        <v>50</v>
      </c>
      <c r="E222" s="63" t="s">
        <v>514</v>
      </c>
      <c r="F222" s="64" t="s">
        <v>509</v>
      </c>
      <c r="G222" s="63" t="s">
        <v>513</v>
      </c>
      <c r="H222" s="63" t="s">
        <v>484</v>
      </c>
      <c r="I222" s="63" t="s">
        <v>485</v>
      </c>
      <c r="J222" s="63" t="s">
        <v>463</v>
      </c>
      <c r="K222" s="64">
        <v>0</v>
      </c>
      <c r="L222" s="64">
        <v>0</v>
      </c>
      <c r="M222" s="64">
        <v>0</v>
      </c>
      <c r="N222" s="64">
        <v>0</v>
      </c>
      <c r="O222" s="64">
        <v>0</v>
      </c>
      <c r="P222" s="64">
        <v>0</v>
      </c>
    </row>
    <row r="223" spans="1:16" s="62" customFormat="1" hidden="1">
      <c r="A223" s="63" t="s">
        <v>546</v>
      </c>
      <c r="B223" s="63" t="s">
        <v>456</v>
      </c>
      <c r="C223" s="63" t="s">
        <v>457</v>
      </c>
      <c r="D223" s="64">
        <v>50</v>
      </c>
      <c r="E223" s="63" t="s">
        <v>272</v>
      </c>
      <c r="F223" s="64" t="s">
        <v>509</v>
      </c>
      <c r="G223" s="63" t="s">
        <v>515</v>
      </c>
      <c r="H223" s="63" t="s">
        <v>460</v>
      </c>
      <c r="I223" s="63" t="s">
        <v>462</v>
      </c>
      <c r="J223" s="63" t="s">
        <v>487</v>
      </c>
      <c r="K223" s="64">
        <v>0</v>
      </c>
      <c r="L223" s="64">
        <v>0</v>
      </c>
      <c r="M223" s="64">
        <v>0</v>
      </c>
      <c r="N223" s="64">
        <v>0</v>
      </c>
      <c r="O223" s="64">
        <v>0</v>
      </c>
      <c r="P223" s="64">
        <v>0</v>
      </c>
    </row>
    <row r="224" spans="1:16" s="62" customFormat="1" hidden="1">
      <c r="A224" s="63" t="s">
        <v>546</v>
      </c>
      <c r="B224" s="63" t="s">
        <v>456</v>
      </c>
      <c r="C224" s="63" t="s">
        <v>457</v>
      </c>
      <c r="D224" s="64">
        <v>50</v>
      </c>
      <c r="E224" s="63" t="s">
        <v>516</v>
      </c>
      <c r="F224" s="64" t="s">
        <v>509</v>
      </c>
      <c r="G224" s="63" t="s">
        <v>515</v>
      </c>
      <c r="H224" s="63" t="s">
        <v>460</v>
      </c>
      <c r="I224" s="63" t="s">
        <v>462</v>
      </c>
      <c r="J224" s="63" t="s">
        <v>463</v>
      </c>
      <c r="K224" s="64">
        <v>594.39</v>
      </c>
      <c r="L224" s="64">
        <v>0</v>
      </c>
      <c r="M224" s="64">
        <v>0</v>
      </c>
      <c r="N224" s="64">
        <v>0</v>
      </c>
      <c r="O224" s="64">
        <v>1</v>
      </c>
      <c r="P224" s="64">
        <v>594.39</v>
      </c>
    </row>
    <row r="225" spans="1:16" s="62" customFormat="1" hidden="1">
      <c r="A225" s="63" t="s">
        <v>546</v>
      </c>
      <c r="B225" s="63" t="s">
        <v>456</v>
      </c>
      <c r="C225" s="63" t="s">
        <v>457</v>
      </c>
      <c r="D225" s="64">
        <v>50</v>
      </c>
      <c r="E225" s="63" t="s">
        <v>328</v>
      </c>
      <c r="F225" s="64" t="s">
        <v>509</v>
      </c>
      <c r="G225" s="63" t="s">
        <v>517</v>
      </c>
      <c r="H225" s="63" t="s">
        <v>466</v>
      </c>
      <c r="I225" s="63" t="s">
        <v>467</v>
      </c>
      <c r="J225" s="63" t="s">
        <v>414</v>
      </c>
      <c r="K225" s="65">
        <v>5582.73</v>
      </c>
      <c r="L225" s="64">
        <v>2</v>
      </c>
      <c r="M225" s="64">
        <v>2</v>
      </c>
      <c r="N225" s="65">
        <v>5582.73</v>
      </c>
      <c r="O225" s="64">
        <v>0</v>
      </c>
      <c r="P225" s="64">
        <v>0</v>
      </c>
    </row>
    <row r="226" spans="1:16" s="62" customFormat="1" hidden="1">
      <c r="A226" s="63" t="s">
        <v>546</v>
      </c>
      <c r="B226" s="63" t="s">
        <v>456</v>
      </c>
      <c r="C226" s="63" t="s">
        <v>457</v>
      </c>
      <c r="D226" s="64">
        <v>50</v>
      </c>
      <c r="E226" s="63" t="s">
        <v>322</v>
      </c>
      <c r="F226" s="64" t="s">
        <v>509</v>
      </c>
      <c r="G226" s="63" t="s">
        <v>517</v>
      </c>
      <c r="H226" s="63" t="s">
        <v>466</v>
      </c>
      <c r="I226" s="63" t="s">
        <v>467</v>
      </c>
      <c r="J226" s="63" t="s">
        <v>487</v>
      </c>
      <c r="K226" s="64">
        <v>0</v>
      </c>
      <c r="L226" s="64">
        <v>0</v>
      </c>
      <c r="M226" s="64">
        <v>0</v>
      </c>
      <c r="N226" s="64">
        <v>0</v>
      </c>
      <c r="O226" s="64">
        <v>0</v>
      </c>
      <c r="P226" s="64">
        <v>0</v>
      </c>
    </row>
    <row r="227" spans="1:16" s="62" customFormat="1" hidden="1">
      <c r="A227" s="63" t="s">
        <v>546</v>
      </c>
      <c r="B227" s="63" t="s">
        <v>456</v>
      </c>
      <c r="C227" s="63" t="s">
        <v>457</v>
      </c>
      <c r="D227" s="64">
        <v>50</v>
      </c>
      <c r="E227" s="63" t="s">
        <v>327</v>
      </c>
      <c r="F227" s="64" t="s">
        <v>509</v>
      </c>
      <c r="G227" s="63" t="s">
        <v>518</v>
      </c>
      <c r="H227" s="63" t="s">
        <v>469</v>
      </c>
      <c r="I227" s="63" t="s">
        <v>470</v>
      </c>
      <c r="J227" s="63" t="s">
        <v>414</v>
      </c>
      <c r="K227" s="64">
        <v>0</v>
      </c>
      <c r="L227" s="64">
        <v>0</v>
      </c>
      <c r="M227" s="64">
        <v>0</v>
      </c>
      <c r="N227" s="64">
        <v>0</v>
      </c>
      <c r="O227" s="64">
        <v>0</v>
      </c>
      <c r="P227" s="64">
        <v>0</v>
      </c>
    </row>
    <row r="228" spans="1:16" s="62" customFormat="1" hidden="1">
      <c r="A228" s="63" t="s">
        <v>546</v>
      </c>
      <c r="B228" s="63" t="s">
        <v>456</v>
      </c>
      <c r="C228" s="63" t="s">
        <v>457</v>
      </c>
      <c r="D228" s="64">
        <v>50</v>
      </c>
      <c r="E228" s="63" t="s">
        <v>269</v>
      </c>
      <c r="F228" s="64" t="s">
        <v>509</v>
      </c>
      <c r="G228" s="63" t="s">
        <v>519</v>
      </c>
      <c r="H228" s="63" t="s">
        <v>472</v>
      </c>
      <c r="I228" s="63" t="s">
        <v>473</v>
      </c>
      <c r="J228" s="63" t="s">
        <v>414</v>
      </c>
      <c r="K228" s="65">
        <v>4271.4399999999996</v>
      </c>
      <c r="L228" s="64">
        <v>2</v>
      </c>
      <c r="M228" s="64">
        <v>2</v>
      </c>
      <c r="N228" s="65">
        <v>4271.4399999999996</v>
      </c>
      <c r="O228" s="64">
        <v>0</v>
      </c>
      <c r="P228" s="64">
        <v>0</v>
      </c>
    </row>
    <row r="229" spans="1:16" s="62" customFormat="1" hidden="1">
      <c r="A229" s="63" t="s">
        <v>546</v>
      </c>
      <c r="B229" s="63" t="s">
        <v>456</v>
      </c>
      <c r="C229" s="63" t="s">
        <v>457</v>
      </c>
      <c r="D229" s="64">
        <v>50</v>
      </c>
      <c r="E229" s="63" t="s">
        <v>545</v>
      </c>
      <c r="F229" s="64" t="s">
        <v>509</v>
      </c>
      <c r="G229" s="63" t="s">
        <v>520</v>
      </c>
      <c r="H229" s="63" t="s">
        <v>476</v>
      </c>
      <c r="I229" s="63" t="s">
        <v>477</v>
      </c>
      <c r="J229" s="63" t="s">
        <v>414</v>
      </c>
      <c r="K229" s="65">
        <v>6056.15</v>
      </c>
      <c r="L229" s="64">
        <v>2</v>
      </c>
      <c r="M229" s="64">
        <v>2</v>
      </c>
      <c r="N229" s="65">
        <v>4556.1499999999996</v>
      </c>
      <c r="O229" s="64">
        <v>1</v>
      </c>
      <c r="P229" s="65">
        <v>1500</v>
      </c>
    </row>
    <row r="230" spans="1:16" s="62" customFormat="1" hidden="1">
      <c r="A230" s="63" t="s">
        <v>98</v>
      </c>
      <c r="B230" s="63" t="s">
        <v>98</v>
      </c>
      <c r="C230" s="63" t="s">
        <v>98</v>
      </c>
      <c r="D230" s="64"/>
      <c r="E230" s="63" t="s">
        <v>98</v>
      </c>
      <c r="F230" s="64"/>
      <c r="G230" s="63" t="s">
        <v>98</v>
      </c>
      <c r="H230" s="63" t="s">
        <v>98</v>
      </c>
      <c r="I230" s="63" t="s">
        <v>98</v>
      </c>
      <c r="J230" s="63" t="s">
        <v>98</v>
      </c>
      <c r="K230" s="65">
        <v>129010.58</v>
      </c>
      <c r="L230" s="64">
        <v>64</v>
      </c>
      <c r="M230" s="64">
        <v>64</v>
      </c>
      <c r="N230" s="65">
        <v>115216.19</v>
      </c>
      <c r="O230" s="64">
        <v>10</v>
      </c>
      <c r="P230" s="65">
        <v>13794.39</v>
      </c>
    </row>
    <row r="231" spans="1:16" s="62" customFormat="1" hidden="1">
      <c r="A231" s="63"/>
      <c r="B231" s="63"/>
      <c r="C231" s="63"/>
      <c r="D231" s="64"/>
      <c r="E231" s="63"/>
      <c r="F231" s="64"/>
      <c r="G231" s="63"/>
      <c r="H231" s="63"/>
      <c r="I231" s="63"/>
      <c r="J231" s="63"/>
      <c r="K231" s="64"/>
      <c r="L231" s="64"/>
      <c r="M231" s="64"/>
      <c r="N231" s="64"/>
      <c r="O231" s="64"/>
      <c r="P231" s="64"/>
    </row>
    <row r="232" spans="1:16" s="62" customFormat="1" ht="38.25" hidden="1">
      <c r="A232" s="63" t="s">
        <v>448</v>
      </c>
      <c r="B232" s="63" t="s">
        <v>521</v>
      </c>
      <c r="C232" s="63" t="s">
        <v>522</v>
      </c>
      <c r="D232" s="75" t="s">
        <v>523</v>
      </c>
      <c r="E232" s="75" t="s">
        <v>524</v>
      </c>
      <c r="F232" s="75" t="s">
        <v>525</v>
      </c>
      <c r="G232" s="75" t="s">
        <v>526</v>
      </c>
    </row>
    <row r="233" spans="1:16" s="62" customFormat="1" hidden="1">
      <c r="A233" s="63" t="s">
        <v>527</v>
      </c>
      <c r="B233" s="65">
        <v>23262.31</v>
      </c>
      <c r="C233" s="65">
        <v>1744.67</v>
      </c>
      <c r="D233" s="63" t="s">
        <v>489</v>
      </c>
      <c r="E233" s="65">
        <v>20262.310000000001</v>
      </c>
      <c r="F233" s="63" t="s">
        <v>464</v>
      </c>
      <c r="G233" s="65">
        <v>3000</v>
      </c>
    </row>
    <row r="234" spans="1:16" s="62" customFormat="1" hidden="1">
      <c r="A234" s="63" t="s">
        <v>528</v>
      </c>
      <c r="B234" s="65">
        <v>9535.89</v>
      </c>
      <c r="C234" s="64">
        <v>715.19</v>
      </c>
      <c r="D234" s="63" t="s">
        <v>291</v>
      </c>
      <c r="E234" s="65">
        <v>5035.8900000000003</v>
      </c>
      <c r="F234" s="63" t="s">
        <v>464</v>
      </c>
      <c r="G234" s="65">
        <v>4500</v>
      </c>
    </row>
    <row r="235" spans="1:16" s="62" customFormat="1" hidden="1">
      <c r="A235" s="63" t="s">
        <v>529</v>
      </c>
      <c r="B235" s="65">
        <v>79707.67</v>
      </c>
      <c r="C235" s="65">
        <v>5978.07</v>
      </c>
      <c r="D235" s="63" t="s">
        <v>547</v>
      </c>
      <c r="E235" s="65">
        <v>75507.67</v>
      </c>
      <c r="F235" s="63" t="s">
        <v>285</v>
      </c>
      <c r="G235" s="65">
        <v>4200</v>
      </c>
    </row>
    <row r="236" spans="1:16" s="62" customFormat="1" hidden="1">
      <c r="A236" s="63" t="s">
        <v>531</v>
      </c>
      <c r="B236" s="65">
        <v>16504.71</v>
      </c>
      <c r="C236" s="65">
        <v>1237.8499999999999</v>
      </c>
      <c r="D236" s="63" t="s">
        <v>288</v>
      </c>
      <c r="E236" s="65">
        <v>14410.32</v>
      </c>
      <c r="F236" s="63" t="s">
        <v>464</v>
      </c>
      <c r="G236" s="65">
        <v>2094.39</v>
      </c>
    </row>
    <row r="237" spans="1:16" s="62" customFormat="1" hidden="1">
      <c r="A237" s="63" t="s">
        <v>532</v>
      </c>
      <c r="B237" s="65">
        <v>3200</v>
      </c>
      <c r="C237" s="65">
        <v>12875.78</v>
      </c>
      <c r="D237" s="63" t="s">
        <v>98</v>
      </c>
      <c r="E237" s="64"/>
      <c r="F237" s="63" t="s">
        <v>98</v>
      </c>
      <c r="G237" s="64"/>
    </row>
    <row r="238" spans="1:16" s="62" customFormat="1" hidden="1">
      <c r="A238" s="63" t="s">
        <v>533</v>
      </c>
      <c r="B238" s="65">
        <v>129010.58</v>
      </c>
      <c r="C238" s="64">
        <v>842.34</v>
      </c>
      <c r="D238" s="63" t="s">
        <v>98</v>
      </c>
      <c r="E238" s="64"/>
      <c r="F238" s="63" t="s">
        <v>98</v>
      </c>
      <c r="G238" s="64"/>
    </row>
    <row r="239" spans="1:16" s="62" customFormat="1" hidden="1">
      <c r="A239" s="63" t="s">
        <v>534</v>
      </c>
      <c r="B239" s="64"/>
      <c r="C239" s="65">
        <v>12033.44</v>
      </c>
      <c r="D239" s="63" t="s">
        <v>98</v>
      </c>
      <c r="E239" s="64"/>
      <c r="F239" s="63" t="s">
        <v>98</v>
      </c>
      <c r="G239" s="64"/>
    </row>
    <row r="240" spans="1:16" s="62" customFormat="1" hidden="1">
      <c r="A240" s="63" t="s">
        <v>535</v>
      </c>
      <c r="B240" s="64"/>
      <c r="C240" s="64">
        <v>361</v>
      </c>
      <c r="D240" s="63" t="s">
        <v>98</v>
      </c>
      <c r="E240" s="64"/>
      <c r="F240" s="63" t="s">
        <v>98</v>
      </c>
      <c r="G240" s="64"/>
    </row>
    <row r="241" spans="1:16" s="62" customFormat="1" hidden="1">
      <c r="A241" s="63" t="s">
        <v>536</v>
      </c>
      <c r="B241" s="64"/>
      <c r="C241" s="65">
        <v>12514.78</v>
      </c>
      <c r="D241" s="63" t="s">
        <v>98</v>
      </c>
      <c r="E241" s="64"/>
      <c r="F241" s="63" t="s">
        <v>98</v>
      </c>
      <c r="G241" s="64"/>
    </row>
    <row r="242" spans="1:16" s="62" customFormat="1" hidden="1">
      <c r="A242" s="63" t="s">
        <v>548</v>
      </c>
      <c r="B242" s="63" t="s">
        <v>456</v>
      </c>
      <c r="C242" s="63" t="s">
        <v>457</v>
      </c>
      <c r="D242" s="64">
        <v>50</v>
      </c>
      <c r="E242" s="63" t="s">
        <v>458</v>
      </c>
      <c r="F242" s="64" t="s">
        <v>409</v>
      </c>
      <c r="G242" s="63" t="s">
        <v>538</v>
      </c>
      <c r="H242" s="63" t="s">
        <v>480</v>
      </c>
      <c r="I242" s="63" t="s">
        <v>481</v>
      </c>
      <c r="J242" s="63" t="s">
        <v>482</v>
      </c>
      <c r="K242" s="64">
        <v>0</v>
      </c>
      <c r="L242" s="64">
        <v>0</v>
      </c>
      <c r="M242" s="64">
        <v>0</v>
      </c>
      <c r="N242" s="64">
        <v>0</v>
      </c>
      <c r="O242" s="64">
        <v>0</v>
      </c>
      <c r="P242" s="64">
        <v>0</v>
      </c>
    </row>
    <row r="243" spans="1:16" s="62" customFormat="1" hidden="1">
      <c r="A243" s="63" t="s">
        <v>548</v>
      </c>
      <c r="B243" s="63" t="s">
        <v>456</v>
      </c>
      <c r="C243" s="63" t="s">
        <v>457</v>
      </c>
      <c r="D243" s="64">
        <v>50</v>
      </c>
      <c r="E243" s="63" t="s">
        <v>464</v>
      </c>
      <c r="F243" s="64" t="s">
        <v>409</v>
      </c>
      <c r="G243" s="63" t="s">
        <v>539</v>
      </c>
      <c r="H243" s="63" t="s">
        <v>484</v>
      </c>
      <c r="I243" s="63" t="s">
        <v>485</v>
      </c>
      <c r="J243" s="63" t="s">
        <v>463</v>
      </c>
      <c r="K243" s="64">
        <v>0</v>
      </c>
      <c r="L243" s="64">
        <v>0</v>
      </c>
      <c r="M243" s="64">
        <v>0</v>
      </c>
      <c r="N243" s="64">
        <v>0</v>
      </c>
      <c r="O243" s="64">
        <v>0</v>
      </c>
      <c r="P243" s="64">
        <v>0</v>
      </c>
    </row>
    <row r="244" spans="1:16" s="62" customFormat="1" hidden="1">
      <c r="A244" s="63" t="s">
        <v>548</v>
      </c>
      <c r="B244" s="63" t="s">
        <v>456</v>
      </c>
      <c r="C244" s="63" t="s">
        <v>457</v>
      </c>
      <c r="D244" s="64">
        <v>50</v>
      </c>
      <c r="E244" s="63" t="s">
        <v>291</v>
      </c>
      <c r="F244" s="64" t="s">
        <v>409</v>
      </c>
      <c r="G244" s="63" t="s">
        <v>459</v>
      </c>
      <c r="H244" s="63" t="s">
        <v>460</v>
      </c>
      <c r="I244" s="63" t="s">
        <v>462</v>
      </c>
      <c r="J244" s="63" t="s">
        <v>487</v>
      </c>
      <c r="K244" s="64">
        <v>0</v>
      </c>
      <c r="L244" s="64">
        <v>0</v>
      </c>
      <c r="M244" s="64">
        <v>0</v>
      </c>
      <c r="N244" s="64">
        <v>0</v>
      </c>
      <c r="O244" s="64">
        <v>0</v>
      </c>
      <c r="P244" s="64">
        <v>0</v>
      </c>
    </row>
    <row r="245" spans="1:16" s="62" customFormat="1" hidden="1">
      <c r="A245" s="63" t="s">
        <v>548</v>
      </c>
      <c r="B245" s="63" t="s">
        <v>456</v>
      </c>
      <c r="C245" s="63" t="s">
        <v>457</v>
      </c>
      <c r="D245" s="64">
        <v>50</v>
      </c>
      <c r="E245" s="63" t="s">
        <v>285</v>
      </c>
      <c r="F245" s="64" t="s">
        <v>409</v>
      </c>
      <c r="G245" s="63" t="s">
        <v>459</v>
      </c>
      <c r="H245" s="63" t="s">
        <v>460</v>
      </c>
      <c r="I245" s="63" t="s">
        <v>462</v>
      </c>
      <c r="J245" s="63" t="s">
        <v>463</v>
      </c>
      <c r="K245" s="65">
        <v>11135.34</v>
      </c>
      <c r="L245" s="64">
        <v>4</v>
      </c>
      <c r="M245" s="64">
        <v>4</v>
      </c>
      <c r="N245" s="65">
        <v>11135.34</v>
      </c>
      <c r="O245" s="64">
        <v>0</v>
      </c>
      <c r="P245" s="64">
        <v>0</v>
      </c>
    </row>
    <row r="246" spans="1:16" s="62" customFormat="1" hidden="1">
      <c r="A246" s="63" t="s">
        <v>548</v>
      </c>
      <c r="B246" s="63" t="s">
        <v>456</v>
      </c>
      <c r="C246" s="63" t="s">
        <v>457</v>
      </c>
      <c r="D246" s="64">
        <v>50</v>
      </c>
      <c r="E246" s="63" t="s">
        <v>474</v>
      </c>
      <c r="F246" s="64" t="s">
        <v>409</v>
      </c>
      <c r="G246" s="63" t="s">
        <v>465</v>
      </c>
      <c r="H246" s="63" t="s">
        <v>466</v>
      </c>
      <c r="I246" s="63" t="s">
        <v>467</v>
      </c>
      <c r="J246" s="63" t="s">
        <v>414</v>
      </c>
      <c r="K246" s="65">
        <v>3495.58</v>
      </c>
      <c r="L246" s="64">
        <v>1</v>
      </c>
      <c r="M246" s="64">
        <v>1</v>
      </c>
      <c r="N246" s="65">
        <v>3495.58</v>
      </c>
      <c r="O246" s="64">
        <v>0</v>
      </c>
      <c r="P246" s="64">
        <v>0</v>
      </c>
    </row>
    <row r="247" spans="1:16" s="62" customFormat="1" hidden="1">
      <c r="A247" s="63" t="s">
        <v>548</v>
      </c>
      <c r="B247" s="63" t="s">
        <v>456</v>
      </c>
      <c r="C247" s="63" t="s">
        <v>457</v>
      </c>
      <c r="D247" s="64">
        <v>50</v>
      </c>
      <c r="E247" s="63" t="s">
        <v>288</v>
      </c>
      <c r="F247" s="64" t="s">
        <v>409</v>
      </c>
      <c r="G247" s="63" t="s">
        <v>468</v>
      </c>
      <c r="H247" s="63" t="s">
        <v>469</v>
      </c>
      <c r="I247" s="63" t="s">
        <v>470</v>
      </c>
      <c r="J247" s="63" t="s">
        <v>414</v>
      </c>
      <c r="K247" s="65">
        <v>5490.91</v>
      </c>
      <c r="L247" s="64">
        <v>3</v>
      </c>
      <c r="M247" s="64">
        <v>3</v>
      </c>
      <c r="N247" s="65">
        <v>5490.91</v>
      </c>
      <c r="O247" s="64">
        <v>0</v>
      </c>
      <c r="P247" s="64">
        <v>0</v>
      </c>
    </row>
    <row r="248" spans="1:16" s="62" customFormat="1" hidden="1">
      <c r="A248" s="63" t="s">
        <v>548</v>
      </c>
      <c r="B248" s="63" t="s">
        <v>456</v>
      </c>
      <c r="C248" s="63" t="s">
        <v>457</v>
      </c>
      <c r="D248" s="64">
        <v>50</v>
      </c>
      <c r="E248" s="63" t="s">
        <v>325</v>
      </c>
      <c r="F248" s="64" t="s">
        <v>409</v>
      </c>
      <c r="G248" s="63" t="s">
        <v>471</v>
      </c>
      <c r="H248" s="63" t="s">
        <v>472</v>
      </c>
      <c r="I248" s="63" t="s">
        <v>473</v>
      </c>
      <c r="J248" s="63" t="s">
        <v>414</v>
      </c>
      <c r="K248" s="65">
        <v>3382.47</v>
      </c>
      <c r="L248" s="64">
        <v>2</v>
      </c>
      <c r="M248" s="64">
        <v>2</v>
      </c>
      <c r="N248" s="65">
        <v>2382.4699999999998</v>
      </c>
      <c r="O248" s="64">
        <v>1</v>
      </c>
      <c r="P248" s="65">
        <v>1000</v>
      </c>
    </row>
    <row r="249" spans="1:16" s="62" customFormat="1" hidden="1">
      <c r="A249" s="63" t="s">
        <v>548</v>
      </c>
      <c r="B249" s="63" t="s">
        <v>456</v>
      </c>
      <c r="C249" s="63" t="s">
        <v>457</v>
      </c>
      <c r="D249" s="64">
        <v>50</v>
      </c>
      <c r="E249" s="63" t="s">
        <v>292</v>
      </c>
      <c r="F249" s="64" t="s">
        <v>409</v>
      </c>
      <c r="G249" s="63" t="s">
        <v>475</v>
      </c>
      <c r="H249" s="63" t="s">
        <v>476</v>
      </c>
      <c r="I249" s="63" t="s">
        <v>477</v>
      </c>
      <c r="J249" s="63" t="s">
        <v>414</v>
      </c>
      <c r="K249" s="65">
        <v>4279.63</v>
      </c>
      <c r="L249" s="64">
        <v>3</v>
      </c>
      <c r="M249" s="64">
        <v>3</v>
      </c>
      <c r="N249" s="65">
        <v>3029.63</v>
      </c>
      <c r="O249" s="64">
        <v>1</v>
      </c>
      <c r="P249" s="65">
        <v>1250</v>
      </c>
    </row>
    <row r="250" spans="1:16" s="62" customFormat="1" hidden="1">
      <c r="A250" s="63" t="s">
        <v>548</v>
      </c>
      <c r="B250" s="63" t="s">
        <v>456</v>
      </c>
      <c r="C250" s="63" t="s">
        <v>457</v>
      </c>
      <c r="D250" s="64">
        <v>50</v>
      </c>
      <c r="E250" s="63" t="s">
        <v>320</v>
      </c>
      <c r="F250" s="64" t="s">
        <v>478</v>
      </c>
      <c r="G250" s="63" t="s">
        <v>486</v>
      </c>
      <c r="H250" s="63" t="s">
        <v>460</v>
      </c>
      <c r="I250" s="63" t="s">
        <v>462</v>
      </c>
      <c r="J250" s="63" t="s">
        <v>487</v>
      </c>
      <c r="K250" s="64">
        <v>0</v>
      </c>
      <c r="L250" s="64">
        <v>0</v>
      </c>
      <c r="M250" s="64">
        <v>0</v>
      </c>
      <c r="N250" s="64">
        <v>0</v>
      </c>
      <c r="O250" s="64">
        <v>0</v>
      </c>
      <c r="P250" s="64">
        <v>0</v>
      </c>
    </row>
    <row r="251" spans="1:16" s="62" customFormat="1" hidden="1">
      <c r="A251" s="63" t="s">
        <v>548</v>
      </c>
      <c r="B251" s="63" t="s">
        <v>456</v>
      </c>
      <c r="C251" s="63" t="s">
        <v>457</v>
      </c>
      <c r="D251" s="64">
        <v>50</v>
      </c>
      <c r="E251" s="63" t="s">
        <v>287</v>
      </c>
      <c r="F251" s="64" t="s">
        <v>478</v>
      </c>
      <c r="G251" s="63" t="s">
        <v>486</v>
      </c>
      <c r="H251" s="63" t="s">
        <v>460</v>
      </c>
      <c r="I251" s="63" t="s">
        <v>462</v>
      </c>
      <c r="J251" s="63" t="s">
        <v>463</v>
      </c>
      <c r="K251" s="64">
        <v>0</v>
      </c>
      <c r="L251" s="64">
        <v>0</v>
      </c>
      <c r="M251" s="64">
        <v>0</v>
      </c>
      <c r="N251" s="64">
        <v>0</v>
      </c>
      <c r="O251" s="64">
        <v>0</v>
      </c>
      <c r="P251" s="64">
        <v>0</v>
      </c>
    </row>
    <row r="252" spans="1:16" s="62" customFormat="1" hidden="1">
      <c r="A252" s="63" t="s">
        <v>548</v>
      </c>
      <c r="B252" s="63" t="s">
        <v>456</v>
      </c>
      <c r="C252" s="63" t="s">
        <v>457</v>
      </c>
      <c r="D252" s="64">
        <v>50</v>
      </c>
      <c r="E252" s="63" t="s">
        <v>489</v>
      </c>
      <c r="F252" s="64" t="s">
        <v>478</v>
      </c>
      <c r="G252" s="63" t="s">
        <v>488</v>
      </c>
      <c r="H252" s="63" t="s">
        <v>466</v>
      </c>
      <c r="I252" s="63" t="s">
        <v>467</v>
      </c>
      <c r="J252" s="63" t="s">
        <v>414</v>
      </c>
      <c r="K252" s="65">
        <v>1279.72</v>
      </c>
      <c r="L252" s="64">
        <v>1</v>
      </c>
      <c r="M252" s="64">
        <v>1</v>
      </c>
      <c r="N252" s="65">
        <v>1279.72</v>
      </c>
      <c r="O252" s="64">
        <v>0</v>
      </c>
      <c r="P252" s="64">
        <v>0</v>
      </c>
    </row>
    <row r="253" spans="1:16" s="62" customFormat="1" hidden="1">
      <c r="A253" s="63" t="s">
        <v>548</v>
      </c>
      <c r="B253" s="63" t="s">
        <v>456</v>
      </c>
      <c r="C253" s="63" t="s">
        <v>457</v>
      </c>
      <c r="D253" s="64">
        <v>50</v>
      </c>
      <c r="E253" s="63" t="s">
        <v>491</v>
      </c>
      <c r="F253" s="64" t="s">
        <v>478</v>
      </c>
      <c r="G253" s="63" t="s">
        <v>490</v>
      </c>
      <c r="H253" s="63" t="s">
        <v>469</v>
      </c>
      <c r="I253" s="63" t="s">
        <v>470</v>
      </c>
      <c r="J253" s="63" t="s">
        <v>414</v>
      </c>
      <c r="K253" s="64">
        <v>0</v>
      </c>
      <c r="L253" s="64">
        <v>0</v>
      </c>
      <c r="M253" s="64">
        <v>0</v>
      </c>
      <c r="N253" s="64">
        <v>0</v>
      </c>
      <c r="O253" s="64">
        <v>0</v>
      </c>
      <c r="P253" s="64">
        <v>0</v>
      </c>
    </row>
    <row r="254" spans="1:16" s="62" customFormat="1" hidden="1">
      <c r="A254" s="63" t="s">
        <v>548</v>
      </c>
      <c r="B254" s="63" t="s">
        <v>456</v>
      </c>
      <c r="C254" s="63" t="s">
        <v>457</v>
      </c>
      <c r="D254" s="64">
        <v>50</v>
      </c>
      <c r="E254" s="63" t="s">
        <v>290</v>
      </c>
      <c r="F254" s="64" t="s">
        <v>478</v>
      </c>
      <c r="G254" s="63" t="s">
        <v>492</v>
      </c>
      <c r="H254" s="63" t="s">
        <v>472</v>
      </c>
      <c r="I254" s="63" t="s">
        <v>473</v>
      </c>
      <c r="J254" s="63" t="s">
        <v>414</v>
      </c>
      <c r="K254" s="64">
        <v>0</v>
      </c>
      <c r="L254" s="64">
        <v>0</v>
      </c>
      <c r="M254" s="64">
        <v>0</v>
      </c>
      <c r="N254" s="64">
        <v>0</v>
      </c>
      <c r="O254" s="64">
        <v>0</v>
      </c>
      <c r="P254" s="64">
        <v>0</v>
      </c>
    </row>
    <row r="255" spans="1:16" s="62" customFormat="1" hidden="1">
      <c r="A255" s="63" t="s">
        <v>548</v>
      </c>
      <c r="B255" s="63" t="s">
        <v>456</v>
      </c>
      <c r="C255" s="63" t="s">
        <v>457</v>
      </c>
      <c r="D255" s="64">
        <v>50</v>
      </c>
      <c r="E255" s="63" t="s">
        <v>274</v>
      </c>
      <c r="F255" s="64" t="s">
        <v>478</v>
      </c>
      <c r="G255" s="63" t="s">
        <v>493</v>
      </c>
      <c r="H255" s="63" t="s">
        <v>476</v>
      </c>
      <c r="I255" s="63" t="s">
        <v>477</v>
      </c>
      <c r="J255" s="63" t="s">
        <v>414</v>
      </c>
      <c r="K255" s="65">
        <v>8119.39</v>
      </c>
      <c r="L255" s="64">
        <v>3</v>
      </c>
      <c r="M255" s="64">
        <v>3</v>
      </c>
      <c r="N255" s="65">
        <v>8119.39</v>
      </c>
      <c r="O255" s="64">
        <v>0</v>
      </c>
      <c r="P255" s="64">
        <v>0</v>
      </c>
    </row>
    <row r="256" spans="1:16" s="62" customFormat="1" hidden="1">
      <c r="A256" s="63" t="s">
        <v>548</v>
      </c>
      <c r="B256" s="63" t="s">
        <v>456</v>
      </c>
      <c r="C256" s="63" t="s">
        <v>457</v>
      </c>
      <c r="D256" s="64">
        <v>50</v>
      </c>
      <c r="E256" s="63" t="s">
        <v>293</v>
      </c>
      <c r="F256" s="64" t="s">
        <v>494</v>
      </c>
      <c r="G256" s="63" t="s">
        <v>498</v>
      </c>
      <c r="H256" s="63" t="s">
        <v>480</v>
      </c>
      <c r="I256" s="63" t="s">
        <v>481</v>
      </c>
      <c r="J256" s="63" t="s">
        <v>482</v>
      </c>
      <c r="K256" s="64">
        <v>0</v>
      </c>
      <c r="L256" s="64">
        <v>0</v>
      </c>
      <c r="M256" s="64">
        <v>0</v>
      </c>
      <c r="N256" s="64">
        <v>0</v>
      </c>
      <c r="O256" s="64">
        <v>0</v>
      </c>
      <c r="P256" s="64">
        <v>0</v>
      </c>
    </row>
    <row r="257" spans="1:16" s="62" customFormat="1" hidden="1">
      <c r="A257" s="63" t="s">
        <v>548</v>
      </c>
      <c r="B257" s="63" t="s">
        <v>456</v>
      </c>
      <c r="C257" s="63" t="s">
        <v>457</v>
      </c>
      <c r="D257" s="64">
        <v>50</v>
      </c>
      <c r="E257" s="63" t="s">
        <v>283</v>
      </c>
      <c r="F257" s="64" t="s">
        <v>494</v>
      </c>
      <c r="G257" s="63" t="s">
        <v>499</v>
      </c>
      <c r="H257" s="63" t="s">
        <v>484</v>
      </c>
      <c r="I257" s="63" t="s">
        <v>485</v>
      </c>
      <c r="J257" s="63" t="s">
        <v>463</v>
      </c>
      <c r="K257" s="64">
        <v>800</v>
      </c>
      <c r="L257" s="64">
        <v>0</v>
      </c>
      <c r="M257" s="64">
        <v>0</v>
      </c>
      <c r="N257" s="64">
        <v>0</v>
      </c>
      <c r="O257" s="64">
        <v>2</v>
      </c>
      <c r="P257" s="64">
        <v>800</v>
      </c>
    </row>
    <row r="258" spans="1:16" s="62" customFormat="1" hidden="1">
      <c r="A258" s="63" t="s">
        <v>548</v>
      </c>
      <c r="B258" s="63" t="s">
        <v>456</v>
      </c>
      <c r="C258" s="63" t="s">
        <v>457</v>
      </c>
      <c r="D258" s="64">
        <v>50</v>
      </c>
      <c r="E258" s="63" t="s">
        <v>286</v>
      </c>
      <c r="F258" s="64" t="s">
        <v>494</v>
      </c>
      <c r="G258" s="63" t="s">
        <v>500</v>
      </c>
      <c r="H258" s="63" t="s">
        <v>460</v>
      </c>
      <c r="I258" s="63" t="s">
        <v>462</v>
      </c>
      <c r="J258" s="63" t="s">
        <v>487</v>
      </c>
      <c r="K258" s="64">
        <v>0</v>
      </c>
      <c r="L258" s="64">
        <v>0</v>
      </c>
      <c r="M258" s="64">
        <v>0</v>
      </c>
      <c r="N258" s="64">
        <v>0</v>
      </c>
      <c r="O258" s="64">
        <v>0</v>
      </c>
      <c r="P258" s="64">
        <v>0</v>
      </c>
    </row>
    <row r="259" spans="1:16" s="62" customFormat="1" hidden="1">
      <c r="A259" s="63" t="s">
        <v>548</v>
      </c>
      <c r="B259" s="63" t="s">
        <v>456</v>
      </c>
      <c r="C259" s="63" t="s">
        <v>457</v>
      </c>
      <c r="D259" s="64">
        <v>50</v>
      </c>
      <c r="E259" s="63" t="s">
        <v>501</v>
      </c>
      <c r="F259" s="64" t="s">
        <v>494</v>
      </c>
      <c r="G259" s="63" t="s">
        <v>500</v>
      </c>
      <c r="H259" s="63" t="s">
        <v>460</v>
      </c>
      <c r="I259" s="63" t="s">
        <v>462</v>
      </c>
      <c r="J259" s="63" t="s">
        <v>463</v>
      </c>
      <c r="K259" s="65">
        <v>2349.42</v>
      </c>
      <c r="L259" s="64">
        <v>2</v>
      </c>
      <c r="M259" s="64">
        <v>2</v>
      </c>
      <c r="N259" s="65">
        <v>1529.49</v>
      </c>
      <c r="O259" s="64">
        <v>2</v>
      </c>
      <c r="P259" s="64">
        <v>819.93</v>
      </c>
    </row>
    <row r="260" spans="1:16" s="62" customFormat="1" hidden="1">
      <c r="A260" s="63" t="s">
        <v>548</v>
      </c>
      <c r="B260" s="63" t="s">
        <v>456</v>
      </c>
      <c r="C260" s="63" t="s">
        <v>457</v>
      </c>
      <c r="D260" s="64">
        <v>50</v>
      </c>
      <c r="E260" s="63" t="s">
        <v>502</v>
      </c>
      <c r="F260" s="64" t="s">
        <v>494</v>
      </c>
      <c r="G260" s="63" t="s">
        <v>503</v>
      </c>
      <c r="H260" s="63" t="s">
        <v>466</v>
      </c>
      <c r="I260" s="63" t="s">
        <v>467</v>
      </c>
      <c r="J260" s="63" t="s">
        <v>414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</row>
    <row r="261" spans="1:16" s="62" customFormat="1" hidden="1">
      <c r="A261" s="63" t="s">
        <v>548</v>
      </c>
      <c r="B261" s="63" t="s">
        <v>456</v>
      </c>
      <c r="C261" s="63" t="s">
        <v>457</v>
      </c>
      <c r="D261" s="64">
        <v>50</v>
      </c>
      <c r="E261" s="63" t="s">
        <v>504</v>
      </c>
      <c r="F261" s="64" t="s">
        <v>494</v>
      </c>
      <c r="G261" s="63" t="s">
        <v>505</v>
      </c>
      <c r="H261" s="63" t="s">
        <v>469</v>
      </c>
      <c r="I261" s="63" t="s">
        <v>470</v>
      </c>
      <c r="J261" s="63" t="s">
        <v>414</v>
      </c>
      <c r="K261" s="65">
        <v>15855.33</v>
      </c>
      <c r="L261" s="64">
        <v>8</v>
      </c>
      <c r="M261" s="64">
        <v>8</v>
      </c>
      <c r="N261" s="65">
        <v>13855.33</v>
      </c>
      <c r="O261" s="64">
        <v>3</v>
      </c>
      <c r="P261" s="65">
        <v>2000</v>
      </c>
    </row>
    <row r="262" spans="1:16" s="62" customFormat="1" hidden="1">
      <c r="A262" s="63" t="s">
        <v>548</v>
      </c>
      <c r="B262" s="63" t="s">
        <v>456</v>
      </c>
      <c r="C262" s="63" t="s">
        <v>457</v>
      </c>
      <c r="D262" s="64">
        <v>50</v>
      </c>
      <c r="E262" s="63" t="s">
        <v>506</v>
      </c>
      <c r="F262" s="64" t="s">
        <v>494</v>
      </c>
      <c r="G262" s="63" t="s">
        <v>507</v>
      </c>
      <c r="H262" s="63" t="s">
        <v>472</v>
      </c>
      <c r="I262" s="63" t="s">
        <v>473</v>
      </c>
      <c r="J262" s="63" t="s">
        <v>414</v>
      </c>
      <c r="K262" s="65">
        <v>18109.240000000002</v>
      </c>
      <c r="L262" s="64">
        <v>12</v>
      </c>
      <c r="M262" s="64">
        <v>12</v>
      </c>
      <c r="N262" s="65">
        <v>15109.24</v>
      </c>
      <c r="O262" s="64">
        <v>3</v>
      </c>
      <c r="P262" s="65">
        <v>3000</v>
      </c>
    </row>
    <row r="263" spans="1:16" s="62" customFormat="1" hidden="1">
      <c r="A263" s="63" t="s">
        <v>548</v>
      </c>
      <c r="B263" s="63" t="s">
        <v>456</v>
      </c>
      <c r="C263" s="63" t="s">
        <v>457</v>
      </c>
      <c r="D263" s="64">
        <v>50</v>
      </c>
      <c r="E263" s="63" t="s">
        <v>267</v>
      </c>
      <c r="F263" s="64" t="s">
        <v>494</v>
      </c>
      <c r="G263" s="63" t="s">
        <v>508</v>
      </c>
      <c r="H263" s="63" t="s">
        <v>476</v>
      </c>
      <c r="I263" s="63" t="s">
        <v>477</v>
      </c>
      <c r="J263" s="63" t="s">
        <v>414</v>
      </c>
      <c r="K263" s="65">
        <v>20975.71</v>
      </c>
      <c r="L263" s="64">
        <v>12</v>
      </c>
      <c r="M263" s="64">
        <v>12</v>
      </c>
      <c r="N263" s="65">
        <v>19995.71</v>
      </c>
      <c r="O263" s="64">
        <v>1</v>
      </c>
      <c r="P263" s="64">
        <v>980</v>
      </c>
    </row>
    <row r="264" spans="1:16" s="62" customFormat="1" hidden="1">
      <c r="A264" s="63" t="s">
        <v>548</v>
      </c>
      <c r="B264" s="63" t="s">
        <v>456</v>
      </c>
      <c r="C264" s="63" t="s">
        <v>457</v>
      </c>
      <c r="D264" s="64">
        <v>50</v>
      </c>
      <c r="E264" s="63" t="s">
        <v>326</v>
      </c>
      <c r="F264" s="64" t="s">
        <v>509</v>
      </c>
      <c r="G264" s="63" t="s">
        <v>549</v>
      </c>
      <c r="H264" s="63" t="s">
        <v>550</v>
      </c>
      <c r="I264" s="63" t="s">
        <v>460</v>
      </c>
      <c r="J264" s="63" t="s">
        <v>482</v>
      </c>
      <c r="K264" s="64">
        <v>0</v>
      </c>
      <c r="L264" s="64">
        <v>0</v>
      </c>
      <c r="M264" s="64">
        <v>0</v>
      </c>
      <c r="N264" s="64">
        <v>0</v>
      </c>
      <c r="O264" s="64">
        <v>0</v>
      </c>
      <c r="P264" s="64">
        <v>0</v>
      </c>
    </row>
    <row r="265" spans="1:16" s="62" customFormat="1" hidden="1">
      <c r="A265" s="63" t="s">
        <v>548</v>
      </c>
      <c r="B265" s="63" t="s">
        <v>456</v>
      </c>
      <c r="C265" s="63" t="s">
        <v>457</v>
      </c>
      <c r="D265" s="64">
        <v>50</v>
      </c>
      <c r="E265" s="63" t="s">
        <v>289</v>
      </c>
      <c r="F265" s="64" t="s">
        <v>509</v>
      </c>
      <c r="G265" s="63" t="s">
        <v>511</v>
      </c>
      <c r="H265" s="63" t="s">
        <v>480</v>
      </c>
      <c r="I265" s="63" t="s">
        <v>481</v>
      </c>
      <c r="J265" s="63" t="s">
        <v>482</v>
      </c>
      <c r="K265" s="64">
        <v>0</v>
      </c>
      <c r="L265" s="64">
        <v>0</v>
      </c>
      <c r="M265" s="64">
        <v>0</v>
      </c>
      <c r="N265" s="64">
        <v>0</v>
      </c>
      <c r="O265" s="64">
        <v>0</v>
      </c>
      <c r="P265" s="64">
        <v>0</v>
      </c>
    </row>
    <row r="266" spans="1:16" s="62" customFormat="1" hidden="1">
      <c r="A266" s="63" t="s">
        <v>548</v>
      </c>
      <c r="B266" s="63" t="s">
        <v>456</v>
      </c>
      <c r="C266" s="63" t="s">
        <v>457</v>
      </c>
      <c r="D266" s="64">
        <v>50</v>
      </c>
      <c r="E266" s="63" t="s">
        <v>512</v>
      </c>
      <c r="F266" s="64" t="s">
        <v>509</v>
      </c>
      <c r="G266" s="63" t="s">
        <v>513</v>
      </c>
      <c r="H266" s="63" t="s">
        <v>484</v>
      </c>
      <c r="I266" s="63" t="s">
        <v>485</v>
      </c>
      <c r="J266" s="63" t="s">
        <v>463</v>
      </c>
      <c r="K266" s="64">
        <v>0</v>
      </c>
      <c r="L266" s="64">
        <v>0</v>
      </c>
      <c r="M266" s="64">
        <v>0</v>
      </c>
      <c r="N266" s="64">
        <v>0</v>
      </c>
      <c r="O266" s="64">
        <v>0</v>
      </c>
      <c r="P266" s="64">
        <v>0</v>
      </c>
    </row>
    <row r="267" spans="1:16" s="62" customFormat="1" hidden="1">
      <c r="A267" s="63" t="s">
        <v>548</v>
      </c>
      <c r="B267" s="63" t="s">
        <v>456</v>
      </c>
      <c r="C267" s="63" t="s">
        <v>457</v>
      </c>
      <c r="D267" s="64">
        <v>50</v>
      </c>
      <c r="E267" s="63" t="s">
        <v>318</v>
      </c>
      <c r="F267" s="64" t="s">
        <v>509</v>
      </c>
      <c r="G267" s="63" t="s">
        <v>515</v>
      </c>
      <c r="H267" s="63" t="s">
        <v>460</v>
      </c>
      <c r="I267" s="63" t="s">
        <v>462</v>
      </c>
      <c r="J267" s="63" t="s">
        <v>487</v>
      </c>
      <c r="K267" s="64">
        <v>0</v>
      </c>
      <c r="L267" s="64">
        <v>0</v>
      </c>
      <c r="M267" s="64">
        <v>0</v>
      </c>
      <c r="N267" s="64">
        <v>0</v>
      </c>
      <c r="O267" s="64">
        <v>0</v>
      </c>
      <c r="P267" s="64">
        <v>0</v>
      </c>
    </row>
    <row r="268" spans="1:16" s="62" customFormat="1" hidden="1">
      <c r="A268" s="63" t="s">
        <v>548</v>
      </c>
      <c r="B268" s="63" t="s">
        <v>456</v>
      </c>
      <c r="C268" s="63" t="s">
        <v>457</v>
      </c>
      <c r="D268" s="64">
        <v>50</v>
      </c>
      <c r="E268" s="63" t="s">
        <v>514</v>
      </c>
      <c r="F268" s="64" t="s">
        <v>509</v>
      </c>
      <c r="G268" s="63" t="s">
        <v>515</v>
      </c>
      <c r="H268" s="63" t="s">
        <v>460</v>
      </c>
      <c r="I268" s="63" t="s">
        <v>462</v>
      </c>
      <c r="J268" s="63" t="s">
        <v>463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</row>
    <row r="269" spans="1:16" s="62" customFormat="1" hidden="1">
      <c r="A269" s="63" t="s">
        <v>548</v>
      </c>
      <c r="B269" s="63" t="s">
        <v>456</v>
      </c>
      <c r="C269" s="63" t="s">
        <v>457</v>
      </c>
      <c r="D269" s="64">
        <v>50</v>
      </c>
      <c r="E269" s="63" t="s">
        <v>272</v>
      </c>
      <c r="F269" s="64" t="s">
        <v>509</v>
      </c>
      <c r="G269" s="63" t="s">
        <v>517</v>
      </c>
      <c r="H269" s="63" t="s">
        <v>466</v>
      </c>
      <c r="I269" s="63" t="s">
        <v>467</v>
      </c>
      <c r="J269" s="63" t="s">
        <v>414</v>
      </c>
      <c r="K269" s="64">
        <v>0</v>
      </c>
      <c r="L269" s="64">
        <v>0</v>
      </c>
      <c r="M269" s="64">
        <v>0</v>
      </c>
      <c r="N269" s="64">
        <v>0</v>
      </c>
      <c r="O269" s="64">
        <v>0</v>
      </c>
      <c r="P269" s="64">
        <v>0</v>
      </c>
    </row>
    <row r="270" spans="1:16" s="62" customFormat="1" hidden="1">
      <c r="A270" s="63" t="s">
        <v>548</v>
      </c>
      <c r="B270" s="63" t="s">
        <v>456</v>
      </c>
      <c r="C270" s="63" t="s">
        <v>457</v>
      </c>
      <c r="D270" s="64">
        <v>50</v>
      </c>
      <c r="E270" s="63" t="s">
        <v>516</v>
      </c>
      <c r="F270" s="64" t="s">
        <v>509</v>
      </c>
      <c r="G270" s="63" t="s">
        <v>518</v>
      </c>
      <c r="H270" s="63" t="s">
        <v>469</v>
      </c>
      <c r="I270" s="63" t="s">
        <v>470</v>
      </c>
      <c r="J270" s="63" t="s">
        <v>414</v>
      </c>
      <c r="K270" s="65">
        <v>1388.86</v>
      </c>
      <c r="L270" s="64">
        <v>1</v>
      </c>
      <c r="M270" s="64">
        <v>1</v>
      </c>
      <c r="N270" s="64">
        <v>866.7</v>
      </c>
      <c r="O270" s="64">
        <v>1</v>
      </c>
      <c r="P270" s="64">
        <v>522.16</v>
      </c>
    </row>
    <row r="271" spans="1:16" s="62" customFormat="1" hidden="1">
      <c r="A271" s="63" t="s">
        <v>548</v>
      </c>
      <c r="B271" s="63" t="s">
        <v>456</v>
      </c>
      <c r="C271" s="63" t="s">
        <v>457</v>
      </c>
      <c r="D271" s="64">
        <v>50</v>
      </c>
      <c r="E271" s="63" t="s">
        <v>328</v>
      </c>
      <c r="F271" s="64" t="s">
        <v>509</v>
      </c>
      <c r="G271" s="63" t="s">
        <v>519</v>
      </c>
      <c r="H271" s="63" t="s">
        <v>472</v>
      </c>
      <c r="I271" s="63" t="s">
        <v>473</v>
      </c>
      <c r="J271" s="63" t="s">
        <v>414</v>
      </c>
      <c r="K271" s="64">
        <v>0</v>
      </c>
      <c r="L271" s="64">
        <v>0</v>
      </c>
      <c r="M271" s="64">
        <v>0</v>
      </c>
      <c r="N271" s="64">
        <v>0</v>
      </c>
      <c r="O271" s="64">
        <v>0</v>
      </c>
      <c r="P271" s="64">
        <v>0</v>
      </c>
    </row>
    <row r="272" spans="1:16" s="62" customFormat="1" hidden="1">
      <c r="A272" s="63" t="s">
        <v>548</v>
      </c>
      <c r="B272" s="63" t="s">
        <v>456</v>
      </c>
      <c r="C272" s="63" t="s">
        <v>457</v>
      </c>
      <c r="D272" s="64">
        <v>50</v>
      </c>
      <c r="E272" s="63" t="s">
        <v>322</v>
      </c>
      <c r="F272" s="64" t="s">
        <v>509</v>
      </c>
      <c r="G272" s="63" t="s">
        <v>520</v>
      </c>
      <c r="H272" s="63" t="s">
        <v>476</v>
      </c>
      <c r="I272" s="63" t="s">
        <v>477</v>
      </c>
      <c r="J272" s="63" t="s">
        <v>414</v>
      </c>
      <c r="K272" s="65">
        <v>8275.56</v>
      </c>
      <c r="L272" s="64">
        <v>6</v>
      </c>
      <c r="M272" s="64">
        <v>6</v>
      </c>
      <c r="N272" s="65">
        <v>8275.56</v>
      </c>
      <c r="O272" s="64">
        <v>0</v>
      </c>
      <c r="P272" s="64">
        <v>0</v>
      </c>
    </row>
    <row r="273" spans="1:16" s="62" customFormat="1" hidden="1">
      <c r="A273" s="63" t="s">
        <v>98</v>
      </c>
      <c r="B273" s="63" t="s">
        <v>98</v>
      </c>
      <c r="C273" s="63" t="s">
        <v>98</v>
      </c>
      <c r="D273" s="64"/>
      <c r="E273" s="63" t="s">
        <v>98</v>
      </c>
      <c r="F273" s="64"/>
      <c r="G273" s="63" t="s">
        <v>98</v>
      </c>
      <c r="H273" s="63" t="s">
        <v>98</v>
      </c>
      <c r="I273" s="63" t="s">
        <v>98</v>
      </c>
      <c r="J273" s="63" t="s">
        <v>98</v>
      </c>
      <c r="K273" s="65">
        <v>104937.16</v>
      </c>
      <c r="L273" s="64">
        <v>58</v>
      </c>
      <c r="M273" s="64">
        <v>58</v>
      </c>
      <c r="N273" s="65">
        <v>94565.07</v>
      </c>
      <c r="O273" s="64">
        <v>14</v>
      </c>
      <c r="P273" s="65">
        <v>10372.09</v>
      </c>
    </row>
    <row r="274" spans="1:16" s="62" customFormat="1" hidden="1">
      <c r="A274" s="63"/>
      <c r="B274" s="63"/>
      <c r="C274" s="63"/>
      <c r="D274" s="64"/>
      <c r="E274" s="63"/>
      <c r="F274" s="64"/>
      <c r="G274" s="63"/>
      <c r="H274" s="63"/>
      <c r="I274" s="63"/>
      <c r="J274" s="63"/>
      <c r="K274" s="64"/>
      <c r="L274" s="64"/>
      <c r="M274" s="64"/>
      <c r="N274" s="64"/>
      <c r="O274" s="64"/>
      <c r="P274" s="64"/>
    </row>
    <row r="275" spans="1:16" s="62" customFormat="1" ht="38.25" hidden="1">
      <c r="A275" s="63" t="s">
        <v>448</v>
      </c>
      <c r="B275" s="63" t="s">
        <v>521</v>
      </c>
      <c r="C275" s="63" t="s">
        <v>522</v>
      </c>
      <c r="D275" s="75" t="s">
        <v>523</v>
      </c>
      <c r="E275" s="75" t="s">
        <v>524</v>
      </c>
      <c r="F275" s="75" t="s">
        <v>525</v>
      </c>
      <c r="G275" s="75" t="s">
        <v>526</v>
      </c>
    </row>
    <row r="276" spans="1:16" s="62" customFormat="1" hidden="1">
      <c r="A276" s="63" t="s">
        <v>527</v>
      </c>
      <c r="B276" s="65">
        <v>27783.93</v>
      </c>
      <c r="C276" s="65">
        <v>2083.8000000000002</v>
      </c>
      <c r="D276" s="63" t="s">
        <v>290</v>
      </c>
      <c r="E276" s="65">
        <v>25533.93</v>
      </c>
      <c r="F276" s="63" t="s">
        <v>464</v>
      </c>
      <c r="G276" s="65">
        <v>2250</v>
      </c>
    </row>
    <row r="277" spans="1:16" s="62" customFormat="1" hidden="1">
      <c r="A277" s="63" t="s">
        <v>528</v>
      </c>
      <c r="B277" s="65">
        <v>9399.11</v>
      </c>
      <c r="C277" s="64">
        <v>704.93</v>
      </c>
      <c r="D277" s="63" t="s">
        <v>285</v>
      </c>
      <c r="E277" s="65">
        <v>9399.11</v>
      </c>
      <c r="F277" s="63" t="s">
        <v>551</v>
      </c>
      <c r="G277" s="64">
        <v>0</v>
      </c>
    </row>
    <row r="278" spans="1:16" s="62" customFormat="1" hidden="1">
      <c r="A278" s="63" t="s">
        <v>529</v>
      </c>
      <c r="B278" s="65">
        <v>58089.7</v>
      </c>
      <c r="C278" s="65">
        <v>4356.7299999999996</v>
      </c>
      <c r="D278" s="63" t="s">
        <v>545</v>
      </c>
      <c r="E278" s="65">
        <v>50489.77</v>
      </c>
      <c r="F278" s="63" t="s">
        <v>489</v>
      </c>
      <c r="G278" s="65">
        <v>7599.93</v>
      </c>
    </row>
    <row r="279" spans="1:16" s="62" customFormat="1" hidden="1">
      <c r="A279" s="63" t="s">
        <v>531</v>
      </c>
      <c r="B279" s="65">
        <v>9664.42</v>
      </c>
      <c r="C279" s="64">
        <v>724.83</v>
      </c>
      <c r="D279" s="63" t="s">
        <v>325</v>
      </c>
      <c r="E279" s="65">
        <v>9142.26</v>
      </c>
      <c r="F279" s="63" t="s">
        <v>458</v>
      </c>
      <c r="G279" s="64">
        <v>522.16</v>
      </c>
    </row>
    <row r="280" spans="1:16" s="62" customFormat="1" hidden="1">
      <c r="A280" s="63" t="s">
        <v>532</v>
      </c>
      <c r="B280" s="65">
        <v>2900</v>
      </c>
      <c r="C280" s="65">
        <v>10770.29</v>
      </c>
      <c r="D280" s="63" t="s">
        <v>98</v>
      </c>
      <c r="E280" s="64"/>
      <c r="F280" s="63" t="s">
        <v>98</v>
      </c>
      <c r="G280" s="64"/>
    </row>
    <row r="281" spans="1:16" s="62" customFormat="1" hidden="1">
      <c r="A281" s="63" t="s">
        <v>533</v>
      </c>
      <c r="B281" s="65">
        <v>104937.16</v>
      </c>
      <c r="C281" s="64">
        <v>704.6</v>
      </c>
      <c r="D281" s="63" t="s">
        <v>98</v>
      </c>
      <c r="E281" s="64"/>
      <c r="F281" s="63" t="s">
        <v>98</v>
      </c>
      <c r="G281" s="64"/>
    </row>
    <row r="282" spans="1:16" s="62" customFormat="1" hidden="1">
      <c r="A282" s="63" t="s">
        <v>534</v>
      </c>
      <c r="B282" s="64"/>
      <c r="C282" s="65">
        <v>10065.69</v>
      </c>
      <c r="D282" s="63" t="s">
        <v>98</v>
      </c>
      <c r="E282" s="64"/>
      <c r="F282" s="63" t="s">
        <v>98</v>
      </c>
      <c r="G282" s="64"/>
    </row>
    <row r="283" spans="1:16" s="62" customFormat="1" hidden="1">
      <c r="A283" s="63" t="s">
        <v>535</v>
      </c>
      <c r="B283" s="64"/>
      <c r="C283" s="64">
        <v>301.97000000000003</v>
      </c>
      <c r="D283" s="63" t="s">
        <v>98</v>
      </c>
      <c r="E283" s="64"/>
      <c r="F283" s="63" t="s">
        <v>98</v>
      </c>
      <c r="G283" s="64"/>
    </row>
    <row r="284" spans="1:16" s="62" customFormat="1" hidden="1">
      <c r="A284" s="63" t="s">
        <v>536</v>
      </c>
      <c r="B284" s="64"/>
      <c r="C284" s="65">
        <v>10468.32</v>
      </c>
      <c r="D284" s="63" t="s">
        <v>98</v>
      </c>
      <c r="E284" s="64"/>
      <c r="F284" s="63" t="s">
        <v>98</v>
      </c>
      <c r="G284" s="64"/>
    </row>
    <row r="285" spans="1:16" s="62" customFormat="1" hidden="1">
      <c r="A285" s="63" t="s">
        <v>552</v>
      </c>
      <c r="B285" s="63" t="s">
        <v>456</v>
      </c>
      <c r="C285" s="63" t="s">
        <v>457</v>
      </c>
      <c r="D285" s="64">
        <v>50</v>
      </c>
      <c r="E285" s="63" t="s">
        <v>458</v>
      </c>
      <c r="F285" s="64" t="s">
        <v>409</v>
      </c>
      <c r="G285" s="63" t="s">
        <v>538</v>
      </c>
      <c r="H285" s="63" t="s">
        <v>480</v>
      </c>
      <c r="I285" s="63" t="s">
        <v>481</v>
      </c>
      <c r="J285" s="63" t="s">
        <v>482</v>
      </c>
      <c r="K285" s="64">
        <v>0</v>
      </c>
      <c r="L285" s="64">
        <v>0</v>
      </c>
      <c r="M285" s="64">
        <v>0</v>
      </c>
      <c r="N285" s="64">
        <v>0</v>
      </c>
      <c r="O285" s="64">
        <v>0</v>
      </c>
      <c r="P285" s="64">
        <v>0</v>
      </c>
    </row>
    <row r="286" spans="1:16" s="62" customFormat="1" hidden="1">
      <c r="A286" s="63" t="s">
        <v>552</v>
      </c>
      <c r="B286" s="63" t="s">
        <v>456</v>
      </c>
      <c r="C286" s="63" t="s">
        <v>457</v>
      </c>
      <c r="D286" s="64">
        <v>50</v>
      </c>
      <c r="E286" s="63" t="s">
        <v>464</v>
      </c>
      <c r="F286" s="64" t="s">
        <v>409</v>
      </c>
      <c r="G286" s="63" t="s">
        <v>539</v>
      </c>
      <c r="H286" s="63" t="s">
        <v>484</v>
      </c>
      <c r="I286" s="63" t="s">
        <v>485</v>
      </c>
      <c r="J286" s="63" t="s">
        <v>463</v>
      </c>
      <c r="K286" s="64">
        <v>0</v>
      </c>
      <c r="L286" s="64">
        <v>0</v>
      </c>
      <c r="M286" s="64">
        <v>0</v>
      </c>
      <c r="N286" s="64">
        <v>0</v>
      </c>
      <c r="O286" s="64">
        <v>0</v>
      </c>
      <c r="P286" s="64">
        <v>0</v>
      </c>
    </row>
    <row r="287" spans="1:16" s="62" customFormat="1" hidden="1">
      <c r="A287" s="63" t="s">
        <v>552</v>
      </c>
      <c r="B287" s="63" t="s">
        <v>456</v>
      </c>
      <c r="C287" s="63" t="s">
        <v>457</v>
      </c>
      <c r="D287" s="64">
        <v>50</v>
      </c>
      <c r="E287" s="63" t="s">
        <v>291</v>
      </c>
      <c r="F287" s="64" t="s">
        <v>409</v>
      </c>
      <c r="G287" s="63" t="s">
        <v>459</v>
      </c>
      <c r="H287" s="63" t="s">
        <v>460</v>
      </c>
      <c r="I287" s="63" t="s">
        <v>462</v>
      </c>
      <c r="J287" s="63" t="s">
        <v>487</v>
      </c>
      <c r="K287" s="64">
        <v>0</v>
      </c>
      <c r="L287" s="64">
        <v>0</v>
      </c>
      <c r="M287" s="64">
        <v>0</v>
      </c>
      <c r="N287" s="64">
        <v>0</v>
      </c>
      <c r="O287" s="64">
        <v>0</v>
      </c>
      <c r="P287" s="64">
        <v>0</v>
      </c>
    </row>
    <row r="288" spans="1:16" s="62" customFormat="1" hidden="1">
      <c r="A288" s="63" t="s">
        <v>552</v>
      </c>
      <c r="B288" s="63" t="s">
        <v>456</v>
      </c>
      <c r="C288" s="63" t="s">
        <v>457</v>
      </c>
      <c r="D288" s="64">
        <v>50</v>
      </c>
      <c r="E288" s="63" t="s">
        <v>285</v>
      </c>
      <c r="F288" s="64" t="s">
        <v>409</v>
      </c>
      <c r="G288" s="63" t="s">
        <v>459</v>
      </c>
      <c r="H288" s="63" t="s">
        <v>460</v>
      </c>
      <c r="I288" s="63" t="s">
        <v>462</v>
      </c>
      <c r="J288" s="63" t="s">
        <v>463</v>
      </c>
      <c r="K288" s="64">
        <v>0</v>
      </c>
      <c r="L288" s="64">
        <v>0</v>
      </c>
      <c r="M288" s="64">
        <v>0</v>
      </c>
      <c r="N288" s="64">
        <v>0</v>
      </c>
      <c r="O288" s="64">
        <v>0</v>
      </c>
      <c r="P288" s="64">
        <v>0</v>
      </c>
    </row>
    <row r="289" spans="1:16" s="62" customFormat="1" hidden="1">
      <c r="A289" s="63" t="s">
        <v>552</v>
      </c>
      <c r="B289" s="63" t="s">
        <v>456</v>
      </c>
      <c r="C289" s="63" t="s">
        <v>457</v>
      </c>
      <c r="D289" s="64">
        <v>50</v>
      </c>
      <c r="E289" s="63" t="s">
        <v>474</v>
      </c>
      <c r="F289" s="64" t="s">
        <v>409</v>
      </c>
      <c r="G289" s="63" t="s">
        <v>465</v>
      </c>
      <c r="H289" s="63" t="s">
        <v>466</v>
      </c>
      <c r="I289" s="63" t="s">
        <v>467</v>
      </c>
      <c r="J289" s="63" t="s">
        <v>414</v>
      </c>
      <c r="K289" s="65">
        <v>5171.1400000000003</v>
      </c>
      <c r="L289" s="64">
        <v>3</v>
      </c>
      <c r="M289" s="64">
        <v>3</v>
      </c>
      <c r="N289" s="65">
        <v>5171.1400000000003</v>
      </c>
      <c r="O289" s="64">
        <v>0</v>
      </c>
      <c r="P289" s="64">
        <v>0</v>
      </c>
    </row>
    <row r="290" spans="1:16" s="62" customFormat="1" hidden="1">
      <c r="A290" s="63" t="s">
        <v>552</v>
      </c>
      <c r="B290" s="63" t="s">
        <v>456</v>
      </c>
      <c r="C290" s="63" t="s">
        <v>457</v>
      </c>
      <c r="D290" s="64">
        <v>50</v>
      </c>
      <c r="E290" s="63" t="s">
        <v>288</v>
      </c>
      <c r="F290" s="64" t="s">
        <v>409</v>
      </c>
      <c r="G290" s="63" t="s">
        <v>468</v>
      </c>
      <c r="H290" s="63" t="s">
        <v>469</v>
      </c>
      <c r="I290" s="63" t="s">
        <v>470</v>
      </c>
      <c r="J290" s="63" t="s">
        <v>414</v>
      </c>
      <c r="K290" s="65">
        <v>1804.56</v>
      </c>
      <c r="L290" s="64">
        <v>1</v>
      </c>
      <c r="M290" s="64">
        <v>1</v>
      </c>
      <c r="N290" s="64">
        <v>853.86</v>
      </c>
      <c r="O290" s="64">
        <v>1</v>
      </c>
      <c r="P290" s="64">
        <v>950.7</v>
      </c>
    </row>
    <row r="291" spans="1:16" s="62" customFormat="1" hidden="1">
      <c r="A291" s="63" t="s">
        <v>552</v>
      </c>
      <c r="B291" s="63" t="s">
        <v>456</v>
      </c>
      <c r="C291" s="63" t="s">
        <v>457</v>
      </c>
      <c r="D291" s="64">
        <v>50</v>
      </c>
      <c r="E291" s="63" t="s">
        <v>325</v>
      </c>
      <c r="F291" s="64" t="s">
        <v>409</v>
      </c>
      <c r="G291" s="63" t="s">
        <v>471</v>
      </c>
      <c r="H291" s="63" t="s">
        <v>472</v>
      </c>
      <c r="I291" s="63" t="s">
        <v>473</v>
      </c>
      <c r="J291" s="63" t="s">
        <v>414</v>
      </c>
      <c r="K291" s="65">
        <v>8975.4500000000007</v>
      </c>
      <c r="L291" s="64">
        <v>4</v>
      </c>
      <c r="M291" s="64">
        <v>4</v>
      </c>
      <c r="N291" s="65">
        <v>8775.4500000000007</v>
      </c>
      <c r="O291" s="64">
        <v>1</v>
      </c>
      <c r="P291" s="64">
        <v>200</v>
      </c>
    </row>
    <row r="292" spans="1:16" s="62" customFormat="1" hidden="1">
      <c r="A292" s="63" t="s">
        <v>552</v>
      </c>
      <c r="B292" s="63" t="s">
        <v>456</v>
      </c>
      <c r="C292" s="63" t="s">
        <v>457</v>
      </c>
      <c r="D292" s="64">
        <v>50</v>
      </c>
      <c r="E292" s="63" t="s">
        <v>292</v>
      </c>
      <c r="F292" s="64" t="s">
        <v>409</v>
      </c>
      <c r="G292" s="63" t="s">
        <v>475</v>
      </c>
      <c r="H292" s="63" t="s">
        <v>476</v>
      </c>
      <c r="I292" s="63" t="s">
        <v>477</v>
      </c>
      <c r="J292" s="63" t="s">
        <v>414</v>
      </c>
      <c r="K292" s="65">
        <v>4739.03</v>
      </c>
      <c r="L292" s="64">
        <v>1</v>
      </c>
      <c r="M292" s="64">
        <v>1</v>
      </c>
      <c r="N292" s="65">
        <v>4739.03</v>
      </c>
      <c r="O292" s="64">
        <v>0</v>
      </c>
      <c r="P292" s="64">
        <v>0</v>
      </c>
    </row>
    <row r="293" spans="1:16" s="62" customFormat="1" hidden="1">
      <c r="A293" s="63" t="s">
        <v>552</v>
      </c>
      <c r="B293" s="63" t="s">
        <v>456</v>
      </c>
      <c r="C293" s="63" t="s">
        <v>457</v>
      </c>
      <c r="D293" s="64">
        <v>50</v>
      </c>
      <c r="E293" s="63" t="s">
        <v>320</v>
      </c>
      <c r="F293" s="64" t="s">
        <v>478</v>
      </c>
      <c r="G293" s="63" t="s">
        <v>486</v>
      </c>
      <c r="H293" s="63" t="s">
        <v>460</v>
      </c>
      <c r="I293" s="63" t="s">
        <v>462</v>
      </c>
      <c r="J293" s="63" t="s">
        <v>487</v>
      </c>
      <c r="K293" s="64">
        <v>0</v>
      </c>
      <c r="L293" s="64">
        <v>0</v>
      </c>
      <c r="M293" s="64">
        <v>0</v>
      </c>
      <c r="N293" s="64">
        <v>0</v>
      </c>
      <c r="O293" s="64">
        <v>0</v>
      </c>
      <c r="P293" s="64">
        <v>0</v>
      </c>
    </row>
    <row r="294" spans="1:16" s="62" customFormat="1" hidden="1">
      <c r="A294" s="63" t="s">
        <v>552</v>
      </c>
      <c r="B294" s="63" t="s">
        <v>456</v>
      </c>
      <c r="C294" s="63" t="s">
        <v>457</v>
      </c>
      <c r="D294" s="64">
        <v>50</v>
      </c>
      <c r="E294" s="63" t="s">
        <v>287</v>
      </c>
      <c r="F294" s="64" t="s">
        <v>478</v>
      </c>
      <c r="G294" s="63" t="s">
        <v>486</v>
      </c>
      <c r="H294" s="63" t="s">
        <v>460</v>
      </c>
      <c r="I294" s="63" t="s">
        <v>462</v>
      </c>
      <c r="J294" s="63" t="s">
        <v>463</v>
      </c>
      <c r="K294" s="64">
        <v>0</v>
      </c>
      <c r="L294" s="64">
        <v>0</v>
      </c>
      <c r="M294" s="64">
        <v>0</v>
      </c>
      <c r="N294" s="64">
        <v>0</v>
      </c>
      <c r="O294" s="64">
        <v>0</v>
      </c>
      <c r="P294" s="64">
        <v>0</v>
      </c>
    </row>
    <row r="295" spans="1:16" s="62" customFormat="1" hidden="1">
      <c r="A295" s="63" t="s">
        <v>552</v>
      </c>
      <c r="B295" s="63" t="s">
        <v>456</v>
      </c>
      <c r="C295" s="63" t="s">
        <v>457</v>
      </c>
      <c r="D295" s="64">
        <v>50</v>
      </c>
      <c r="E295" s="63" t="s">
        <v>489</v>
      </c>
      <c r="F295" s="64" t="s">
        <v>478</v>
      </c>
      <c r="G295" s="63" t="s">
        <v>488</v>
      </c>
      <c r="H295" s="63" t="s">
        <v>466</v>
      </c>
      <c r="I295" s="63" t="s">
        <v>467</v>
      </c>
      <c r="J295" s="63" t="s">
        <v>414</v>
      </c>
      <c r="K295" s="64">
        <v>0</v>
      </c>
      <c r="L295" s="64">
        <v>0</v>
      </c>
      <c r="M295" s="64">
        <v>0</v>
      </c>
      <c r="N295" s="64">
        <v>0</v>
      </c>
      <c r="O295" s="64">
        <v>0</v>
      </c>
      <c r="P295" s="64">
        <v>0</v>
      </c>
    </row>
    <row r="296" spans="1:16" s="62" customFormat="1" hidden="1">
      <c r="A296" s="63" t="s">
        <v>552</v>
      </c>
      <c r="B296" s="63" t="s">
        <v>456</v>
      </c>
      <c r="C296" s="63" t="s">
        <v>457</v>
      </c>
      <c r="D296" s="64">
        <v>50</v>
      </c>
      <c r="E296" s="63" t="s">
        <v>491</v>
      </c>
      <c r="F296" s="64" t="s">
        <v>478</v>
      </c>
      <c r="G296" s="63" t="s">
        <v>490</v>
      </c>
      <c r="H296" s="63" t="s">
        <v>469</v>
      </c>
      <c r="I296" s="63" t="s">
        <v>470</v>
      </c>
      <c r="J296" s="63" t="s">
        <v>414</v>
      </c>
      <c r="K296" s="64">
        <v>0</v>
      </c>
      <c r="L296" s="64">
        <v>0</v>
      </c>
      <c r="M296" s="64">
        <v>0</v>
      </c>
      <c r="N296" s="64">
        <v>0</v>
      </c>
      <c r="O296" s="64">
        <v>0</v>
      </c>
      <c r="P296" s="64">
        <v>0</v>
      </c>
    </row>
    <row r="297" spans="1:16" s="62" customFormat="1" hidden="1">
      <c r="A297" s="63" t="s">
        <v>552</v>
      </c>
      <c r="B297" s="63" t="s">
        <v>456</v>
      </c>
      <c r="C297" s="63" t="s">
        <v>457</v>
      </c>
      <c r="D297" s="64">
        <v>50</v>
      </c>
      <c r="E297" s="63" t="s">
        <v>290</v>
      </c>
      <c r="F297" s="64" t="s">
        <v>478</v>
      </c>
      <c r="G297" s="63" t="s">
        <v>492</v>
      </c>
      <c r="H297" s="63" t="s">
        <v>472</v>
      </c>
      <c r="I297" s="63" t="s">
        <v>473</v>
      </c>
      <c r="J297" s="63" t="s">
        <v>414</v>
      </c>
      <c r="K297" s="64">
        <v>0</v>
      </c>
      <c r="L297" s="64">
        <v>0</v>
      </c>
      <c r="M297" s="64">
        <v>0</v>
      </c>
      <c r="N297" s="64">
        <v>0</v>
      </c>
      <c r="O297" s="64">
        <v>0</v>
      </c>
      <c r="P297" s="64">
        <v>0</v>
      </c>
    </row>
    <row r="298" spans="1:16" s="62" customFormat="1" hidden="1">
      <c r="A298" s="63" t="s">
        <v>552</v>
      </c>
      <c r="B298" s="63" t="s">
        <v>456</v>
      </c>
      <c r="C298" s="63" t="s">
        <v>457</v>
      </c>
      <c r="D298" s="64">
        <v>50</v>
      </c>
      <c r="E298" s="63" t="s">
        <v>274</v>
      </c>
      <c r="F298" s="64" t="s">
        <v>478</v>
      </c>
      <c r="G298" s="63" t="s">
        <v>493</v>
      </c>
      <c r="H298" s="63" t="s">
        <v>476</v>
      </c>
      <c r="I298" s="63" t="s">
        <v>477</v>
      </c>
      <c r="J298" s="63" t="s">
        <v>414</v>
      </c>
      <c r="K298" s="65">
        <v>3279.72</v>
      </c>
      <c r="L298" s="64">
        <v>1</v>
      </c>
      <c r="M298" s="64">
        <v>1</v>
      </c>
      <c r="N298" s="65">
        <v>1279.72</v>
      </c>
      <c r="O298" s="64">
        <v>1</v>
      </c>
      <c r="P298" s="65">
        <v>2000</v>
      </c>
    </row>
    <row r="299" spans="1:16" s="62" customFormat="1" hidden="1">
      <c r="A299" s="63" t="s">
        <v>552</v>
      </c>
      <c r="B299" s="63" t="s">
        <v>456</v>
      </c>
      <c r="C299" s="63" t="s">
        <v>457</v>
      </c>
      <c r="D299" s="64">
        <v>50</v>
      </c>
      <c r="E299" s="63" t="s">
        <v>293</v>
      </c>
      <c r="F299" s="64" t="s">
        <v>494</v>
      </c>
      <c r="G299" s="63" t="s">
        <v>498</v>
      </c>
      <c r="H299" s="63" t="s">
        <v>480</v>
      </c>
      <c r="I299" s="63" t="s">
        <v>481</v>
      </c>
      <c r="J299" s="63" t="s">
        <v>482</v>
      </c>
      <c r="K299" s="64">
        <v>0</v>
      </c>
      <c r="L299" s="64">
        <v>0</v>
      </c>
      <c r="M299" s="64">
        <v>0</v>
      </c>
      <c r="N299" s="64">
        <v>0</v>
      </c>
      <c r="O299" s="64">
        <v>0</v>
      </c>
      <c r="P299" s="64">
        <v>0</v>
      </c>
    </row>
    <row r="300" spans="1:16" s="62" customFormat="1" hidden="1">
      <c r="A300" s="63" t="s">
        <v>552</v>
      </c>
      <c r="B300" s="63" t="s">
        <v>456</v>
      </c>
      <c r="C300" s="63" t="s">
        <v>457</v>
      </c>
      <c r="D300" s="64">
        <v>50</v>
      </c>
      <c r="E300" s="63" t="s">
        <v>283</v>
      </c>
      <c r="F300" s="64" t="s">
        <v>494</v>
      </c>
      <c r="G300" s="63" t="s">
        <v>499</v>
      </c>
      <c r="H300" s="63" t="s">
        <v>484</v>
      </c>
      <c r="I300" s="63" t="s">
        <v>485</v>
      </c>
      <c r="J300" s="63" t="s">
        <v>463</v>
      </c>
      <c r="K300" s="64">
        <v>0</v>
      </c>
      <c r="L300" s="64">
        <v>0</v>
      </c>
      <c r="M300" s="64">
        <v>0</v>
      </c>
      <c r="N300" s="64">
        <v>0</v>
      </c>
      <c r="O300" s="64">
        <v>0</v>
      </c>
      <c r="P300" s="64">
        <v>0</v>
      </c>
    </row>
    <row r="301" spans="1:16" s="62" customFormat="1" hidden="1">
      <c r="A301" s="63" t="s">
        <v>552</v>
      </c>
      <c r="B301" s="63" t="s">
        <v>456</v>
      </c>
      <c r="C301" s="63" t="s">
        <v>457</v>
      </c>
      <c r="D301" s="64">
        <v>50</v>
      </c>
      <c r="E301" s="63" t="s">
        <v>286</v>
      </c>
      <c r="F301" s="64" t="s">
        <v>494</v>
      </c>
      <c r="G301" s="63" t="s">
        <v>500</v>
      </c>
      <c r="H301" s="63" t="s">
        <v>460</v>
      </c>
      <c r="I301" s="63" t="s">
        <v>462</v>
      </c>
      <c r="J301" s="63" t="s">
        <v>487</v>
      </c>
      <c r="K301" s="64">
        <v>0</v>
      </c>
      <c r="L301" s="64">
        <v>0</v>
      </c>
      <c r="M301" s="64">
        <v>0</v>
      </c>
      <c r="N301" s="64">
        <v>0</v>
      </c>
      <c r="O301" s="64">
        <v>0</v>
      </c>
      <c r="P301" s="64">
        <v>0</v>
      </c>
    </row>
    <row r="302" spans="1:16" s="62" customFormat="1" hidden="1">
      <c r="A302" s="63" t="s">
        <v>552</v>
      </c>
      <c r="B302" s="63" t="s">
        <v>456</v>
      </c>
      <c r="C302" s="63" t="s">
        <v>457</v>
      </c>
      <c r="D302" s="64">
        <v>50</v>
      </c>
      <c r="E302" s="63" t="s">
        <v>501</v>
      </c>
      <c r="F302" s="64" t="s">
        <v>494</v>
      </c>
      <c r="G302" s="63" t="s">
        <v>500</v>
      </c>
      <c r="H302" s="63" t="s">
        <v>460</v>
      </c>
      <c r="I302" s="63" t="s">
        <v>462</v>
      </c>
      <c r="J302" s="63" t="s">
        <v>463</v>
      </c>
      <c r="K302" s="65">
        <v>1793.91</v>
      </c>
      <c r="L302" s="64">
        <v>1</v>
      </c>
      <c r="M302" s="64">
        <v>1</v>
      </c>
      <c r="N302" s="64">
        <v>893.91</v>
      </c>
      <c r="O302" s="64">
        <v>1</v>
      </c>
      <c r="P302" s="64">
        <v>900</v>
      </c>
    </row>
    <row r="303" spans="1:16" s="62" customFormat="1" hidden="1">
      <c r="A303" s="63" t="s">
        <v>552</v>
      </c>
      <c r="B303" s="63" t="s">
        <v>456</v>
      </c>
      <c r="C303" s="63" t="s">
        <v>457</v>
      </c>
      <c r="D303" s="64">
        <v>50</v>
      </c>
      <c r="E303" s="63" t="s">
        <v>502</v>
      </c>
      <c r="F303" s="64" t="s">
        <v>494</v>
      </c>
      <c r="G303" s="63" t="s">
        <v>503</v>
      </c>
      <c r="H303" s="63" t="s">
        <v>466</v>
      </c>
      <c r="I303" s="63" t="s">
        <v>467</v>
      </c>
      <c r="J303" s="63" t="s">
        <v>414</v>
      </c>
      <c r="K303" s="65">
        <v>8134.52</v>
      </c>
      <c r="L303" s="64">
        <v>4</v>
      </c>
      <c r="M303" s="64">
        <v>4</v>
      </c>
      <c r="N303" s="65">
        <v>8134.52</v>
      </c>
      <c r="O303" s="64">
        <v>0</v>
      </c>
      <c r="P303" s="64">
        <v>0</v>
      </c>
    </row>
    <row r="304" spans="1:16" s="62" customFormat="1" hidden="1">
      <c r="A304" s="63" t="s">
        <v>552</v>
      </c>
      <c r="B304" s="63" t="s">
        <v>456</v>
      </c>
      <c r="C304" s="63" t="s">
        <v>457</v>
      </c>
      <c r="D304" s="64">
        <v>50</v>
      </c>
      <c r="E304" s="63" t="s">
        <v>504</v>
      </c>
      <c r="F304" s="64" t="s">
        <v>494</v>
      </c>
      <c r="G304" s="63" t="s">
        <v>505</v>
      </c>
      <c r="H304" s="63" t="s">
        <v>469</v>
      </c>
      <c r="I304" s="63" t="s">
        <v>470</v>
      </c>
      <c r="J304" s="63" t="s">
        <v>414</v>
      </c>
      <c r="K304" s="65">
        <v>24895.69</v>
      </c>
      <c r="L304" s="64">
        <v>11</v>
      </c>
      <c r="M304" s="64">
        <v>11</v>
      </c>
      <c r="N304" s="65">
        <v>20495.689999999999</v>
      </c>
      <c r="O304" s="64">
        <v>8</v>
      </c>
      <c r="P304" s="65">
        <v>4400</v>
      </c>
    </row>
    <row r="305" spans="1:16" s="62" customFormat="1" hidden="1">
      <c r="A305" s="63" t="s">
        <v>552</v>
      </c>
      <c r="B305" s="63" t="s">
        <v>456</v>
      </c>
      <c r="C305" s="63" t="s">
        <v>457</v>
      </c>
      <c r="D305" s="64">
        <v>50</v>
      </c>
      <c r="E305" s="63" t="s">
        <v>506</v>
      </c>
      <c r="F305" s="64" t="s">
        <v>494</v>
      </c>
      <c r="G305" s="63" t="s">
        <v>507</v>
      </c>
      <c r="H305" s="63" t="s">
        <v>472</v>
      </c>
      <c r="I305" s="63" t="s">
        <v>473</v>
      </c>
      <c r="J305" s="63" t="s">
        <v>414</v>
      </c>
      <c r="K305" s="65">
        <v>10287.51</v>
      </c>
      <c r="L305" s="64">
        <v>4</v>
      </c>
      <c r="M305" s="64">
        <v>4</v>
      </c>
      <c r="N305" s="65">
        <v>7887.51</v>
      </c>
      <c r="O305" s="64">
        <v>3</v>
      </c>
      <c r="P305" s="65">
        <v>2400</v>
      </c>
    </row>
    <row r="306" spans="1:16" s="62" customFormat="1" hidden="1">
      <c r="A306" s="63" t="s">
        <v>552</v>
      </c>
      <c r="B306" s="63" t="s">
        <v>456</v>
      </c>
      <c r="C306" s="63" t="s">
        <v>457</v>
      </c>
      <c r="D306" s="64">
        <v>50</v>
      </c>
      <c r="E306" s="63" t="s">
        <v>267</v>
      </c>
      <c r="F306" s="64" t="s">
        <v>494</v>
      </c>
      <c r="G306" s="63" t="s">
        <v>508</v>
      </c>
      <c r="H306" s="63" t="s">
        <v>476</v>
      </c>
      <c r="I306" s="63" t="s">
        <v>477</v>
      </c>
      <c r="J306" s="63" t="s">
        <v>414</v>
      </c>
      <c r="K306" s="65">
        <v>3063.86</v>
      </c>
      <c r="L306" s="64">
        <v>2</v>
      </c>
      <c r="M306" s="64">
        <v>2</v>
      </c>
      <c r="N306" s="65">
        <v>3063.86</v>
      </c>
      <c r="O306" s="64">
        <v>0</v>
      </c>
      <c r="P306" s="64">
        <v>0</v>
      </c>
    </row>
    <row r="307" spans="1:16" s="62" customFormat="1" hidden="1">
      <c r="A307" s="63" t="s">
        <v>552</v>
      </c>
      <c r="B307" s="63" t="s">
        <v>456</v>
      </c>
      <c r="C307" s="63" t="s">
        <v>457</v>
      </c>
      <c r="D307" s="64">
        <v>50</v>
      </c>
      <c r="E307" s="63" t="s">
        <v>326</v>
      </c>
      <c r="F307" s="64" t="s">
        <v>509</v>
      </c>
      <c r="G307" s="63" t="s">
        <v>511</v>
      </c>
      <c r="H307" s="63" t="s">
        <v>480</v>
      </c>
      <c r="I307" s="63" t="s">
        <v>481</v>
      </c>
      <c r="J307" s="63" t="s">
        <v>482</v>
      </c>
      <c r="K307" s="64">
        <v>0</v>
      </c>
      <c r="L307" s="64">
        <v>0</v>
      </c>
      <c r="M307" s="64">
        <v>0</v>
      </c>
      <c r="N307" s="64">
        <v>0</v>
      </c>
      <c r="O307" s="64">
        <v>0</v>
      </c>
      <c r="P307" s="64">
        <v>0</v>
      </c>
    </row>
    <row r="308" spans="1:16" s="62" customFormat="1" hidden="1">
      <c r="A308" s="63" t="s">
        <v>552</v>
      </c>
      <c r="B308" s="63" t="s">
        <v>456</v>
      </c>
      <c r="C308" s="63" t="s">
        <v>457</v>
      </c>
      <c r="D308" s="64">
        <v>50</v>
      </c>
      <c r="E308" s="63" t="s">
        <v>289</v>
      </c>
      <c r="F308" s="64" t="s">
        <v>509</v>
      </c>
      <c r="G308" s="63" t="s">
        <v>513</v>
      </c>
      <c r="H308" s="63" t="s">
        <v>484</v>
      </c>
      <c r="I308" s="63" t="s">
        <v>485</v>
      </c>
      <c r="J308" s="63" t="s">
        <v>463</v>
      </c>
      <c r="K308" s="64">
        <v>0</v>
      </c>
      <c r="L308" s="64">
        <v>0</v>
      </c>
      <c r="M308" s="64">
        <v>0</v>
      </c>
      <c r="N308" s="64">
        <v>0</v>
      </c>
      <c r="O308" s="64">
        <v>0</v>
      </c>
      <c r="P308" s="64">
        <v>0</v>
      </c>
    </row>
    <row r="309" spans="1:16" s="62" customFormat="1" hidden="1">
      <c r="A309" s="63" t="s">
        <v>552</v>
      </c>
      <c r="B309" s="63" t="s">
        <v>456</v>
      </c>
      <c r="C309" s="63" t="s">
        <v>457</v>
      </c>
      <c r="D309" s="64">
        <v>50</v>
      </c>
      <c r="E309" s="63" t="s">
        <v>512</v>
      </c>
      <c r="F309" s="64" t="s">
        <v>509</v>
      </c>
      <c r="G309" s="63" t="s">
        <v>515</v>
      </c>
      <c r="H309" s="63" t="s">
        <v>460</v>
      </c>
      <c r="I309" s="63" t="s">
        <v>462</v>
      </c>
      <c r="J309" s="63" t="s">
        <v>487</v>
      </c>
      <c r="K309" s="64">
        <v>0</v>
      </c>
      <c r="L309" s="64">
        <v>0</v>
      </c>
      <c r="M309" s="64">
        <v>0</v>
      </c>
      <c r="N309" s="64">
        <v>0</v>
      </c>
      <c r="O309" s="64">
        <v>0</v>
      </c>
      <c r="P309" s="64">
        <v>0</v>
      </c>
    </row>
    <row r="310" spans="1:16" s="62" customFormat="1" hidden="1">
      <c r="A310" s="63" t="s">
        <v>552</v>
      </c>
      <c r="B310" s="63" t="s">
        <v>456</v>
      </c>
      <c r="C310" s="63" t="s">
        <v>457</v>
      </c>
      <c r="D310" s="64">
        <v>50</v>
      </c>
      <c r="E310" s="63" t="s">
        <v>318</v>
      </c>
      <c r="F310" s="64" t="s">
        <v>509</v>
      </c>
      <c r="G310" s="63" t="s">
        <v>515</v>
      </c>
      <c r="H310" s="63" t="s">
        <v>460</v>
      </c>
      <c r="I310" s="63" t="s">
        <v>462</v>
      </c>
      <c r="J310" s="63" t="s">
        <v>463</v>
      </c>
      <c r="K310" s="65">
        <v>1707.72</v>
      </c>
      <c r="L310" s="64">
        <v>1</v>
      </c>
      <c r="M310" s="64">
        <v>1</v>
      </c>
      <c r="N310" s="65">
        <v>1707.72</v>
      </c>
      <c r="O310" s="64">
        <v>0</v>
      </c>
      <c r="P310" s="64">
        <v>0</v>
      </c>
    </row>
    <row r="311" spans="1:16" s="62" customFormat="1" hidden="1">
      <c r="A311" s="63" t="s">
        <v>552</v>
      </c>
      <c r="B311" s="63" t="s">
        <v>456</v>
      </c>
      <c r="C311" s="63" t="s">
        <v>457</v>
      </c>
      <c r="D311" s="64">
        <v>50</v>
      </c>
      <c r="E311" s="63" t="s">
        <v>514</v>
      </c>
      <c r="F311" s="64" t="s">
        <v>509</v>
      </c>
      <c r="G311" s="63" t="s">
        <v>517</v>
      </c>
      <c r="H311" s="63" t="s">
        <v>466</v>
      </c>
      <c r="I311" s="63" t="s">
        <v>467</v>
      </c>
      <c r="J311" s="63" t="s">
        <v>414</v>
      </c>
      <c r="K311" s="64">
        <v>213</v>
      </c>
      <c r="L311" s="64">
        <v>0</v>
      </c>
      <c r="M311" s="64">
        <v>0</v>
      </c>
      <c r="N311" s="64">
        <v>0</v>
      </c>
      <c r="O311" s="64">
        <v>1</v>
      </c>
      <c r="P311" s="64">
        <v>213</v>
      </c>
    </row>
    <row r="312" spans="1:16" s="62" customFormat="1" hidden="1">
      <c r="A312" s="63" t="s">
        <v>552</v>
      </c>
      <c r="B312" s="63" t="s">
        <v>456</v>
      </c>
      <c r="C312" s="63" t="s">
        <v>457</v>
      </c>
      <c r="D312" s="64">
        <v>50</v>
      </c>
      <c r="E312" s="63" t="s">
        <v>272</v>
      </c>
      <c r="F312" s="64" t="s">
        <v>509</v>
      </c>
      <c r="G312" s="63" t="s">
        <v>518</v>
      </c>
      <c r="H312" s="63" t="s">
        <v>469</v>
      </c>
      <c r="I312" s="63" t="s">
        <v>470</v>
      </c>
      <c r="J312" s="63" t="s">
        <v>414</v>
      </c>
      <c r="K312" s="64">
        <v>408.21</v>
      </c>
      <c r="L312" s="64">
        <v>0</v>
      </c>
      <c r="M312" s="64">
        <v>0</v>
      </c>
      <c r="N312" s="64">
        <v>0</v>
      </c>
      <c r="O312" s="64">
        <v>1</v>
      </c>
      <c r="P312" s="64">
        <v>408.21</v>
      </c>
    </row>
    <row r="313" spans="1:16" s="62" customFormat="1" hidden="1">
      <c r="A313" s="63" t="s">
        <v>552</v>
      </c>
      <c r="B313" s="63" t="s">
        <v>456</v>
      </c>
      <c r="C313" s="63" t="s">
        <v>457</v>
      </c>
      <c r="D313" s="64">
        <v>50</v>
      </c>
      <c r="E313" s="63" t="s">
        <v>516</v>
      </c>
      <c r="F313" s="64" t="s">
        <v>509</v>
      </c>
      <c r="G313" s="63" t="s">
        <v>519</v>
      </c>
      <c r="H313" s="63" t="s">
        <v>472</v>
      </c>
      <c r="I313" s="63" t="s">
        <v>473</v>
      </c>
      <c r="J313" s="63" t="s">
        <v>414</v>
      </c>
      <c r="K313" s="65">
        <v>2987.44</v>
      </c>
      <c r="L313" s="64">
        <v>2</v>
      </c>
      <c r="M313" s="64">
        <v>2</v>
      </c>
      <c r="N313" s="65">
        <v>2987.44</v>
      </c>
      <c r="O313" s="64">
        <v>0</v>
      </c>
      <c r="P313" s="64">
        <v>0</v>
      </c>
    </row>
    <row r="314" spans="1:16" s="62" customFormat="1" hidden="1">
      <c r="A314" s="63" t="s">
        <v>552</v>
      </c>
      <c r="B314" s="63" t="s">
        <v>456</v>
      </c>
      <c r="C314" s="63" t="s">
        <v>457</v>
      </c>
      <c r="D314" s="64">
        <v>50</v>
      </c>
      <c r="E314" s="63" t="s">
        <v>328</v>
      </c>
      <c r="F314" s="64" t="s">
        <v>509</v>
      </c>
      <c r="G314" s="63" t="s">
        <v>520</v>
      </c>
      <c r="H314" s="63" t="s">
        <v>476</v>
      </c>
      <c r="I314" s="63" t="s">
        <v>477</v>
      </c>
      <c r="J314" s="63" t="s">
        <v>414</v>
      </c>
      <c r="K314" s="65">
        <v>3630.06</v>
      </c>
      <c r="L314" s="64">
        <v>2</v>
      </c>
      <c r="M314" s="64">
        <v>2</v>
      </c>
      <c r="N314" s="65">
        <v>2630.06</v>
      </c>
      <c r="O314" s="64">
        <v>1</v>
      </c>
      <c r="P314" s="65">
        <v>1000</v>
      </c>
    </row>
    <row r="315" spans="1:16" s="62" customFormat="1" hidden="1">
      <c r="A315" s="63" t="s">
        <v>98</v>
      </c>
      <c r="B315" s="63" t="s">
        <v>98</v>
      </c>
      <c r="C315" s="63" t="s">
        <v>98</v>
      </c>
      <c r="D315" s="64"/>
      <c r="E315" s="63" t="s">
        <v>98</v>
      </c>
      <c r="F315" s="64"/>
      <c r="G315" s="63" t="s">
        <v>98</v>
      </c>
      <c r="H315" s="63" t="s">
        <v>98</v>
      </c>
      <c r="I315" s="63" t="s">
        <v>98</v>
      </c>
      <c r="J315" s="63" t="s">
        <v>98</v>
      </c>
      <c r="K315" s="65">
        <v>81091.820000000007</v>
      </c>
      <c r="L315" s="64">
        <v>37</v>
      </c>
      <c r="M315" s="64">
        <v>37</v>
      </c>
      <c r="N315" s="65">
        <v>68619.91</v>
      </c>
      <c r="O315" s="64">
        <v>18</v>
      </c>
      <c r="P315" s="65">
        <v>12471.91</v>
      </c>
    </row>
    <row r="316" spans="1:16" s="62" customFormat="1" hidden="1">
      <c r="A316" s="63"/>
      <c r="B316" s="63"/>
      <c r="C316" s="63"/>
      <c r="D316" s="64"/>
      <c r="E316" s="63"/>
      <c r="F316" s="64"/>
      <c r="G316" s="63"/>
      <c r="H316" s="63"/>
      <c r="I316" s="63"/>
      <c r="J316" s="63"/>
      <c r="K316" s="64"/>
      <c r="L316" s="64"/>
      <c r="M316" s="64"/>
      <c r="N316" s="64"/>
      <c r="O316" s="64"/>
      <c r="P316" s="64"/>
    </row>
    <row r="317" spans="1:16" s="62" customFormat="1" ht="38.25" hidden="1">
      <c r="A317" s="63" t="s">
        <v>448</v>
      </c>
      <c r="B317" s="63" t="s">
        <v>521</v>
      </c>
      <c r="C317" s="63" t="s">
        <v>522</v>
      </c>
      <c r="D317" s="75" t="s">
        <v>523</v>
      </c>
      <c r="E317" s="75" t="s">
        <v>524</v>
      </c>
      <c r="F317" s="75" t="s">
        <v>525</v>
      </c>
      <c r="G317" s="75" t="s">
        <v>526</v>
      </c>
    </row>
    <row r="318" spans="1:16" s="62" customFormat="1" hidden="1">
      <c r="A318" s="63" t="s">
        <v>527</v>
      </c>
      <c r="B318" s="65">
        <v>20690.18</v>
      </c>
      <c r="C318" s="65">
        <v>1551.77</v>
      </c>
      <c r="D318" s="63" t="s">
        <v>320</v>
      </c>
      <c r="E318" s="65">
        <v>19539.48</v>
      </c>
      <c r="F318" s="63" t="s">
        <v>464</v>
      </c>
      <c r="G318" s="65">
        <v>1150.7</v>
      </c>
    </row>
    <row r="319" spans="1:16" s="62" customFormat="1" hidden="1">
      <c r="A319" s="63" t="s">
        <v>528</v>
      </c>
      <c r="B319" s="65">
        <v>3279.72</v>
      </c>
      <c r="C319" s="64">
        <v>245.98</v>
      </c>
      <c r="D319" s="63" t="s">
        <v>458</v>
      </c>
      <c r="E319" s="65">
        <v>1279.72</v>
      </c>
      <c r="F319" s="63" t="s">
        <v>458</v>
      </c>
      <c r="G319" s="65">
        <v>2000</v>
      </c>
    </row>
    <row r="320" spans="1:16" s="62" customFormat="1" hidden="1">
      <c r="A320" s="63" t="s">
        <v>529</v>
      </c>
      <c r="B320" s="65">
        <v>48175.49</v>
      </c>
      <c r="C320" s="65">
        <v>3613.16</v>
      </c>
      <c r="D320" s="63" t="s">
        <v>267</v>
      </c>
      <c r="E320" s="65">
        <v>40475.49</v>
      </c>
      <c r="F320" s="63" t="s">
        <v>491</v>
      </c>
      <c r="G320" s="65">
        <v>7700</v>
      </c>
    </row>
    <row r="321" spans="1:16" s="62" customFormat="1" hidden="1">
      <c r="A321" s="63" t="s">
        <v>531</v>
      </c>
      <c r="B321" s="65">
        <v>8946.43</v>
      </c>
      <c r="C321" s="64">
        <v>670.99</v>
      </c>
      <c r="D321" s="63" t="s">
        <v>474</v>
      </c>
      <c r="E321" s="65">
        <v>7325.22</v>
      </c>
      <c r="F321" s="63" t="s">
        <v>291</v>
      </c>
      <c r="G321" s="65">
        <v>1621.21</v>
      </c>
    </row>
    <row r="322" spans="1:16" s="62" customFormat="1" hidden="1">
      <c r="A322" s="63" t="s">
        <v>532</v>
      </c>
      <c r="B322" s="65">
        <v>1850</v>
      </c>
      <c r="C322" s="65">
        <v>7931.9</v>
      </c>
      <c r="D322" s="63" t="s">
        <v>98</v>
      </c>
      <c r="E322" s="64"/>
      <c r="F322" s="63" t="s">
        <v>98</v>
      </c>
      <c r="G322" s="64"/>
    </row>
    <row r="323" spans="1:16" s="62" customFormat="1" hidden="1">
      <c r="A323" s="63" t="s">
        <v>533</v>
      </c>
      <c r="B323" s="65">
        <v>81091.820000000007</v>
      </c>
      <c r="C323" s="64">
        <v>518.91</v>
      </c>
      <c r="D323" s="63" t="s">
        <v>98</v>
      </c>
      <c r="E323" s="64"/>
      <c r="F323" s="63" t="s">
        <v>98</v>
      </c>
      <c r="G323" s="64"/>
    </row>
    <row r="324" spans="1:16" s="62" customFormat="1" hidden="1">
      <c r="A324" s="63" t="s">
        <v>534</v>
      </c>
      <c r="B324" s="64"/>
      <c r="C324" s="65">
        <v>7412.99</v>
      </c>
      <c r="D324" s="63" t="s">
        <v>98</v>
      </c>
      <c r="E324" s="64"/>
      <c r="F324" s="63" t="s">
        <v>98</v>
      </c>
      <c r="G324" s="64"/>
    </row>
    <row r="325" spans="1:16" s="62" customFormat="1" hidden="1">
      <c r="A325" s="63" t="s">
        <v>535</v>
      </c>
      <c r="B325" s="64"/>
      <c r="C325" s="64">
        <v>222.39</v>
      </c>
      <c r="D325" s="63" t="s">
        <v>98</v>
      </c>
      <c r="E325" s="64"/>
      <c r="F325" s="63" t="s">
        <v>98</v>
      </c>
      <c r="G325" s="64"/>
    </row>
    <row r="326" spans="1:16" s="62" customFormat="1" hidden="1">
      <c r="A326" s="63" t="s">
        <v>536</v>
      </c>
      <c r="B326" s="64"/>
      <c r="C326" s="65">
        <v>7709.51</v>
      </c>
      <c r="D326" s="63" t="s">
        <v>98</v>
      </c>
      <c r="E326" s="64"/>
      <c r="F326" s="63" t="s">
        <v>98</v>
      </c>
      <c r="G326" s="64"/>
    </row>
    <row r="327" spans="1:16" s="62" customFormat="1" hidden="1">
      <c r="A327" s="63" t="s">
        <v>553</v>
      </c>
      <c r="B327" s="63" t="s">
        <v>456</v>
      </c>
      <c r="C327" s="63" t="s">
        <v>457</v>
      </c>
      <c r="D327" s="64">
        <v>50</v>
      </c>
      <c r="E327" s="63" t="s">
        <v>458</v>
      </c>
      <c r="F327" s="64" t="s">
        <v>409</v>
      </c>
      <c r="G327" s="63" t="s">
        <v>538</v>
      </c>
      <c r="H327" s="63" t="s">
        <v>480</v>
      </c>
      <c r="I327" s="63" t="s">
        <v>481</v>
      </c>
      <c r="J327" s="63" t="s">
        <v>482</v>
      </c>
      <c r="K327" s="64">
        <v>0</v>
      </c>
      <c r="L327" s="64">
        <v>0</v>
      </c>
      <c r="M327" s="64">
        <v>0</v>
      </c>
      <c r="N327" s="64">
        <v>0</v>
      </c>
      <c r="O327" s="64">
        <v>0</v>
      </c>
      <c r="P327" s="64">
        <v>0</v>
      </c>
    </row>
    <row r="328" spans="1:16" s="62" customFormat="1" hidden="1">
      <c r="A328" s="63" t="s">
        <v>553</v>
      </c>
      <c r="B328" s="63" t="s">
        <v>456</v>
      </c>
      <c r="C328" s="63" t="s">
        <v>457</v>
      </c>
      <c r="D328" s="64">
        <v>50</v>
      </c>
      <c r="E328" s="63" t="s">
        <v>464</v>
      </c>
      <c r="F328" s="64" t="s">
        <v>409</v>
      </c>
      <c r="G328" s="63" t="s">
        <v>538</v>
      </c>
      <c r="H328" s="63" t="s">
        <v>480</v>
      </c>
      <c r="I328" s="63" t="s">
        <v>481</v>
      </c>
      <c r="J328" s="63" t="s">
        <v>463</v>
      </c>
      <c r="K328" s="65">
        <v>1000</v>
      </c>
      <c r="L328" s="64">
        <v>0</v>
      </c>
      <c r="M328" s="64">
        <v>0</v>
      </c>
      <c r="N328" s="64">
        <v>0</v>
      </c>
      <c r="O328" s="64">
        <v>1</v>
      </c>
      <c r="P328" s="65">
        <v>1000</v>
      </c>
    </row>
    <row r="329" spans="1:16" s="62" customFormat="1" hidden="1">
      <c r="A329" s="63" t="s">
        <v>553</v>
      </c>
      <c r="B329" s="63" t="s">
        <v>456</v>
      </c>
      <c r="C329" s="63" t="s">
        <v>457</v>
      </c>
      <c r="D329" s="64">
        <v>50</v>
      </c>
      <c r="E329" s="63" t="s">
        <v>291</v>
      </c>
      <c r="F329" s="64" t="s">
        <v>409</v>
      </c>
      <c r="G329" s="63" t="s">
        <v>539</v>
      </c>
      <c r="H329" s="63" t="s">
        <v>484</v>
      </c>
      <c r="I329" s="63" t="s">
        <v>485</v>
      </c>
      <c r="J329" s="63" t="s">
        <v>463</v>
      </c>
      <c r="K329" s="64">
        <v>0</v>
      </c>
      <c r="L329" s="64">
        <v>0</v>
      </c>
      <c r="M329" s="64">
        <v>0</v>
      </c>
      <c r="N329" s="64">
        <v>0</v>
      </c>
      <c r="O329" s="64">
        <v>0</v>
      </c>
      <c r="P329" s="64">
        <v>0</v>
      </c>
    </row>
    <row r="330" spans="1:16" s="62" customFormat="1" hidden="1">
      <c r="A330" s="63" t="s">
        <v>553</v>
      </c>
      <c r="B330" s="63" t="s">
        <v>456</v>
      </c>
      <c r="C330" s="63" t="s">
        <v>457</v>
      </c>
      <c r="D330" s="64">
        <v>50</v>
      </c>
      <c r="E330" s="63" t="s">
        <v>285</v>
      </c>
      <c r="F330" s="64" t="s">
        <v>409</v>
      </c>
      <c r="G330" s="63" t="s">
        <v>459</v>
      </c>
      <c r="H330" s="63" t="s">
        <v>460</v>
      </c>
      <c r="I330" s="63" t="s">
        <v>462</v>
      </c>
      <c r="J330" s="63" t="s">
        <v>487</v>
      </c>
      <c r="K330" s="64">
        <v>0</v>
      </c>
      <c r="L330" s="64">
        <v>0</v>
      </c>
      <c r="M330" s="64">
        <v>0</v>
      </c>
      <c r="N330" s="64">
        <v>0</v>
      </c>
      <c r="O330" s="64">
        <v>0</v>
      </c>
      <c r="P330" s="64">
        <v>0</v>
      </c>
    </row>
    <row r="331" spans="1:16" s="62" customFormat="1" hidden="1">
      <c r="A331" s="63" t="s">
        <v>553</v>
      </c>
      <c r="B331" s="63" t="s">
        <v>456</v>
      </c>
      <c r="C331" s="63" t="s">
        <v>457</v>
      </c>
      <c r="D331" s="64">
        <v>50</v>
      </c>
      <c r="E331" s="63" t="s">
        <v>474</v>
      </c>
      <c r="F331" s="64" t="s">
        <v>409</v>
      </c>
      <c r="G331" s="63" t="s">
        <v>459</v>
      </c>
      <c r="H331" s="63" t="s">
        <v>460</v>
      </c>
      <c r="I331" s="63" t="s">
        <v>462</v>
      </c>
      <c r="J331" s="63" t="s">
        <v>463</v>
      </c>
      <c r="K331" s="64">
        <v>0</v>
      </c>
      <c r="L331" s="64">
        <v>0</v>
      </c>
      <c r="M331" s="64">
        <v>0</v>
      </c>
      <c r="N331" s="64">
        <v>0</v>
      </c>
      <c r="O331" s="64">
        <v>0</v>
      </c>
      <c r="P331" s="64">
        <v>0</v>
      </c>
    </row>
    <row r="332" spans="1:16" s="62" customFormat="1" hidden="1">
      <c r="A332" s="63" t="s">
        <v>553</v>
      </c>
      <c r="B332" s="63" t="s">
        <v>456</v>
      </c>
      <c r="C332" s="63" t="s">
        <v>457</v>
      </c>
      <c r="D332" s="64">
        <v>50</v>
      </c>
      <c r="E332" s="63" t="s">
        <v>288</v>
      </c>
      <c r="F332" s="64" t="s">
        <v>409</v>
      </c>
      <c r="G332" s="63" t="s">
        <v>465</v>
      </c>
      <c r="H332" s="63" t="s">
        <v>466</v>
      </c>
      <c r="I332" s="63" t="s">
        <v>467</v>
      </c>
      <c r="J332" s="63" t="s">
        <v>414</v>
      </c>
      <c r="K332" s="64">
        <v>0</v>
      </c>
      <c r="L332" s="64">
        <v>0</v>
      </c>
      <c r="M332" s="64">
        <v>0</v>
      </c>
      <c r="N332" s="64">
        <v>0</v>
      </c>
      <c r="O332" s="64">
        <v>0</v>
      </c>
      <c r="P332" s="64">
        <v>0</v>
      </c>
    </row>
    <row r="333" spans="1:16" s="62" customFormat="1" hidden="1">
      <c r="A333" s="63" t="s">
        <v>553</v>
      </c>
      <c r="B333" s="63" t="s">
        <v>456</v>
      </c>
      <c r="C333" s="63" t="s">
        <v>457</v>
      </c>
      <c r="D333" s="64">
        <v>50</v>
      </c>
      <c r="E333" s="63" t="s">
        <v>325</v>
      </c>
      <c r="F333" s="64" t="s">
        <v>409</v>
      </c>
      <c r="G333" s="63" t="s">
        <v>468</v>
      </c>
      <c r="H333" s="63" t="s">
        <v>469</v>
      </c>
      <c r="I333" s="63" t="s">
        <v>470</v>
      </c>
      <c r="J333" s="63" t="s">
        <v>414</v>
      </c>
      <c r="K333" s="65">
        <v>2830.98</v>
      </c>
      <c r="L333" s="64">
        <v>1</v>
      </c>
      <c r="M333" s="64">
        <v>1</v>
      </c>
      <c r="N333" s="65">
        <v>2830.98</v>
      </c>
      <c r="O333" s="64">
        <v>0</v>
      </c>
      <c r="P333" s="64">
        <v>0</v>
      </c>
    </row>
    <row r="334" spans="1:16" s="62" customFormat="1" hidden="1">
      <c r="A334" s="63" t="s">
        <v>553</v>
      </c>
      <c r="B334" s="63" t="s">
        <v>456</v>
      </c>
      <c r="C334" s="63" t="s">
        <v>457</v>
      </c>
      <c r="D334" s="64">
        <v>50</v>
      </c>
      <c r="E334" s="63" t="s">
        <v>292</v>
      </c>
      <c r="F334" s="64" t="s">
        <v>409</v>
      </c>
      <c r="G334" s="63" t="s">
        <v>471</v>
      </c>
      <c r="H334" s="63" t="s">
        <v>472</v>
      </c>
      <c r="I334" s="63" t="s">
        <v>473</v>
      </c>
      <c r="J334" s="63" t="s">
        <v>414</v>
      </c>
      <c r="K334" s="65">
        <v>4682.33</v>
      </c>
      <c r="L334" s="64">
        <v>2</v>
      </c>
      <c r="M334" s="64">
        <v>2</v>
      </c>
      <c r="N334" s="65">
        <v>4682.33</v>
      </c>
      <c r="O334" s="64">
        <v>0</v>
      </c>
      <c r="P334" s="64">
        <v>0</v>
      </c>
    </row>
    <row r="335" spans="1:16" s="62" customFormat="1" hidden="1">
      <c r="A335" s="63" t="s">
        <v>553</v>
      </c>
      <c r="B335" s="63" t="s">
        <v>456</v>
      </c>
      <c r="C335" s="63" t="s">
        <v>457</v>
      </c>
      <c r="D335" s="64">
        <v>50</v>
      </c>
      <c r="E335" s="63" t="s">
        <v>320</v>
      </c>
      <c r="F335" s="64" t="s">
        <v>409</v>
      </c>
      <c r="G335" s="63" t="s">
        <v>475</v>
      </c>
      <c r="H335" s="63" t="s">
        <v>476</v>
      </c>
      <c r="I335" s="63" t="s">
        <v>477</v>
      </c>
      <c r="J335" s="63" t="s">
        <v>414</v>
      </c>
      <c r="K335" s="65">
        <v>2346.13</v>
      </c>
      <c r="L335" s="64">
        <v>2</v>
      </c>
      <c r="M335" s="64">
        <v>2</v>
      </c>
      <c r="N335" s="65">
        <v>2346.13</v>
      </c>
      <c r="O335" s="64">
        <v>0</v>
      </c>
      <c r="P335" s="64">
        <v>0</v>
      </c>
    </row>
    <row r="336" spans="1:16" s="62" customFormat="1" hidden="1">
      <c r="A336" s="63" t="s">
        <v>553</v>
      </c>
      <c r="B336" s="63" t="s">
        <v>456</v>
      </c>
      <c r="C336" s="63" t="s">
        <v>457</v>
      </c>
      <c r="D336" s="64">
        <v>50</v>
      </c>
      <c r="E336" s="63" t="s">
        <v>287</v>
      </c>
      <c r="F336" s="64" t="s">
        <v>478</v>
      </c>
      <c r="G336" s="63" t="s">
        <v>479</v>
      </c>
      <c r="H336" s="63" t="s">
        <v>480</v>
      </c>
      <c r="I336" s="63" t="s">
        <v>481</v>
      </c>
      <c r="J336" s="63" t="s">
        <v>482</v>
      </c>
      <c r="K336" s="64">
        <v>0</v>
      </c>
      <c r="L336" s="64">
        <v>0</v>
      </c>
      <c r="M336" s="64">
        <v>0</v>
      </c>
      <c r="N336" s="64">
        <v>0</v>
      </c>
      <c r="O336" s="64">
        <v>0</v>
      </c>
      <c r="P336" s="64">
        <v>0</v>
      </c>
    </row>
    <row r="337" spans="1:16" s="62" customFormat="1" hidden="1">
      <c r="A337" s="63" t="s">
        <v>553</v>
      </c>
      <c r="B337" s="63" t="s">
        <v>456</v>
      </c>
      <c r="C337" s="63" t="s">
        <v>457</v>
      </c>
      <c r="D337" s="64">
        <v>50</v>
      </c>
      <c r="E337" s="63" t="s">
        <v>489</v>
      </c>
      <c r="F337" s="64" t="s">
        <v>478</v>
      </c>
      <c r="G337" s="63" t="s">
        <v>483</v>
      </c>
      <c r="H337" s="63" t="s">
        <v>484</v>
      </c>
      <c r="I337" s="63" t="s">
        <v>485</v>
      </c>
      <c r="J337" s="63" t="s">
        <v>463</v>
      </c>
      <c r="K337" s="64">
        <v>0</v>
      </c>
      <c r="L337" s="64">
        <v>0</v>
      </c>
      <c r="M337" s="64">
        <v>0</v>
      </c>
      <c r="N337" s="64">
        <v>0</v>
      </c>
      <c r="O337" s="64">
        <v>0</v>
      </c>
      <c r="P337" s="64">
        <v>0</v>
      </c>
    </row>
    <row r="338" spans="1:16" s="62" customFormat="1" hidden="1">
      <c r="A338" s="63" t="s">
        <v>553</v>
      </c>
      <c r="B338" s="63" t="s">
        <v>456</v>
      </c>
      <c r="C338" s="63" t="s">
        <v>457</v>
      </c>
      <c r="D338" s="64">
        <v>50</v>
      </c>
      <c r="E338" s="63" t="s">
        <v>491</v>
      </c>
      <c r="F338" s="64" t="s">
        <v>478</v>
      </c>
      <c r="G338" s="63" t="s">
        <v>486</v>
      </c>
      <c r="H338" s="63" t="s">
        <v>460</v>
      </c>
      <c r="I338" s="63" t="s">
        <v>462</v>
      </c>
      <c r="J338" s="63" t="s">
        <v>487</v>
      </c>
      <c r="K338" s="64">
        <v>0</v>
      </c>
      <c r="L338" s="64">
        <v>0</v>
      </c>
      <c r="M338" s="64">
        <v>0</v>
      </c>
      <c r="N338" s="64">
        <v>0</v>
      </c>
      <c r="O338" s="64">
        <v>0</v>
      </c>
      <c r="P338" s="64">
        <v>0</v>
      </c>
    </row>
    <row r="339" spans="1:16" s="62" customFormat="1" hidden="1">
      <c r="A339" s="63" t="s">
        <v>553</v>
      </c>
      <c r="B339" s="63" t="s">
        <v>456</v>
      </c>
      <c r="C339" s="63" t="s">
        <v>457</v>
      </c>
      <c r="D339" s="64">
        <v>50</v>
      </c>
      <c r="E339" s="63" t="s">
        <v>290</v>
      </c>
      <c r="F339" s="64" t="s">
        <v>478</v>
      </c>
      <c r="G339" s="63" t="s">
        <v>486</v>
      </c>
      <c r="H339" s="63" t="s">
        <v>460</v>
      </c>
      <c r="I339" s="63" t="s">
        <v>462</v>
      </c>
      <c r="J339" s="63" t="s">
        <v>463</v>
      </c>
      <c r="K339" s="64">
        <v>0</v>
      </c>
      <c r="L339" s="64">
        <v>0</v>
      </c>
      <c r="M339" s="64">
        <v>0</v>
      </c>
      <c r="N339" s="64">
        <v>0</v>
      </c>
      <c r="O339" s="64">
        <v>0</v>
      </c>
      <c r="P339" s="64">
        <v>0</v>
      </c>
    </row>
    <row r="340" spans="1:16" s="62" customFormat="1" hidden="1">
      <c r="A340" s="63" t="s">
        <v>553</v>
      </c>
      <c r="B340" s="63" t="s">
        <v>456</v>
      </c>
      <c r="C340" s="63" t="s">
        <v>457</v>
      </c>
      <c r="D340" s="64">
        <v>50</v>
      </c>
      <c r="E340" s="63" t="s">
        <v>274</v>
      </c>
      <c r="F340" s="64" t="s">
        <v>478</v>
      </c>
      <c r="G340" s="63" t="s">
        <v>488</v>
      </c>
      <c r="H340" s="63" t="s">
        <v>466</v>
      </c>
      <c r="I340" s="63" t="s">
        <v>467</v>
      </c>
      <c r="J340" s="63" t="s">
        <v>414</v>
      </c>
      <c r="K340" s="64">
        <v>0</v>
      </c>
      <c r="L340" s="64">
        <v>0</v>
      </c>
      <c r="M340" s="64">
        <v>0</v>
      </c>
      <c r="N340" s="64">
        <v>0</v>
      </c>
      <c r="O340" s="64">
        <v>0</v>
      </c>
      <c r="P340" s="64">
        <v>0</v>
      </c>
    </row>
    <row r="341" spans="1:16" s="62" customFormat="1" hidden="1">
      <c r="A341" s="63" t="s">
        <v>553</v>
      </c>
      <c r="B341" s="63" t="s">
        <v>456</v>
      </c>
      <c r="C341" s="63" t="s">
        <v>457</v>
      </c>
      <c r="D341" s="64">
        <v>50</v>
      </c>
      <c r="E341" s="63" t="s">
        <v>293</v>
      </c>
      <c r="F341" s="64" t="s">
        <v>478</v>
      </c>
      <c r="G341" s="63" t="s">
        <v>490</v>
      </c>
      <c r="H341" s="63" t="s">
        <v>469</v>
      </c>
      <c r="I341" s="63" t="s">
        <v>470</v>
      </c>
      <c r="J341" s="63" t="s">
        <v>414</v>
      </c>
      <c r="K341" s="65">
        <v>2709.46</v>
      </c>
      <c r="L341" s="64">
        <v>2</v>
      </c>
      <c r="M341" s="64">
        <v>2</v>
      </c>
      <c r="N341" s="65">
        <v>2709.46</v>
      </c>
      <c r="O341" s="64">
        <v>0</v>
      </c>
      <c r="P341" s="64">
        <v>0</v>
      </c>
    </row>
    <row r="342" spans="1:16" s="62" customFormat="1" hidden="1">
      <c r="A342" s="63" t="s">
        <v>553</v>
      </c>
      <c r="B342" s="63" t="s">
        <v>456</v>
      </c>
      <c r="C342" s="63" t="s">
        <v>457</v>
      </c>
      <c r="D342" s="64">
        <v>50</v>
      </c>
      <c r="E342" s="63" t="s">
        <v>283</v>
      </c>
      <c r="F342" s="64" t="s">
        <v>478</v>
      </c>
      <c r="G342" s="63" t="s">
        <v>492</v>
      </c>
      <c r="H342" s="63" t="s">
        <v>472</v>
      </c>
      <c r="I342" s="63" t="s">
        <v>473</v>
      </c>
      <c r="J342" s="63" t="s">
        <v>414</v>
      </c>
      <c r="K342" s="64">
        <v>0</v>
      </c>
      <c r="L342" s="64">
        <v>0</v>
      </c>
      <c r="M342" s="64">
        <v>0</v>
      </c>
      <c r="N342" s="64">
        <v>0</v>
      </c>
      <c r="O342" s="64">
        <v>0</v>
      </c>
      <c r="P342" s="64">
        <v>0</v>
      </c>
    </row>
    <row r="343" spans="1:16" s="62" customFormat="1" hidden="1">
      <c r="A343" s="63" t="s">
        <v>553</v>
      </c>
      <c r="B343" s="63" t="s">
        <v>456</v>
      </c>
      <c r="C343" s="63" t="s">
        <v>457</v>
      </c>
      <c r="D343" s="64">
        <v>50</v>
      </c>
      <c r="E343" s="63" t="s">
        <v>286</v>
      </c>
      <c r="F343" s="64" t="s">
        <v>478</v>
      </c>
      <c r="G343" s="63" t="s">
        <v>493</v>
      </c>
      <c r="H343" s="63" t="s">
        <v>476</v>
      </c>
      <c r="I343" s="63" t="s">
        <v>477</v>
      </c>
      <c r="J343" s="63" t="s">
        <v>487</v>
      </c>
      <c r="K343" s="64">
        <v>0</v>
      </c>
      <c r="L343" s="64">
        <v>0</v>
      </c>
      <c r="M343" s="64">
        <v>0</v>
      </c>
      <c r="N343" s="64">
        <v>0</v>
      </c>
      <c r="O343" s="64">
        <v>0</v>
      </c>
      <c r="P343" s="64">
        <v>0</v>
      </c>
    </row>
    <row r="344" spans="1:16" s="62" customFormat="1" hidden="1">
      <c r="A344" s="63" t="s">
        <v>553</v>
      </c>
      <c r="B344" s="63" t="s">
        <v>456</v>
      </c>
      <c r="C344" s="63" t="s">
        <v>457</v>
      </c>
      <c r="D344" s="64">
        <v>50</v>
      </c>
      <c r="E344" s="63" t="s">
        <v>501</v>
      </c>
      <c r="F344" s="64" t="s">
        <v>478</v>
      </c>
      <c r="G344" s="63" t="s">
        <v>493</v>
      </c>
      <c r="H344" s="63" t="s">
        <v>476</v>
      </c>
      <c r="I344" s="63" t="s">
        <v>477</v>
      </c>
      <c r="J344" s="63" t="s">
        <v>414</v>
      </c>
      <c r="K344" s="65">
        <v>2683.42</v>
      </c>
      <c r="L344" s="64">
        <v>1</v>
      </c>
      <c r="M344" s="64">
        <v>1</v>
      </c>
      <c r="N344" s="65">
        <v>1183.42</v>
      </c>
      <c r="O344" s="64">
        <v>2</v>
      </c>
      <c r="P344" s="65">
        <v>1500</v>
      </c>
    </row>
    <row r="345" spans="1:16" s="62" customFormat="1" hidden="1">
      <c r="A345" s="63" t="s">
        <v>553</v>
      </c>
      <c r="B345" s="63" t="s">
        <v>456</v>
      </c>
      <c r="C345" s="63" t="s">
        <v>457</v>
      </c>
      <c r="D345" s="64">
        <v>50</v>
      </c>
      <c r="E345" s="63" t="s">
        <v>502</v>
      </c>
      <c r="F345" s="64" t="s">
        <v>494</v>
      </c>
      <c r="G345" s="63" t="s">
        <v>498</v>
      </c>
      <c r="H345" s="63" t="s">
        <v>480</v>
      </c>
      <c r="I345" s="63" t="s">
        <v>481</v>
      </c>
      <c r="J345" s="63" t="s">
        <v>482</v>
      </c>
      <c r="K345" s="64">
        <v>0</v>
      </c>
      <c r="L345" s="64">
        <v>0</v>
      </c>
      <c r="M345" s="64">
        <v>0</v>
      </c>
      <c r="N345" s="64">
        <v>0</v>
      </c>
      <c r="O345" s="64">
        <v>0</v>
      </c>
      <c r="P345" s="64">
        <v>0</v>
      </c>
    </row>
    <row r="346" spans="1:16" s="62" customFormat="1" hidden="1">
      <c r="A346" s="63" t="s">
        <v>553</v>
      </c>
      <c r="B346" s="63" t="s">
        <v>456</v>
      </c>
      <c r="C346" s="63" t="s">
        <v>457</v>
      </c>
      <c r="D346" s="64">
        <v>50</v>
      </c>
      <c r="E346" s="63" t="s">
        <v>504</v>
      </c>
      <c r="F346" s="64" t="s">
        <v>494</v>
      </c>
      <c r="G346" s="63" t="s">
        <v>499</v>
      </c>
      <c r="H346" s="63" t="s">
        <v>484</v>
      </c>
      <c r="I346" s="63" t="s">
        <v>485</v>
      </c>
      <c r="J346" s="63" t="s">
        <v>463</v>
      </c>
      <c r="K346" s="64">
        <v>0</v>
      </c>
      <c r="L346" s="64">
        <v>0</v>
      </c>
      <c r="M346" s="64">
        <v>0</v>
      </c>
      <c r="N346" s="64">
        <v>0</v>
      </c>
      <c r="O346" s="64">
        <v>0</v>
      </c>
      <c r="P346" s="64">
        <v>0</v>
      </c>
    </row>
    <row r="347" spans="1:16" s="62" customFormat="1" hidden="1">
      <c r="A347" s="63" t="s">
        <v>553</v>
      </c>
      <c r="B347" s="63" t="s">
        <v>456</v>
      </c>
      <c r="C347" s="63" t="s">
        <v>457</v>
      </c>
      <c r="D347" s="64">
        <v>50</v>
      </c>
      <c r="E347" s="63" t="s">
        <v>506</v>
      </c>
      <c r="F347" s="64" t="s">
        <v>494</v>
      </c>
      <c r="G347" s="63" t="s">
        <v>500</v>
      </c>
      <c r="H347" s="63" t="s">
        <v>460</v>
      </c>
      <c r="I347" s="63" t="s">
        <v>462</v>
      </c>
      <c r="J347" s="63" t="s">
        <v>487</v>
      </c>
      <c r="K347" s="64">
        <v>0</v>
      </c>
      <c r="L347" s="64">
        <v>0</v>
      </c>
      <c r="M347" s="64">
        <v>0</v>
      </c>
      <c r="N347" s="64">
        <v>0</v>
      </c>
      <c r="O347" s="64">
        <v>0</v>
      </c>
      <c r="P347" s="64">
        <v>0</v>
      </c>
    </row>
    <row r="348" spans="1:16" s="62" customFormat="1" hidden="1">
      <c r="A348" s="63" t="s">
        <v>553</v>
      </c>
      <c r="B348" s="63" t="s">
        <v>456</v>
      </c>
      <c r="C348" s="63" t="s">
        <v>457</v>
      </c>
      <c r="D348" s="64">
        <v>50</v>
      </c>
      <c r="E348" s="63" t="s">
        <v>267</v>
      </c>
      <c r="F348" s="64" t="s">
        <v>494</v>
      </c>
      <c r="G348" s="63" t="s">
        <v>500</v>
      </c>
      <c r="H348" s="63" t="s">
        <v>460</v>
      </c>
      <c r="I348" s="63" t="s">
        <v>462</v>
      </c>
      <c r="J348" s="63" t="s">
        <v>463</v>
      </c>
      <c r="K348" s="65">
        <v>3566.76</v>
      </c>
      <c r="L348" s="64">
        <v>2</v>
      </c>
      <c r="M348" s="64">
        <v>2</v>
      </c>
      <c r="N348" s="65">
        <v>2566.7600000000002</v>
      </c>
      <c r="O348" s="64">
        <v>1</v>
      </c>
      <c r="P348" s="65">
        <v>1000</v>
      </c>
    </row>
    <row r="349" spans="1:16" s="62" customFormat="1" hidden="1">
      <c r="A349" s="63" t="s">
        <v>553</v>
      </c>
      <c r="B349" s="63" t="s">
        <v>456</v>
      </c>
      <c r="C349" s="63" t="s">
        <v>457</v>
      </c>
      <c r="D349" s="64">
        <v>50</v>
      </c>
      <c r="E349" s="63" t="s">
        <v>326</v>
      </c>
      <c r="F349" s="64" t="s">
        <v>494</v>
      </c>
      <c r="G349" s="63" t="s">
        <v>503</v>
      </c>
      <c r="H349" s="63" t="s">
        <v>466</v>
      </c>
      <c r="I349" s="63" t="s">
        <v>467</v>
      </c>
      <c r="J349" s="63" t="s">
        <v>414</v>
      </c>
      <c r="K349" s="65">
        <v>3234.03</v>
      </c>
      <c r="L349" s="64">
        <v>2</v>
      </c>
      <c r="M349" s="64">
        <v>2</v>
      </c>
      <c r="N349" s="65">
        <v>2734.03</v>
      </c>
      <c r="O349" s="64">
        <v>1</v>
      </c>
      <c r="P349" s="64">
        <v>500</v>
      </c>
    </row>
    <row r="350" spans="1:16" s="62" customFormat="1" hidden="1">
      <c r="A350" s="63" t="s">
        <v>553</v>
      </c>
      <c r="B350" s="63" t="s">
        <v>456</v>
      </c>
      <c r="C350" s="63" t="s">
        <v>457</v>
      </c>
      <c r="D350" s="64">
        <v>50</v>
      </c>
      <c r="E350" s="63" t="s">
        <v>289</v>
      </c>
      <c r="F350" s="64" t="s">
        <v>494</v>
      </c>
      <c r="G350" s="63" t="s">
        <v>505</v>
      </c>
      <c r="H350" s="63" t="s">
        <v>469</v>
      </c>
      <c r="I350" s="63" t="s">
        <v>470</v>
      </c>
      <c r="J350" s="63" t="s">
        <v>414</v>
      </c>
      <c r="K350" s="65">
        <v>28435.63</v>
      </c>
      <c r="L350" s="64">
        <v>14</v>
      </c>
      <c r="M350" s="64">
        <v>14</v>
      </c>
      <c r="N350" s="65">
        <v>27435.63</v>
      </c>
      <c r="O350" s="64">
        <v>2</v>
      </c>
      <c r="P350" s="65">
        <v>1000</v>
      </c>
    </row>
    <row r="351" spans="1:16" s="62" customFormat="1" hidden="1">
      <c r="A351" s="63" t="s">
        <v>553</v>
      </c>
      <c r="B351" s="63" t="s">
        <v>456</v>
      </c>
      <c r="C351" s="63" t="s">
        <v>457</v>
      </c>
      <c r="D351" s="64">
        <v>50</v>
      </c>
      <c r="E351" s="63" t="s">
        <v>512</v>
      </c>
      <c r="F351" s="64" t="s">
        <v>494</v>
      </c>
      <c r="G351" s="63" t="s">
        <v>507</v>
      </c>
      <c r="H351" s="63" t="s">
        <v>472</v>
      </c>
      <c r="I351" s="63" t="s">
        <v>473</v>
      </c>
      <c r="J351" s="63" t="s">
        <v>414</v>
      </c>
      <c r="K351" s="65">
        <v>17461.12</v>
      </c>
      <c r="L351" s="64">
        <v>8</v>
      </c>
      <c r="M351" s="64">
        <v>8</v>
      </c>
      <c r="N351" s="65">
        <v>15151.12</v>
      </c>
      <c r="O351" s="64">
        <v>1</v>
      </c>
      <c r="P351" s="65">
        <v>2310</v>
      </c>
    </row>
    <row r="352" spans="1:16" s="62" customFormat="1" hidden="1">
      <c r="A352" s="63" t="s">
        <v>553</v>
      </c>
      <c r="B352" s="63" t="s">
        <v>456</v>
      </c>
      <c r="C352" s="63" t="s">
        <v>457</v>
      </c>
      <c r="D352" s="64">
        <v>50</v>
      </c>
      <c r="E352" s="63" t="s">
        <v>318</v>
      </c>
      <c r="F352" s="64" t="s">
        <v>494</v>
      </c>
      <c r="G352" s="63" t="s">
        <v>508</v>
      </c>
      <c r="H352" s="63" t="s">
        <v>476</v>
      </c>
      <c r="I352" s="63" t="s">
        <v>477</v>
      </c>
      <c r="J352" s="63" t="s">
        <v>487</v>
      </c>
      <c r="K352" s="64">
        <v>0</v>
      </c>
      <c r="L352" s="64">
        <v>0</v>
      </c>
      <c r="M352" s="64">
        <v>0</v>
      </c>
      <c r="N352" s="64">
        <v>0</v>
      </c>
      <c r="O352" s="64">
        <v>0</v>
      </c>
      <c r="P352" s="64">
        <v>0</v>
      </c>
    </row>
    <row r="353" spans="1:16" s="62" customFormat="1" hidden="1">
      <c r="A353" s="63" t="s">
        <v>553</v>
      </c>
      <c r="B353" s="63" t="s">
        <v>456</v>
      </c>
      <c r="C353" s="63" t="s">
        <v>457</v>
      </c>
      <c r="D353" s="64">
        <v>50</v>
      </c>
      <c r="E353" s="63" t="s">
        <v>514</v>
      </c>
      <c r="F353" s="64" t="s">
        <v>494</v>
      </c>
      <c r="G353" s="63" t="s">
        <v>508</v>
      </c>
      <c r="H353" s="63" t="s">
        <v>476</v>
      </c>
      <c r="I353" s="63" t="s">
        <v>477</v>
      </c>
      <c r="J353" s="63" t="s">
        <v>414</v>
      </c>
      <c r="K353" s="65">
        <v>8064.75</v>
      </c>
      <c r="L353" s="64">
        <v>5</v>
      </c>
      <c r="M353" s="64">
        <v>5</v>
      </c>
      <c r="N353" s="65">
        <v>6864.75</v>
      </c>
      <c r="O353" s="64">
        <v>1</v>
      </c>
      <c r="P353" s="65">
        <v>1200</v>
      </c>
    </row>
    <row r="354" spans="1:16" s="62" customFormat="1" hidden="1">
      <c r="A354" s="63" t="s">
        <v>553</v>
      </c>
      <c r="B354" s="63" t="s">
        <v>456</v>
      </c>
      <c r="C354" s="63" t="s">
        <v>457</v>
      </c>
      <c r="D354" s="64">
        <v>50</v>
      </c>
      <c r="E354" s="63" t="s">
        <v>272</v>
      </c>
      <c r="F354" s="64" t="s">
        <v>509</v>
      </c>
      <c r="G354" s="63" t="s">
        <v>511</v>
      </c>
      <c r="H354" s="63" t="s">
        <v>480</v>
      </c>
      <c r="I354" s="63" t="s">
        <v>481</v>
      </c>
      <c r="J354" s="63" t="s">
        <v>482</v>
      </c>
      <c r="K354" s="64">
        <v>0</v>
      </c>
      <c r="L354" s="64">
        <v>0</v>
      </c>
      <c r="M354" s="64">
        <v>0</v>
      </c>
      <c r="N354" s="64">
        <v>0</v>
      </c>
      <c r="O354" s="64">
        <v>0</v>
      </c>
      <c r="P354" s="64">
        <v>0</v>
      </c>
    </row>
    <row r="355" spans="1:16" s="62" customFormat="1" hidden="1">
      <c r="A355" s="63" t="s">
        <v>553</v>
      </c>
      <c r="B355" s="63" t="s">
        <v>456</v>
      </c>
      <c r="C355" s="63" t="s">
        <v>457</v>
      </c>
      <c r="D355" s="64">
        <v>50</v>
      </c>
      <c r="E355" s="63" t="s">
        <v>516</v>
      </c>
      <c r="F355" s="64" t="s">
        <v>509</v>
      </c>
      <c r="G355" s="63" t="s">
        <v>513</v>
      </c>
      <c r="H355" s="63" t="s">
        <v>484</v>
      </c>
      <c r="I355" s="63" t="s">
        <v>485</v>
      </c>
      <c r="J355" s="63" t="s">
        <v>463</v>
      </c>
      <c r="K355" s="64">
        <v>500</v>
      </c>
      <c r="L355" s="64">
        <v>0</v>
      </c>
      <c r="M355" s="64">
        <v>0</v>
      </c>
      <c r="N355" s="64">
        <v>0</v>
      </c>
      <c r="O355" s="64">
        <v>1</v>
      </c>
      <c r="P355" s="64">
        <v>500</v>
      </c>
    </row>
    <row r="356" spans="1:16" s="62" customFormat="1" hidden="1">
      <c r="A356" s="63" t="s">
        <v>553</v>
      </c>
      <c r="B356" s="63" t="s">
        <v>456</v>
      </c>
      <c r="C356" s="63" t="s">
        <v>457</v>
      </c>
      <c r="D356" s="64">
        <v>50</v>
      </c>
      <c r="E356" s="63" t="s">
        <v>328</v>
      </c>
      <c r="F356" s="64" t="s">
        <v>509</v>
      </c>
      <c r="G356" s="63" t="s">
        <v>515</v>
      </c>
      <c r="H356" s="63" t="s">
        <v>460</v>
      </c>
      <c r="I356" s="63" t="s">
        <v>462</v>
      </c>
      <c r="J356" s="63" t="s">
        <v>487</v>
      </c>
      <c r="K356" s="64">
        <v>0</v>
      </c>
      <c r="L356" s="64">
        <v>0</v>
      </c>
      <c r="M356" s="64">
        <v>0</v>
      </c>
      <c r="N356" s="64">
        <v>0</v>
      </c>
      <c r="O356" s="64">
        <v>0</v>
      </c>
      <c r="P356" s="64">
        <v>0</v>
      </c>
    </row>
    <row r="357" spans="1:16" s="62" customFormat="1" hidden="1">
      <c r="A357" s="63" t="s">
        <v>553</v>
      </c>
      <c r="B357" s="63" t="s">
        <v>456</v>
      </c>
      <c r="C357" s="63" t="s">
        <v>457</v>
      </c>
      <c r="D357" s="64">
        <v>50</v>
      </c>
      <c r="E357" s="63" t="s">
        <v>322</v>
      </c>
      <c r="F357" s="64" t="s">
        <v>509</v>
      </c>
      <c r="G357" s="63" t="s">
        <v>515</v>
      </c>
      <c r="H357" s="63" t="s">
        <v>460</v>
      </c>
      <c r="I357" s="63" t="s">
        <v>462</v>
      </c>
      <c r="J357" s="63" t="s">
        <v>463</v>
      </c>
      <c r="K357" s="64">
        <v>0</v>
      </c>
      <c r="L357" s="64">
        <v>0</v>
      </c>
      <c r="M357" s="64">
        <v>0</v>
      </c>
      <c r="N357" s="64">
        <v>0</v>
      </c>
      <c r="O357" s="64">
        <v>0</v>
      </c>
      <c r="P357" s="64">
        <v>0</v>
      </c>
    </row>
    <row r="358" spans="1:16" s="62" customFormat="1" hidden="1">
      <c r="A358" s="63" t="s">
        <v>553</v>
      </c>
      <c r="B358" s="63" t="s">
        <v>456</v>
      </c>
      <c r="C358" s="63" t="s">
        <v>457</v>
      </c>
      <c r="D358" s="64">
        <v>50</v>
      </c>
      <c r="E358" s="63" t="s">
        <v>327</v>
      </c>
      <c r="F358" s="64" t="s">
        <v>509</v>
      </c>
      <c r="G358" s="63" t="s">
        <v>517</v>
      </c>
      <c r="H358" s="63" t="s">
        <v>466</v>
      </c>
      <c r="I358" s="63" t="s">
        <v>467</v>
      </c>
      <c r="J358" s="63" t="s">
        <v>414</v>
      </c>
      <c r="K358" s="65">
        <v>2459.79</v>
      </c>
      <c r="L358" s="64">
        <v>1</v>
      </c>
      <c r="M358" s="64">
        <v>1</v>
      </c>
      <c r="N358" s="64">
        <v>959.79</v>
      </c>
      <c r="O358" s="64">
        <v>2</v>
      </c>
      <c r="P358" s="65">
        <v>1500</v>
      </c>
    </row>
    <row r="359" spans="1:16" s="62" customFormat="1" hidden="1">
      <c r="A359" s="63" t="s">
        <v>553</v>
      </c>
      <c r="B359" s="63" t="s">
        <v>456</v>
      </c>
      <c r="C359" s="63" t="s">
        <v>457</v>
      </c>
      <c r="D359" s="64">
        <v>50</v>
      </c>
      <c r="E359" s="63" t="s">
        <v>269</v>
      </c>
      <c r="F359" s="64" t="s">
        <v>509</v>
      </c>
      <c r="G359" s="63" t="s">
        <v>518</v>
      </c>
      <c r="H359" s="63" t="s">
        <v>469</v>
      </c>
      <c r="I359" s="63" t="s">
        <v>470</v>
      </c>
      <c r="J359" s="63" t="s">
        <v>414</v>
      </c>
      <c r="K359" s="65">
        <v>2530.02</v>
      </c>
      <c r="L359" s="64">
        <v>1</v>
      </c>
      <c r="M359" s="64">
        <v>1</v>
      </c>
      <c r="N359" s="65">
        <v>2530.02</v>
      </c>
      <c r="O359" s="64">
        <v>0</v>
      </c>
      <c r="P359" s="64">
        <v>0</v>
      </c>
    </row>
    <row r="360" spans="1:16" s="62" customFormat="1" hidden="1">
      <c r="A360" s="63" t="s">
        <v>553</v>
      </c>
      <c r="B360" s="63" t="s">
        <v>456</v>
      </c>
      <c r="C360" s="63" t="s">
        <v>457</v>
      </c>
      <c r="D360" s="64">
        <v>50</v>
      </c>
      <c r="E360" s="63" t="s">
        <v>545</v>
      </c>
      <c r="F360" s="64" t="s">
        <v>509</v>
      </c>
      <c r="G360" s="63" t="s">
        <v>519</v>
      </c>
      <c r="H360" s="63" t="s">
        <v>472</v>
      </c>
      <c r="I360" s="63" t="s">
        <v>473</v>
      </c>
      <c r="J360" s="63" t="s">
        <v>414</v>
      </c>
      <c r="K360" s="65">
        <v>12468.17</v>
      </c>
      <c r="L360" s="64">
        <v>4</v>
      </c>
      <c r="M360" s="64">
        <v>4</v>
      </c>
      <c r="N360" s="65">
        <v>12268.17</v>
      </c>
      <c r="O360" s="64">
        <v>1</v>
      </c>
      <c r="P360" s="64">
        <v>200</v>
      </c>
    </row>
    <row r="361" spans="1:16" s="62" customFormat="1" hidden="1">
      <c r="A361" s="63" t="s">
        <v>553</v>
      </c>
      <c r="B361" s="63" t="s">
        <v>456</v>
      </c>
      <c r="C361" s="63" t="s">
        <v>457</v>
      </c>
      <c r="D361" s="64">
        <v>50</v>
      </c>
      <c r="E361" s="63" t="s">
        <v>265</v>
      </c>
      <c r="F361" s="64" t="s">
        <v>509</v>
      </c>
      <c r="G361" s="63" t="s">
        <v>520</v>
      </c>
      <c r="H361" s="63" t="s">
        <v>476</v>
      </c>
      <c r="I361" s="63" t="s">
        <v>477</v>
      </c>
      <c r="J361" s="63" t="s">
        <v>487</v>
      </c>
      <c r="K361" s="64">
        <v>0</v>
      </c>
      <c r="L361" s="64">
        <v>0</v>
      </c>
      <c r="M361" s="64">
        <v>0</v>
      </c>
      <c r="N361" s="64">
        <v>0</v>
      </c>
      <c r="O361" s="64">
        <v>0</v>
      </c>
      <c r="P361" s="64">
        <v>0</v>
      </c>
    </row>
    <row r="362" spans="1:16" s="62" customFormat="1" hidden="1">
      <c r="A362" s="63" t="s">
        <v>553</v>
      </c>
      <c r="B362" s="63" t="s">
        <v>456</v>
      </c>
      <c r="C362" s="63" t="s">
        <v>457</v>
      </c>
      <c r="D362" s="64">
        <v>50</v>
      </c>
      <c r="E362" s="63" t="s">
        <v>321</v>
      </c>
      <c r="F362" s="64" t="s">
        <v>509</v>
      </c>
      <c r="G362" s="63" t="s">
        <v>520</v>
      </c>
      <c r="H362" s="63" t="s">
        <v>476</v>
      </c>
      <c r="I362" s="63" t="s">
        <v>477</v>
      </c>
      <c r="J362" s="63" t="s">
        <v>414</v>
      </c>
      <c r="K362" s="65">
        <v>2679.03</v>
      </c>
      <c r="L362" s="64">
        <v>2</v>
      </c>
      <c r="M362" s="64">
        <v>2</v>
      </c>
      <c r="N362" s="65">
        <v>2679.03</v>
      </c>
      <c r="O362" s="64">
        <v>0</v>
      </c>
      <c r="P362" s="64">
        <v>0</v>
      </c>
    </row>
    <row r="363" spans="1:16" s="62" customFormat="1" hidden="1">
      <c r="A363" s="63" t="s">
        <v>98</v>
      </c>
      <c r="B363" s="63" t="s">
        <v>98</v>
      </c>
      <c r="C363" s="63" t="s">
        <v>98</v>
      </c>
      <c r="D363" s="64"/>
      <c r="E363" s="63" t="s">
        <v>98</v>
      </c>
      <c r="F363" s="64"/>
      <c r="G363" s="63" t="s">
        <v>98</v>
      </c>
      <c r="H363" s="63" t="s">
        <v>98</v>
      </c>
      <c r="I363" s="63" t="s">
        <v>98</v>
      </c>
      <c r="J363" s="63" t="s">
        <v>98</v>
      </c>
      <c r="K363" s="65">
        <v>97651.62</v>
      </c>
      <c r="L363" s="64">
        <v>47</v>
      </c>
      <c r="M363" s="64">
        <v>47</v>
      </c>
      <c r="N363" s="65">
        <v>86941.62</v>
      </c>
      <c r="O363" s="64">
        <v>13</v>
      </c>
      <c r="P363" s="65">
        <v>10710</v>
      </c>
    </row>
    <row r="364" spans="1:16" s="62" customFormat="1" hidden="1">
      <c r="A364" s="63"/>
      <c r="B364" s="63"/>
      <c r="C364" s="63"/>
      <c r="D364" s="64"/>
      <c r="E364" s="63"/>
      <c r="F364" s="64"/>
      <c r="G364" s="63"/>
      <c r="H364" s="63"/>
      <c r="I364" s="63"/>
      <c r="J364" s="63"/>
      <c r="K364" s="64"/>
      <c r="L364" s="64"/>
      <c r="M364" s="64"/>
      <c r="N364" s="64"/>
      <c r="O364" s="64"/>
      <c r="P364" s="64"/>
    </row>
    <row r="365" spans="1:16" s="62" customFormat="1" ht="38.25" hidden="1">
      <c r="A365" s="63" t="s">
        <v>448</v>
      </c>
      <c r="B365" s="63" t="s">
        <v>521</v>
      </c>
      <c r="C365" s="63" t="s">
        <v>522</v>
      </c>
      <c r="D365" s="75" t="s">
        <v>523</v>
      </c>
      <c r="E365" s="75" t="s">
        <v>524</v>
      </c>
      <c r="F365" s="75" t="s">
        <v>525</v>
      </c>
      <c r="G365" s="75" t="s">
        <v>526</v>
      </c>
    </row>
    <row r="366" spans="1:16" s="62" customFormat="1" hidden="1">
      <c r="A366" s="63" t="s">
        <v>527</v>
      </c>
      <c r="B366" s="65">
        <v>10859.44</v>
      </c>
      <c r="C366" s="64">
        <v>814.45</v>
      </c>
      <c r="D366" s="63" t="s">
        <v>474</v>
      </c>
      <c r="E366" s="65">
        <v>9859.44</v>
      </c>
      <c r="F366" s="63" t="s">
        <v>458</v>
      </c>
      <c r="G366" s="65">
        <v>1000</v>
      </c>
    </row>
    <row r="367" spans="1:16" s="62" customFormat="1" hidden="1">
      <c r="A367" s="63" t="s">
        <v>528</v>
      </c>
      <c r="B367" s="65">
        <v>5392.88</v>
      </c>
      <c r="C367" s="64">
        <v>404.47</v>
      </c>
      <c r="D367" s="63" t="s">
        <v>291</v>
      </c>
      <c r="E367" s="65">
        <v>3892.88</v>
      </c>
      <c r="F367" s="63" t="s">
        <v>464</v>
      </c>
      <c r="G367" s="65">
        <v>1500</v>
      </c>
    </row>
    <row r="368" spans="1:16" s="62" customFormat="1" hidden="1">
      <c r="A368" s="63" t="s">
        <v>529</v>
      </c>
      <c r="B368" s="65">
        <v>60762.29</v>
      </c>
      <c r="C368" s="65">
        <v>4557.17</v>
      </c>
      <c r="D368" s="63" t="s">
        <v>322</v>
      </c>
      <c r="E368" s="65">
        <v>54752.29</v>
      </c>
      <c r="F368" s="63" t="s">
        <v>288</v>
      </c>
      <c r="G368" s="65">
        <v>6010</v>
      </c>
    </row>
    <row r="369" spans="1:16" s="62" customFormat="1" hidden="1">
      <c r="A369" s="63" t="s">
        <v>531</v>
      </c>
      <c r="B369" s="65">
        <v>20637.009999999998</v>
      </c>
      <c r="C369" s="65">
        <v>1547.77</v>
      </c>
      <c r="D369" s="63" t="s">
        <v>292</v>
      </c>
      <c r="E369" s="65">
        <v>18437.009999999998</v>
      </c>
      <c r="F369" s="63" t="s">
        <v>285</v>
      </c>
      <c r="G369" s="65">
        <v>2200</v>
      </c>
    </row>
    <row r="370" spans="1:16" s="62" customFormat="1" hidden="1">
      <c r="A370" s="63" t="s">
        <v>532</v>
      </c>
      <c r="B370" s="65">
        <v>2350</v>
      </c>
      <c r="C370" s="65">
        <v>9673.86</v>
      </c>
      <c r="D370" s="63" t="s">
        <v>98</v>
      </c>
      <c r="E370" s="64"/>
      <c r="F370" s="63" t="s">
        <v>98</v>
      </c>
      <c r="G370" s="64"/>
    </row>
    <row r="371" spans="1:16" s="62" customFormat="1" hidden="1">
      <c r="A371" s="63" t="s">
        <v>533</v>
      </c>
      <c r="B371" s="65">
        <v>97651.62</v>
      </c>
      <c r="C371" s="64">
        <v>632.87</v>
      </c>
      <c r="D371" s="63" t="s">
        <v>98</v>
      </c>
      <c r="E371" s="64"/>
      <c r="F371" s="63" t="s">
        <v>98</v>
      </c>
      <c r="G371" s="64"/>
    </row>
    <row r="372" spans="1:16" s="62" customFormat="1" hidden="1">
      <c r="A372" s="63" t="s">
        <v>534</v>
      </c>
      <c r="B372" s="64"/>
      <c r="C372" s="65">
        <v>9040.99</v>
      </c>
      <c r="D372" s="63" t="s">
        <v>98</v>
      </c>
      <c r="E372" s="64"/>
      <c r="F372" s="63" t="s">
        <v>98</v>
      </c>
      <c r="G372" s="64"/>
    </row>
    <row r="373" spans="1:16" s="62" customFormat="1" hidden="1">
      <c r="A373" s="63" t="s">
        <v>535</v>
      </c>
      <c r="B373" s="64"/>
      <c r="C373" s="64">
        <v>271.23</v>
      </c>
      <c r="D373" s="63" t="s">
        <v>98</v>
      </c>
      <c r="E373" s="64"/>
      <c r="F373" s="63" t="s">
        <v>98</v>
      </c>
      <c r="G373" s="64"/>
    </row>
    <row r="374" spans="1:16" s="62" customFormat="1" hidden="1">
      <c r="A374" s="63" t="s">
        <v>536</v>
      </c>
      <c r="B374" s="64"/>
      <c r="C374" s="65">
        <v>9402.6299999999992</v>
      </c>
      <c r="D374" s="63" t="s">
        <v>98</v>
      </c>
      <c r="E374" s="64"/>
      <c r="F374" s="63" t="s">
        <v>98</v>
      </c>
      <c r="G374" s="64"/>
    </row>
    <row r="375" spans="1:16" s="62" customFormat="1" hidden="1">
      <c r="A375" s="63" t="s">
        <v>554</v>
      </c>
      <c r="B375" s="63" t="s">
        <v>456</v>
      </c>
      <c r="C375" s="63" t="s">
        <v>457</v>
      </c>
      <c r="D375" s="64">
        <v>50</v>
      </c>
      <c r="E375" s="63" t="s">
        <v>458</v>
      </c>
      <c r="F375" s="64" t="s">
        <v>409</v>
      </c>
      <c r="G375" s="63" t="s">
        <v>538</v>
      </c>
      <c r="H375" s="63" t="s">
        <v>480</v>
      </c>
      <c r="I375" s="63" t="s">
        <v>481</v>
      </c>
      <c r="J375" s="63" t="s">
        <v>482</v>
      </c>
      <c r="K375" s="64">
        <v>0</v>
      </c>
      <c r="L375" s="64">
        <v>0</v>
      </c>
      <c r="M375" s="64">
        <v>0</v>
      </c>
      <c r="N375" s="64">
        <v>0</v>
      </c>
      <c r="O375" s="64">
        <v>0</v>
      </c>
      <c r="P375" s="64">
        <v>0</v>
      </c>
    </row>
    <row r="376" spans="1:16" s="62" customFormat="1" hidden="1">
      <c r="A376" s="63" t="s">
        <v>554</v>
      </c>
      <c r="B376" s="63" t="s">
        <v>456</v>
      </c>
      <c r="C376" s="63" t="s">
        <v>457</v>
      </c>
      <c r="D376" s="64">
        <v>50</v>
      </c>
      <c r="E376" s="63" t="s">
        <v>464</v>
      </c>
      <c r="F376" s="64" t="s">
        <v>409</v>
      </c>
      <c r="G376" s="63" t="s">
        <v>539</v>
      </c>
      <c r="H376" s="63" t="s">
        <v>484</v>
      </c>
      <c r="I376" s="63" t="s">
        <v>485</v>
      </c>
      <c r="J376" s="63" t="s">
        <v>463</v>
      </c>
      <c r="K376" s="64">
        <v>0</v>
      </c>
      <c r="L376" s="64">
        <v>0</v>
      </c>
      <c r="M376" s="64">
        <v>0</v>
      </c>
      <c r="N376" s="64">
        <v>0</v>
      </c>
      <c r="O376" s="64">
        <v>0</v>
      </c>
      <c r="P376" s="64">
        <v>0</v>
      </c>
    </row>
    <row r="377" spans="1:16" s="62" customFormat="1" hidden="1">
      <c r="A377" s="63" t="s">
        <v>554</v>
      </c>
      <c r="B377" s="63" t="s">
        <v>456</v>
      </c>
      <c r="C377" s="63" t="s">
        <v>457</v>
      </c>
      <c r="D377" s="64">
        <v>50</v>
      </c>
      <c r="E377" s="63" t="s">
        <v>291</v>
      </c>
      <c r="F377" s="64" t="s">
        <v>409</v>
      </c>
      <c r="G377" s="63" t="s">
        <v>459</v>
      </c>
      <c r="H377" s="63" t="s">
        <v>460</v>
      </c>
      <c r="I377" s="63" t="s">
        <v>462</v>
      </c>
      <c r="J377" s="63" t="s">
        <v>487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</row>
    <row r="378" spans="1:16" s="62" customFormat="1" hidden="1">
      <c r="A378" s="63" t="s">
        <v>554</v>
      </c>
      <c r="B378" s="63" t="s">
        <v>456</v>
      </c>
      <c r="C378" s="63" t="s">
        <v>457</v>
      </c>
      <c r="D378" s="64">
        <v>50</v>
      </c>
      <c r="E378" s="63" t="s">
        <v>285</v>
      </c>
      <c r="F378" s="64" t="s">
        <v>409</v>
      </c>
      <c r="G378" s="63" t="s">
        <v>459</v>
      </c>
      <c r="H378" s="63" t="s">
        <v>460</v>
      </c>
      <c r="I378" s="63" t="s">
        <v>462</v>
      </c>
      <c r="J378" s="63" t="s">
        <v>463</v>
      </c>
      <c r="K378" s="65">
        <v>2248.25</v>
      </c>
      <c r="L378" s="64">
        <v>1</v>
      </c>
      <c r="M378" s="64">
        <v>1</v>
      </c>
      <c r="N378" s="65">
        <v>2248.25</v>
      </c>
      <c r="O378" s="64">
        <v>0</v>
      </c>
      <c r="P378" s="64">
        <v>0</v>
      </c>
    </row>
    <row r="379" spans="1:16" s="62" customFormat="1" hidden="1">
      <c r="A379" s="63" t="s">
        <v>554</v>
      </c>
      <c r="B379" s="63" t="s">
        <v>456</v>
      </c>
      <c r="C379" s="63" t="s">
        <v>457</v>
      </c>
      <c r="D379" s="64">
        <v>50</v>
      </c>
      <c r="E379" s="63" t="s">
        <v>474</v>
      </c>
      <c r="F379" s="64" t="s">
        <v>409</v>
      </c>
      <c r="G379" s="63" t="s">
        <v>465</v>
      </c>
      <c r="H379" s="63" t="s">
        <v>466</v>
      </c>
      <c r="I379" s="63" t="s">
        <v>467</v>
      </c>
      <c r="J379" s="63" t="s">
        <v>414</v>
      </c>
      <c r="K379" s="65">
        <v>12085.77</v>
      </c>
      <c r="L379" s="64">
        <v>4</v>
      </c>
      <c r="M379" s="64">
        <v>4</v>
      </c>
      <c r="N379" s="65">
        <v>10085.77</v>
      </c>
      <c r="O379" s="64">
        <v>1</v>
      </c>
      <c r="P379" s="65">
        <v>2000</v>
      </c>
    </row>
    <row r="380" spans="1:16" s="62" customFormat="1" hidden="1">
      <c r="A380" s="63" t="s">
        <v>554</v>
      </c>
      <c r="B380" s="63" t="s">
        <v>456</v>
      </c>
      <c r="C380" s="63" t="s">
        <v>457</v>
      </c>
      <c r="D380" s="64">
        <v>50</v>
      </c>
      <c r="E380" s="63" t="s">
        <v>288</v>
      </c>
      <c r="F380" s="64" t="s">
        <v>409</v>
      </c>
      <c r="G380" s="63" t="s">
        <v>468</v>
      </c>
      <c r="H380" s="63" t="s">
        <v>469</v>
      </c>
      <c r="I380" s="63" t="s">
        <v>470</v>
      </c>
      <c r="J380" s="63" t="s">
        <v>414</v>
      </c>
      <c r="K380" s="65">
        <v>1900.63</v>
      </c>
      <c r="L380" s="64">
        <v>1</v>
      </c>
      <c r="M380" s="64">
        <v>1</v>
      </c>
      <c r="N380" s="65">
        <v>1400.63</v>
      </c>
      <c r="O380" s="64">
        <v>1</v>
      </c>
      <c r="P380" s="64">
        <v>500</v>
      </c>
    </row>
    <row r="381" spans="1:16" s="62" customFormat="1" hidden="1">
      <c r="A381" s="63" t="s">
        <v>554</v>
      </c>
      <c r="B381" s="63" t="s">
        <v>456</v>
      </c>
      <c r="C381" s="63" t="s">
        <v>457</v>
      </c>
      <c r="D381" s="64">
        <v>50</v>
      </c>
      <c r="E381" s="63" t="s">
        <v>325</v>
      </c>
      <c r="F381" s="64" t="s">
        <v>409</v>
      </c>
      <c r="G381" s="63" t="s">
        <v>471</v>
      </c>
      <c r="H381" s="63" t="s">
        <v>472</v>
      </c>
      <c r="I381" s="63" t="s">
        <v>473</v>
      </c>
      <c r="J381" s="63" t="s">
        <v>414</v>
      </c>
      <c r="K381" s="65">
        <v>8171.49</v>
      </c>
      <c r="L381" s="64">
        <v>2</v>
      </c>
      <c r="M381" s="64">
        <v>2</v>
      </c>
      <c r="N381" s="65">
        <v>4573.7700000000004</v>
      </c>
      <c r="O381" s="64">
        <v>1</v>
      </c>
      <c r="P381" s="65">
        <v>3597.72</v>
      </c>
    </row>
    <row r="382" spans="1:16" s="62" customFormat="1" hidden="1">
      <c r="A382" s="63" t="s">
        <v>554</v>
      </c>
      <c r="B382" s="63" t="s">
        <v>456</v>
      </c>
      <c r="C382" s="63" t="s">
        <v>457</v>
      </c>
      <c r="D382" s="64">
        <v>50</v>
      </c>
      <c r="E382" s="63" t="s">
        <v>292</v>
      </c>
      <c r="F382" s="64" t="s">
        <v>409</v>
      </c>
      <c r="G382" s="63" t="s">
        <v>475</v>
      </c>
      <c r="H382" s="63" t="s">
        <v>476</v>
      </c>
      <c r="I382" s="63" t="s">
        <v>477</v>
      </c>
      <c r="J382" s="63" t="s">
        <v>487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</row>
    <row r="383" spans="1:16" s="62" customFormat="1" hidden="1">
      <c r="A383" s="63" t="s">
        <v>554</v>
      </c>
      <c r="B383" s="63" t="s">
        <v>456</v>
      </c>
      <c r="C383" s="63" t="s">
        <v>457</v>
      </c>
      <c r="D383" s="64">
        <v>50</v>
      </c>
      <c r="E383" s="63" t="s">
        <v>320</v>
      </c>
      <c r="F383" s="64" t="s">
        <v>409</v>
      </c>
      <c r="G383" s="63" t="s">
        <v>475</v>
      </c>
      <c r="H383" s="63" t="s">
        <v>476</v>
      </c>
      <c r="I383" s="63" t="s">
        <v>477</v>
      </c>
      <c r="J383" s="63" t="s">
        <v>414</v>
      </c>
      <c r="K383" s="65">
        <v>5729.2</v>
      </c>
      <c r="L383" s="64">
        <v>3</v>
      </c>
      <c r="M383" s="64">
        <v>3</v>
      </c>
      <c r="N383" s="65">
        <v>5114.2</v>
      </c>
      <c r="O383" s="64">
        <v>1</v>
      </c>
      <c r="P383" s="64">
        <v>615</v>
      </c>
    </row>
    <row r="384" spans="1:16" s="62" customFormat="1" hidden="1">
      <c r="A384" s="63" t="s">
        <v>554</v>
      </c>
      <c r="B384" s="63" t="s">
        <v>456</v>
      </c>
      <c r="C384" s="63" t="s">
        <v>457</v>
      </c>
      <c r="D384" s="64">
        <v>50</v>
      </c>
      <c r="E384" s="63" t="s">
        <v>287</v>
      </c>
      <c r="F384" s="64" t="s">
        <v>478</v>
      </c>
      <c r="G384" s="63" t="s">
        <v>479</v>
      </c>
      <c r="H384" s="63" t="s">
        <v>480</v>
      </c>
      <c r="I384" s="63" t="s">
        <v>481</v>
      </c>
      <c r="J384" s="63" t="s">
        <v>482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</row>
    <row r="385" spans="1:16" s="62" customFormat="1" hidden="1">
      <c r="A385" s="63" t="s">
        <v>554</v>
      </c>
      <c r="B385" s="63" t="s">
        <v>456</v>
      </c>
      <c r="C385" s="63" t="s">
        <v>457</v>
      </c>
      <c r="D385" s="64">
        <v>50</v>
      </c>
      <c r="E385" s="63" t="s">
        <v>489</v>
      </c>
      <c r="F385" s="64" t="s">
        <v>478</v>
      </c>
      <c r="G385" s="63" t="s">
        <v>483</v>
      </c>
      <c r="H385" s="63" t="s">
        <v>484</v>
      </c>
      <c r="I385" s="63" t="s">
        <v>485</v>
      </c>
      <c r="J385" s="63" t="s">
        <v>463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</row>
    <row r="386" spans="1:16" s="62" customFormat="1" hidden="1">
      <c r="A386" s="63" t="s">
        <v>554</v>
      </c>
      <c r="B386" s="63" t="s">
        <v>456</v>
      </c>
      <c r="C386" s="63" t="s">
        <v>457</v>
      </c>
      <c r="D386" s="64">
        <v>50</v>
      </c>
      <c r="E386" s="63" t="s">
        <v>491</v>
      </c>
      <c r="F386" s="64" t="s">
        <v>478</v>
      </c>
      <c r="G386" s="63" t="s">
        <v>486</v>
      </c>
      <c r="H386" s="63" t="s">
        <v>460</v>
      </c>
      <c r="I386" s="63" t="s">
        <v>462</v>
      </c>
      <c r="J386" s="63" t="s">
        <v>487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</row>
    <row r="387" spans="1:16" s="62" customFormat="1" hidden="1">
      <c r="A387" s="63" t="s">
        <v>554</v>
      </c>
      <c r="B387" s="63" t="s">
        <v>456</v>
      </c>
      <c r="C387" s="63" t="s">
        <v>457</v>
      </c>
      <c r="D387" s="64">
        <v>50</v>
      </c>
      <c r="E387" s="63" t="s">
        <v>290</v>
      </c>
      <c r="F387" s="64" t="s">
        <v>478</v>
      </c>
      <c r="G387" s="63" t="s">
        <v>486</v>
      </c>
      <c r="H387" s="63" t="s">
        <v>460</v>
      </c>
      <c r="I387" s="63" t="s">
        <v>462</v>
      </c>
      <c r="J387" s="63" t="s">
        <v>463</v>
      </c>
      <c r="K387" s="64">
        <v>0</v>
      </c>
      <c r="L387" s="64">
        <v>0</v>
      </c>
      <c r="M387" s="64">
        <v>0</v>
      </c>
      <c r="N387" s="64">
        <v>0</v>
      </c>
      <c r="O387" s="64">
        <v>0</v>
      </c>
      <c r="P387" s="64">
        <v>0</v>
      </c>
    </row>
    <row r="388" spans="1:16" s="62" customFormat="1" hidden="1">
      <c r="A388" s="63" t="s">
        <v>554</v>
      </c>
      <c r="B388" s="63" t="s">
        <v>456</v>
      </c>
      <c r="C388" s="63" t="s">
        <v>457</v>
      </c>
      <c r="D388" s="64">
        <v>50</v>
      </c>
      <c r="E388" s="63" t="s">
        <v>274</v>
      </c>
      <c r="F388" s="64" t="s">
        <v>478</v>
      </c>
      <c r="G388" s="63" t="s">
        <v>488</v>
      </c>
      <c r="H388" s="63" t="s">
        <v>466</v>
      </c>
      <c r="I388" s="63" t="s">
        <v>467</v>
      </c>
      <c r="J388" s="63" t="s">
        <v>414</v>
      </c>
      <c r="K388" s="65">
        <v>1000</v>
      </c>
      <c r="L388" s="64">
        <v>0</v>
      </c>
      <c r="M388" s="64">
        <v>0</v>
      </c>
      <c r="N388" s="64">
        <v>0</v>
      </c>
      <c r="O388" s="64">
        <v>1</v>
      </c>
      <c r="P388" s="65">
        <v>1000</v>
      </c>
    </row>
    <row r="389" spans="1:16" s="62" customFormat="1" hidden="1">
      <c r="A389" s="63" t="s">
        <v>554</v>
      </c>
      <c r="B389" s="63" t="s">
        <v>456</v>
      </c>
      <c r="C389" s="63" t="s">
        <v>457</v>
      </c>
      <c r="D389" s="64">
        <v>50</v>
      </c>
      <c r="E389" s="63" t="s">
        <v>293</v>
      </c>
      <c r="F389" s="64" t="s">
        <v>478</v>
      </c>
      <c r="G389" s="63" t="s">
        <v>490</v>
      </c>
      <c r="H389" s="63" t="s">
        <v>469</v>
      </c>
      <c r="I389" s="63" t="s">
        <v>470</v>
      </c>
      <c r="J389" s="63" t="s">
        <v>414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</row>
    <row r="390" spans="1:16" s="62" customFormat="1" hidden="1">
      <c r="A390" s="63" t="s">
        <v>554</v>
      </c>
      <c r="B390" s="63" t="s">
        <v>456</v>
      </c>
      <c r="C390" s="63" t="s">
        <v>457</v>
      </c>
      <c r="D390" s="64">
        <v>50</v>
      </c>
      <c r="E390" s="63" t="s">
        <v>283</v>
      </c>
      <c r="F390" s="64" t="s">
        <v>478</v>
      </c>
      <c r="G390" s="63" t="s">
        <v>492</v>
      </c>
      <c r="H390" s="63" t="s">
        <v>472</v>
      </c>
      <c r="I390" s="63" t="s">
        <v>473</v>
      </c>
      <c r="J390" s="63" t="s">
        <v>414</v>
      </c>
      <c r="K390" s="65">
        <v>1220.56</v>
      </c>
      <c r="L390" s="64">
        <v>1</v>
      </c>
      <c r="M390" s="64">
        <v>1</v>
      </c>
      <c r="N390" s="65">
        <v>1220.56</v>
      </c>
      <c r="O390" s="64">
        <v>0</v>
      </c>
      <c r="P390" s="64">
        <v>0</v>
      </c>
    </row>
    <row r="391" spans="1:16" s="62" customFormat="1" hidden="1">
      <c r="A391" s="63" t="s">
        <v>554</v>
      </c>
      <c r="B391" s="63" t="s">
        <v>456</v>
      </c>
      <c r="C391" s="63" t="s">
        <v>457</v>
      </c>
      <c r="D391" s="64">
        <v>50</v>
      </c>
      <c r="E391" s="63" t="s">
        <v>286</v>
      </c>
      <c r="F391" s="64" t="s">
        <v>478</v>
      </c>
      <c r="G391" s="63" t="s">
        <v>493</v>
      </c>
      <c r="H391" s="63" t="s">
        <v>476</v>
      </c>
      <c r="I391" s="63" t="s">
        <v>477</v>
      </c>
      <c r="J391" s="63" t="s">
        <v>414</v>
      </c>
      <c r="K391" s="65">
        <v>2842.97</v>
      </c>
      <c r="L391" s="64">
        <v>2</v>
      </c>
      <c r="M391" s="64">
        <v>2</v>
      </c>
      <c r="N391" s="65">
        <v>2842.97</v>
      </c>
      <c r="O391" s="64">
        <v>0</v>
      </c>
      <c r="P391" s="64">
        <v>0</v>
      </c>
    </row>
    <row r="392" spans="1:16" s="62" customFormat="1" hidden="1">
      <c r="A392" s="63" t="s">
        <v>554</v>
      </c>
      <c r="B392" s="63" t="s">
        <v>456</v>
      </c>
      <c r="C392" s="63" t="s">
        <v>457</v>
      </c>
      <c r="D392" s="64">
        <v>50</v>
      </c>
      <c r="E392" s="63" t="s">
        <v>501</v>
      </c>
      <c r="F392" s="64" t="s">
        <v>494</v>
      </c>
      <c r="G392" s="63" t="s">
        <v>498</v>
      </c>
      <c r="H392" s="63" t="s">
        <v>480</v>
      </c>
      <c r="I392" s="63" t="s">
        <v>481</v>
      </c>
      <c r="J392" s="63" t="s">
        <v>482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</row>
    <row r="393" spans="1:16" s="62" customFormat="1" hidden="1">
      <c r="A393" s="63" t="s">
        <v>554</v>
      </c>
      <c r="B393" s="63" t="s">
        <v>456</v>
      </c>
      <c r="C393" s="63" t="s">
        <v>457</v>
      </c>
      <c r="D393" s="64">
        <v>50</v>
      </c>
      <c r="E393" s="63" t="s">
        <v>502</v>
      </c>
      <c r="F393" s="64" t="s">
        <v>494</v>
      </c>
      <c r="G393" s="63" t="s">
        <v>499</v>
      </c>
      <c r="H393" s="63" t="s">
        <v>484</v>
      </c>
      <c r="I393" s="63" t="s">
        <v>485</v>
      </c>
      <c r="J393" s="63" t="s">
        <v>463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</row>
    <row r="394" spans="1:16" s="62" customFormat="1" hidden="1">
      <c r="A394" s="63" t="s">
        <v>554</v>
      </c>
      <c r="B394" s="63" t="s">
        <v>456</v>
      </c>
      <c r="C394" s="63" t="s">
        <v>457</v>
      </c>
      <c r="D394" s="64">
        <v>50</v>
      </c>
      <c r="E394" s="63" t="s">
        <v>504</v>
      </c>
      <c r="F394" s="64" t="s">
        <v>494</v>
      </c>
      <c r="G394" s="63" t="s">
        <v>500</v>
      </c>
      <c r="H394" s="63" t="s">
        <v>460</v>
      </c>
      <c r="I394" s="63" t="s">
        <v>462</v>
      </c>
      <c r="J394" s="63" t="s">
        <v>487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</row>
    <row r="395" spans="1:16" s="62" customFormat="1" hidden="1">
      <c r="A395" s="63" t="s">
        <v>554</v>
      </c>
      <c r="B395" s="63" t="s">
        <v>456</v>
      </c>
      <c r="C395" s="63" t="s">
        <v>457</v>
      </c>
      <c r="D395" s="64">
        <v>50</v>
      </c>
      <c r="E395" s="63" t="s">
        <v>506</v>
      </c>
      <c r="F395" s="64" t="s">
        <v>494</v>
      </c>
      <c r="G395" s="63" t="s">
        <v>500</v>
      </c>
      <c r="H395" s="63" t="s">
        <v>460</v>
      </c>
      <c r="I395" s="63" t="s">
        <v>462</v>
      </c>
      <c r="J395" s="63" t="s">
        <v>463</v>
      </c>
      <c r="K395" s="65">
        <v>3928.87</v>
      </c>
      <c r="L395" s="64">
        <v>2</v>
      </c>
      <c r="M395" s="64">
        <v>2</v>
      </c>
      <c r="N395" s="65">
        <v>3528.87</v>
      </c>
      <c r="O395" s="64">
        <v>1</v>
      </c>
      <c r="P395" s="64">
        <v>400</v>
      </c>
    </row>
    <row r="396" spans="1:16" s="62" customFormat="1" hidden="1">
      <c r="A396" s="63" t="s">
        <v>554</v>
      </c>
      <c r="B396" s="63" t="s">
        <v>456</v>
      </c>
      <c r="C396" s="63" t="s">
        <v>457</v>
      </c>
      <c r="D396" s="64">
        <v>50</v>
      </c>
      <c r="E396" s="63" t="s">
        <v>267</v>
      </c>
      <c r="F396" s="64" t="s">
        <v>494</v>
      </c>
      <c r="G396" s="63" t="s">
        <v>503</v>
      </c>
      <c r="H396" s="63" t="s">
        <v>466</v>
      </c>
      <c r="I396" s="63" t="s">
        <v>467</v>
      </c>
      <c r="J396" s="63" t="s">
        <v>414</v>
      </c>
      <c r="K396" s="65">
        <v>19667.8</v>
      </c>
      <c r="L396" s="64">
        <v>10</v>
      </c>
      <c r="M396" s="64">
        <v>10</v>
      </c>
      <c r="N396" s="65">
        <v>17231.63</v>
      </c>
      <c r="O396" s="64">
        <v>2</v>
      </c>
      <c r="P396" s="65">
        <v>2436.17</v>
      </c>
    </row>
    <row r="397" spans="1:16" s="62" customFormat="1" hidden="1">
      <c r="A397" s="63" t="s">
        <v>554</v>
      </c>
      <c r="B397" s="63" t="s">
        <v>456</v>
      </c>
      <c r="C397" s="63" t="s">
        <v>457</v>
      </c>
      <c r="D397" s="64">
        <v>50</v>
      </c>
      <c r="E397" s="63" t="s">
        <v>326</v>
      </c>
      <c r="F397" s="64" t="s">
        <v>494</v>
      </c>
      <c r="G397" s="63" t="s">
        <v>505</v>
      </c>
      <c r="H397" s="63" t="s">
        <v>469</v>
      </c>
      <c r="I397" s="63" t="s">
        <v>470</v>
      </c>
      <c r="J397" s="63" t="s">
        <v>414</v>
      </c>
      <c r="K397" s="65">
        <v>20621.919999999998</v>
      </c>
      <c r="L397" s="64">
        <v>11</v>
      </c>
      <c r="M397" s="64">
        <v>11</v>
      </c>
      <c r="N397" s="65">
        <v>16421.919999999998</v>
      </c>
      <c r="O397" s="64">
        <v>4</v>
      </c>
      <c r="P397" s="65">
        <v>4200</v>
      </c>
    </row>
    <row r="398" spans="1:16" s="62" customFormat="1" hidden="1">
      <c r="A398" s="63" t="s">
        <v>554</v>
      </c>
      <c r="B398" s="63" t="s">
        <v>456</v>
      </c>
      <c r="C398" s="63" t="s">
        <v>457</v>
      </c>
      <c r="D398" s="64">
        <v>50</v>
      </c>
      <c r="E398" s="63" t="s">
        <v>289</v>
      </c>
      <c r="F398" s="64" t="s">
        <v>494</v>
      </c>
      <c r="G398" s="63" t="s">
        <v>507</v>
      </c>
      <c r="H398" s="63" t="s">
        <v>472</v>
      </c>
      <c r="I398" s="63" t="s">
        <v>473</v>
      </c>
      <c r="J398" s="63" t="s">
        <v>414</v>
      </c>
      <c r="K398" s="65">
        <v>36884.17</v>
      </c>
      <c r="L398" s="64">
        <v>24</v>
      </c>
      <c r="M398" s="64">
        <v>24</v>
      </c>
      <c r="N398" s="65">
        <v>34050.300000000003</v>
      </c>
      <c r="O398" s="64">
        <v>4</v>
      </c>
      <c r="P398" s="65">
        <v>2833.87</v>
      </c>
    </row>
    <row r="399" spans="1:16" s="62" customFormat="1" hidden="1">
      <c r="A399" s="63" t="s">
        <v>554</v>
      </c>
      <c r="B399" s="63" t="s">
        <v>456</v>
      </c>
      <c r="C399" s="63" t="s">
        <v>457</v>
      </c>
      <c r="D399" s="64">
        <v>50</v>
      </c>
      <c r="E399" s="63" t="s">
        <v>512</v>
      </c>
      <c r="F399" s="64" t="s">
        <v>494</v>
      </c>
      <c r="G399" s="63" t="s">
        <v>508</v>
      </c>
      <c r="H399" s="63" t="s">
        <v>476</v>
      </c>
      <c r="I399" s="63" t="s">
        <v>477</v>
      </c>
      <c r="J399" s="63" t="s">
        <v>487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</row>
    <row r="400" spans="1:16" s="62" customFormat="1" hidden="1">
      <c r="A400" s="63" t="s">
        <v>554</v>
      </c>
      <c r="B400" s="63" t="s">
        <v>456</v>
      </c>
      <c r="C400" s="63" t="s">
        <v>457</v>
      </c>
      <c r="D400" s="64">
        <v>50</v>
      </c>
      <c r="E400" s="63" t="s">
        <v>318</v>
      </c>
      <c r="F400" s="64" t="s">
        <v>494</v>
      </c>
      <c r="G400" s="63" t="s">
        <v>508</v>
      </c>
      <c r="H400" s="63" t="s">
        <v>476</v>
      </c>
      <c r="I400" s="63" t="s">
        <v>477</v>
      </c>
      <c r="J400" s="63" t="s">
        <v>414</v>
      </c>
      <c r="K400" s="65">
        <v>17816.23</v>
      </c>
      <c r="L400" s="64">
        <v>11</v>
      </c>
      <c r="M400" s="64">
        <v>11</v>
      </c>
      <c r="N400" s="65">
        <v>16816.23</v>
      </c>
      <c r="O400" s="64">
        <v>1</v>
      </c>
      <c r="P400" s="65">
        <v>1000</v>
      </c>
    </row>
    <row r="401" spans="1:16" s="62" customFormat="1" hidden="1">
      <c r="A401" s="63" t="s">
        <v>554</v>
      </c>
      <c r="B401" s="63" t="s">
        <v>456</v>
      </c>
      <c r="C401" s="63" t="s">
        <v>457</v>
      </c>
      <c r="D401" s="64">
        <v>50</v>
      </c>
      <c r="E401" s="63" t="s">
        <v>514</v>
      </c>
      <c r="F401" s="64" t="s">
        <v>509</v>
      </c>
      <c r="G401" s="63" t="s">
        <v>511</v>
      </c>
      <c r="H401" s="63" t="s">
        <v>480</v>
      </c>
      <c r="I401" s="63" t="s">
        <v>481</v>
      </c>
      <c r="J401" s="63" t="s">
        <v>482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</row>
    <row r="402" spans="1:16" s="62" customFormat="1" hidden="1">
      <c r="A402" s="63" t="s">
        <v>554</v>
      </c>
      <c r="B402" s="63" t="s">
        <v>456</v>
      </c>
      <c r="C402" s="63" t="s">
        <v>457</v>
      </c>
      <c r="D402" s="64">
        <v>50</v>
      </c>
      <c r="E402" s="63" t="s">
        <v>272</v>
      </c>
      <c r="F402" s="64" t="s">
        <v>509</v>
      </c>
      <c r="G402" s="63" t="s">
        <v>513</v>
      </c>
      <c r="H402" s="63" t="s">
        <v>484</v>
      </c>
      <c r="I402" s="63" t="s">
        <v>485</v>
      </c>
      <c r="J402" s="63" t="s">
        <v>463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</row>
    <row r="403" spans="1:16" s="62" customFormat="1" hidden="1">
      <c r="A403" s="63" t="s">
        <v>554</v>
      </c>
      <c r="B403" s="63" t="s">
        <v>456</v>
      </c>
      <c r="C403" s="63" t="s">
        <v>457</v>
      </c>
      <c r="D403" s="64">
        <v>50</v>
      </c>
      <c r="E403" s="63" t="s">
        <v>516</v>
      </c>
      <c r="F403" s="64" t="s">
        <v>509</v>
      </c>
      <c r="G403" s="63" t="s">
        <v>515</v>
      </c>
      <c r="H403" s="63" t="s">
        <v>460</v>
      </c>
      <c r="I403" s="63" t="s">
        <v>462</v>
      </c>
      <c r="J403" s="63" t="s">
        <v>487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</row>
    <row r="404" spans="1:16" s="62" customFormat="1" hidden="1">
      <c r="A404" s="63" t="s">
        <v>554</v>
      </c>
      <c r="B404" s="63" t="s">
        <v>456</v>
      </c>
      <c r="C404" s="63" t="s">
        <v>457</v>
      </c>
      <c r="D404" s="64">
        <v>50</v>
      </c>
      <c r="E404" s="63" t="s">
        <v>328</v>
      </c>
      <c r="F404" s="64" t="s">
        <v>509</v>
      </c>
      <c r="G404" s="63" t="s">
        <v>515</v>
      </c>
      <c r="H404" s="63" t="s">
        <v>460</v>
      </c>
      <c r="I404" s="63" t="s">
        <v>462</v>
      </c>
      <c r="J404" s="63" t="s">
        <v>463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</row>
    <row r="405" spans="1:16" s="62" customFormat="1" hidden="1">
      <c r="A405" s="63" t="s">
        <v>554</v>
      </c>
      <c r="B405" s="63" t="s">
        <v>456</v>
      </c>
      <c r="C405" s="63" t="s">
        <v>457</v>
      </c>
      <c r="D405" s="64">
        <v>50</v>
      </c>
      <c r="E405" s="63" t="s">
        <v>322</v>
      </c>
      <c r="F405" s="64" t="s">
        <v>509</v>
      </c>
      <c r="G405" s="63" t="s">
        <v>517</v>
      </c>
      <c r="H405" s="63" t="s">
        <v>466</v>
      </c>
      <c r="I405" s="63" t="s">
        <v>467</v>
      </c>
      <c r="J405" s="63" t="s">
        <v>414</v>
      </c>
      <c r="K405" s="64">
        <v>500</v>
      </c>
      <c r="L405" s="64">
        <v>0</v>
      </c>
      <c r="M405" s="64">
        <v>0</v>
      </c>
      <c r="N405" s="64">
        <v>0</v>
      </c>
      <c r="O405" s="64">
        <v>1</v>
      </c>
      <c r="P405" s="64">
        <v>500</v>
      </c>
    </row>
    <row r="406" spans="1:16" s="62" customFormat="1" hidden="1">
      <c r="A406" s="63" t="s">
        <v>554</v>
      </c>
      <c r="B406" s="63" t="s">
        <v>456</v>
      </c>
      <c r="C406" s="63" t="s">
        <v>457</v>
      </c>
      <c r="D406" s="64">
        <v>50</v>
      </c>
      <c r="E406" s="63" t="s">
        <v>327</v>
      </c>
      <c r="F406" s="64" t="s">
        <v>509</v>
      </c>
      <c r="G406" s="63" t="s">
        <v>518</v>
      </c>
      <c r="H406" s="63" t="s">
        <v>469</v>
      </c>
      <c r="I406" s="63" t="s">
        <v>470</v>
      </c>
      <c r="J406" s="63" t="s">
        <v>414</v>
      </c>
      <c r="K406" s="65">
        <v>2923.04</v>
      </c>
      <c r="L406" s="64">
        <v>2</v>
      </c>
      <c r="M406" s="64">
        <v>2</v>
      </c>
      <c r="N406" s="65">
        <v>2323.04</v>
      </c>
      <c r="O406" s="64">
        <v>1</v>
      </c>
      <c r="P406" s="64">
        <v>600</v>
      </c>
    </row>
    <row r="407" spans="1:16" s="62" customFormat="1" hidden="1">
      <c r="A407" s="63" t="s">
        <v>554</v>
      </c>
      <c r="B407" s="63" t="s">
        <v>456</v>
      </c>
      <c r="C407" s="63" t="s">
        <v>457</v>
      </c>
      <c r="D407" s="64">
        <v>50</v>
      </c>
      <c r="E407" s="63" t="s">
        <v>269</v>
      </c>
      <c r="F407" s="64" t="s">
        <v>509</v>
      </c>
      <c r="G407" s="63" t="s">
        <v>519</v>
      </c>
      <c r="H407" s="63" t="s">
        <v>472</v>
      </c>
      <c r="I407" s="63" t="s">
        <v>473</v>
      </c>
      <c r="J407" s="63" t="s">
        <v>414</v>
      </c>
      <c r="K407" s="65">
        <v>6873.85</v>
      </c>
      <c r="L407" s="64">
        <v>4</v>
      </c>
      <c r="M407" s="64">
        <v>4</v>
      </c>
      <c r="N407" s="65">
        <v>6873.85</v>
      </c>
      <c r="O407" s="64">
        <v>0</v>
      </c>
      <c r="P407" s="64">
        <v>0</v>
      </c>
    </row>
    <row r="408" spans="1:16" s="62" customFormat="1" hidden="1">
      <c r="A408" s="63" t="s">
        <v>554</v>
      </c>
      <c r="B408" s="63" t="s">
        <v>456</v>
      </c>
      <c r="C408" s="63" t="s">
        <v>457</v>
      </c>
      <c r="D408" s="64">
        <v>50</v>
      </c>
      <c r="E408" s="63" t="s">
        <v>545</v>
      </c>
      <c r="F408" s="64" t="s">
        <v>509</v>
      </c>
      <c r="G408" s="63" t="s">
        <v>520</v>
      </c>
      <c r="H408" s="63" t="s">
        <v>476</v>
      </c>
      <c r="I408" s="63" t="s">
        <v>477</v>
      </c>
      <c r="J408" s="63" t="s">
        <v>414</v>
      </c>
      <c r="K408" s="65">
        <v>2987.44</v>
      </c>
      <c r="L408" s="64">
        <v>2</v>
      </c>
      <c r="M408" s="64">
        <v>2</v>
      </c>
      <c r="N408" s="65">
        <v>2987.44</v>
      </c>
      <c r="O408" s="64">
        <v>0</v>
      </c>
      <c r="P408" s="64">
        <v>0</v>
      </c>
    </row>
    <row r="409" spans="1:16" s="62" customFormat="1" hidden="1">
      <c r="A409" s="63" t="s">
        <v>98</v>
      </c>
      <c r="B409" s="63" t="s">
        <v>98</v>
      </c>
      <c r="C409" s="63" t="s">
        <v>98</v>
      </c>
      <c r="D409" s="64"/>
      <c r="E409" s="63" t="s">
        <v>98</v>
      </c>
      <c r="F409" s="64"/>
      <c r="G409" s="63" t="s">
        <v>98</v>
      </c>
      <c r="H409" s="63" t="s">
        <v>98</v>
      </c>
      <c r="I409" s="63" t="s">
        <v>98</v>
      </c>
      <c r="J409" s="63" t="s">
        <v>98</v>
      </c>
      <c r="K409" s="65">
        <v>147402.19</v>
      </c>
      <c r="L409" s="64">
        <v>80</v>
      </c>
      <c r="M409" s="64">
        <v>80</v>
      </c>
      <c r="N409" s="65">
        <v>127719.43</v>
      </c>
      <c r="O409" s="64">
        <v>19</v>
      </c>
      <c r="P409" s="65">
        <v>19682.759999999998</v>
      </c>
    </row>
    <row r="410" spans="1:16" s="62" customFormat="1" hidden="1">
      <c r="A410" s="63"/>
      <c r="B410" s="63"/>
      <c r="C410" s="63"/>
      <c r="D410" s="64"/>
      <c r="E410" s="63"/>
      <c r="F410" s="64"/>
      <c r="G410" s="63"/>
      <c r="H410" s="63"/>
      <c r="I410" s="63"/>
      <c r="J410" s="63"/>
      <c r="K410" s="64"/>
      <c r="L410" s="64"/>
      <c r="M410" s="64"/>
      <c r="N410" s="64"/>
      <c r="O410" s="64"/>
      <c r="P410" s="64"/>
    </row>
    <row r="411" spans="1:16" s="62" customFormat="1" ht="38.25" hidden="1">
      <c r="A411" s="63" t="s">
        <v>448</v>
      </c>
      <c r="B411" s="63" t="s">
        <v>521</v>
      </c>
      <c r="C411" s="63" t="s">
        <v>522</v>
      </c>
      <c r="D411" s="75" t="s">
        <v>523</v>
      </c>
      <c r="E411" s="75" t="s">
        <v>524</v>
      </c>
      <c r="F411" s="75" t="s">
        <v>525</v>
      </c>
      <c r="G411" s="75" t="s">
        <v>526</v>
      </c>
    </row>
    <row r="412" spans="1:16" s="62" customFormat="1" hidden="1">
      <c r="A412" s="63" t="s">
        <v>527</v>
      </c>
      <c r="B412" s="65">
        <v>30135.34</v>
      </c>
      <c r="C412" s="65">
        <v>2260.15</v>
      </c>
      <c r="D412" s="63" t="s">
        <v>489</v>
      </c>
      <c r="E412" s="65">
        <v>23422.62</v>
      </c>
      <c r="F412" s="63" t="s">
        <v>285</v>
      </c>
      <c r="G412" s="65">
        <v>6712.72</v>
      </c>
    </row>
    <row r="413" spans="1:16" s="62" customFormat="1" hidden="1">
      <c r="A413" s="63" t="s">
        <v>528</v>
      </c>
      <c r="B413" s="65">
        <v>5063.53</v>
      </c>
      <c r="C413" s="64">
        <v>379.76</v>
      </c>
      <c r="D413" s="63" t="s">
        <v>291</v>
      </c>
      <c r="E413" s="65">
        <v>4063.53</v>
      </c>
      <c r="F413" s="63" t="s">
        <v>458</v>
      </c>
      <c r="G413" s="65">
        <v>1000</v>
      </c>
    </row>
    <row r="414" spans="1:16" s="62" customFormat="1" hidden="1">
      <c r="A414" s="63" t="s">
        <v>529</v>
      </c>
      <c r="B414" s="65">
        <v>98918.99</v>
      </c>
      <c r="C414" s="65">
        <v>7418.93</v>
      </c>
      <c r="D414" s="63" t="s">
        <v>555</v>
      </c>
      <c r="E414" s="65">
        <v>88048.95</v>
      </c>
      <c r="F414" s="63" t="s">
        <v>491</v>
      </c>
      <c r="G414" s="65">
        <v>10870.04</v>
      </c>
    </row>
    <row r="415" spans="1:16" s="62" customFormat="1" hidden="1">
      <c r="A415" s="63" t="s">
        <v>531</v>
      </c>
      <c r="B415" s="65">
        <v>13284.33</v>
      </c>
      <c r="C415" s="64">
        <v>996.33</v>
      </c>
      <c r="D415" s="63" t="s">
        <v>292</v>
      </c>
      <c r="E415" s="65">
        <v>12184.33</v>
      </c>
      <c r="F415" s="63" t="s">
        <v>464</v>
      </c>
      <c r="G415" s="65">
        <v>1100</v>
      </c>
    </row>
    <row r="416" spans="1:16" s="62" customFormat="1" hidden="1">
      <c r="A416" s="63" t="s">
        <v>532</v>
      </c>
      <c r="B416" s="65">
        <v>4000</v>
      </c>
      <c r="C416" s="65">
        <v>15055.17</v>
      </c>
      <c r="D416" s="63" t="s">
        <v>98</v>
      </c>
      <c r="E416" s="64"/>
      <c r="F416" s="63" t="s">
        <v>98</v>
      </c>
      <c r="G416" s="64"/>
    </row>
    <row r="417" spans="1:16" s="62" customFormat="1" hidden="1">
      <c r="A417" s="63" t="s">
        <v>533</v>
      </c>
      <c r="B417" s="65">
        <v>147402.19</v>
      </c>
      <c r="C417" s="64">
        <v>984.92</v>
      </c>
      <c r="D417" s="63" t="s">
        <v>98</v>
      </c>
      <c r="E417" s="64"/>
      <c r="F417" s="63" t="s">
        <v>98</v>
      </c>
      <c r="G417" s="64"/>
    </row>
    <row r="418" spans="1:16" s="62" customFormat="1" hidden="1">
      <c r="A418" s="63" t="s">
        <v>534</v>
      </c>
      <c r="B418" s="64"/>
      <c r="C418" s="65">
        <v>14070.25</v>
      </c>
      <c r="D418" s="63" t="s">
        <v>98</v>
      </c>
      <c r="E418" s="64"/>
      <c r="F418" s="63" t="s">
        <v>98</v>
      </c>
      <c r="G418" s="64"/>
    </row>
    <row r="419" spans="1:16" s="62" customFormat="1" hidden="1">
      <c r="A419" s="63" t="s">
        <v>535</v>
      </c>
      <c r="B419" s="64"/>
      <c r="C419" s="64">
        <v>422.11</v>
      </c>
      <c r="D419" s="63" t="s">
        <v>98</v>
      </c>
      <c r="E419" s="64"/>
      <c r="F419" s="63" t="s">
        <v>98</v>
      </c>
      <c r="G419" s="64"/>
    </row>
    <row r="420" spans="1:16" s="62" customFormat="1" hidden="1">
      <c r="A420" s="63" t="s">
        <v>536</v>
      </c>
      <c r="B420" s="64"/>
      <c r="C420" s="65">
        <v>14633.06</v>
      </c>
      <c r="D420" s="63" t="s">
        <v>98</v>
      </c>
      <c r="E420" s="64"/>
      <c r="F420" s="63" t="s">
        <v>98</v>
      </c>
      <c r="G420" s="64"/>
    </row>
    <row r="421" spans="1:16" s="62" customFormat="1" hidden="1">
      <c r="A421" s="63" t="s">
        <v>556</v>
      </c>
      <c r="B421" s="63" t="s">
        <v>456</v>
      </c>
      <c r="C421" s="63" t="s">
        <v>457</v>
      </c>
      <c r="D421" s="64">
        <v>50</v>
      </c>
      <c r="E421" s="63" t="s">
        <v>458</v>
      </c>
      <c r="F421" s="64" t="s">
        <v>409</v>
      </c>
      <c r="G421" s="63" t="s">
        <v>557</v>
      </c>
      <c r="H421" s="63" t="s">
        <v>542</v>
      </c>
      <c r="I421" s="63" t="s">
        <v>543</v>
      </c>
      <c r="J421" s="63" t="s">
        <v>463</v>
      </c>
      <c r="K421" s="64">
        <v>500</v>
      </c>
      <c r="L421" s="64">
        <v>0</v>
      </c>
      <c r="M421" s="64">
        <v>0</v>
      </c>
      <c r="N421" s="64">
        <v>0</v>
      </c>
      <c r="O421" s="64">
        <v>1</v>
      </c>
      <c r="P421" s="64">
        <v>500</v>
      </c>
    </row>
    <row r="422" spans="1:16" s="62" customFormat="1" hidden="1">
      <c r="A422" s="63" t="s">
        <v>556</v>
      </c>
      <c r="B422" s="63" t="s">
        <v>456</v>
      </c>
      <c r="C422" s="63" t="s">
        <v>457</v>
      </c>
      <c r="D422" s="64">
        <v>50</v>
      </c>
      <c r="E422" s="63" t="s">
        <v>464</v>
      </c>
      <c r="F422" s="64" t="s">
        <v>409</v>
      </c>
      <c r="G422" s="63" t="s">
        <v>538</v>
      </c>
      <c r="H422" s="63" t="s">
        <v>480</v>
      </c>
      <c r="I422" s="63" t="s">
        <v>481</v>
      </c>
      <c r="J422" s="63" t="s">
        <v>482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</row>
    <row r="423" spans="1:16" s="62" customFormat="1" hidden="1">
      <c r="A423" s="63" t="s">
        <v>556</v>
      </c>
      <c r="B423" s="63" t="s">
        <v>456</v>
      </c>
      <c r="C423" s="63" t="s">
        <v>457</v>
      </c>
      <c r="D423" s="64">
        <v>50</v>
      </c>
      <c r="E423" s="63" t="s">
        <v>291</v>
      </c>
      <c r="F423" s="64" t="s">
        <v>409</v>
      </c>
      <c r="G423" s="63" t="s">
        <v>539</v>
      </c>
      <c r="H423" s="63" t="s">
        <v>484</v>
      </c>
      <c r="I423" s="63" t="s">
        <v>485</v>
      </c>
      <c r="J423" s="63" t="s">
        <v>463</v>
      </c>
      <c r="K423" s="64">
        <v>0</v>
      </c>
      <c r="L423" s="64">
        <v>0</v>
      </c>
      <c r="M423" s="64">
        <v>0</v>
      </c>
      <c r="N423" s="64">
        <v>0</v>
      </c>
      <c r="O423" s="64">
        <v>0</v>
      </c>
      <c r="P423" s="64">
        <v>0</v>
      </c>
    </row>
    <row r="424" spans="1:16" s="62" customFormat="1" hidden="1">
      <c r="A424" s="63" t="s">
        <v>556</v>
      </c>
      <c r="B424" s="63" t="s">
        <v>456</v>
      </c>
      <c r="C424" s="63" t="s">
        <v>457</v>
      </c>
      <c r="D424" s="64">
        <v>50</v>
      </c>
      <c r="E424" s="63" t="s">
        <v>285</v>
      </c>
      <c r="F424" s="64" t="s">
        <v>409</v>
      </c>
      <c r="G424" s="63" t="s">
        <v>459</v>
      </c>
      <c r="H424" s="63" t="s">
        <v>460</v>
      </c>
      <c r="I424" s="63" t="s">
        <v>462</v>
      </c>
      <c r="J424" s="63" t="s">
        <v>487</v>
      </c>
      <c r="K424" s="64">
        <v>0</v>
      </c>
      <c r="L424" s="64">
        <v>0</v>
      </c>
      <c r="M424" s="64">
        <v>0</v>
      </c>
      <c r="N424" s="64">
        <v>0</v>
      </c>
      <c r="O424" s="64">
        <v>0</v>
      </c>
      <c r="P424" s="64">
        <v>0</v>
      </c>
    </row>
    <row r="425" spans="1:16" s="62" customFormat="1" hidden="1">
      <c r="A425" s="63" t="s">
        <v>556</v>
      </c>
      <c r="B425" s="63" t="s">
        <v>456</v>
      </c>
      <c r="C425" s="63" t="s">
        <v>457</v>
      </c>
      <c r="D425" s="64">
        <v>50</v>
      </c>
      <c r="E425" s="63" t="s">
        <v>474</v>
      </c>
      <c r="F425" s="64" t="s">
        <v>409</v>
      </c>
      <c r="G425" s="63" t="s">
        <v>459</v>
      </c>
      <c r="H425" s="63" t="s">
        <v>460</v>
      </c>
      <c r="I425" s="63" t="s">
        <v>462</v>
      </c>
      <c r="J425" s="63" t="s">
        <v>463</v>
      </c>
      <c r="K425" s="65">
        <v>1048.0899999999999</v>
      </c>
      <c r="L425" s="64">
        <v>1</v>
      </c>
      <c r="M425" s="64">
        <v>1</v>
      </c>
      <c r="N425" s="65">
        <v>1048.0899999999999</v>
      </c>
      <c r="O425" s="64">
        <v>0</v>
      </c>
      <c r="P425" s="64">
        <v>0</v>
      </c>
    </row>
    <row r="426" spans="1:16" s="62" customFormat="1" hidden="1">
      <c r="A426" s="63" t="s">
        <v>556</v>
      </c>
      <c r="B426" s="63" t="s">
        <v>456</v>
      </c>
      <c r="C426" s="63" t="s">
        <v>457</v>
      </c>
      <c r="D426" s="64">
        <v>50</v>
      </c>
      <c r="E426" s="63" t="s">
        <v>288</v>
      </c>
      <c r="F426" s="64" t="s">
        <v>409</v>
      </c>
      <c r="G426" s="63" t="s">
        <v>465</v>
      </c>
      <c r="H426" s="63" t="s">
        <v>466</v>
      </c>
      <c r="I426" s="63" t="s">
        <v>467</v>
      </c>
      <c r="J426" s="63" t="s">
        <v>414</v>
      </c>
      <c r="K426" s="65">
        <v>3590.92</v>
      </c>
      <c r="L426" s="64">
        <v>1</v>
      </c>
      <c r="M426" s="64">
        <v>1</v>
      </c>
      <c r="N426" s="65">
        <v>3590.92</v>
      </c>
      <c r="O426" s="64">
        <v>0</v>
      </c>
      <c r="P426" s="64">
        <v>0</v>
      </c>
    </row>
    <row r="427" spans="1:16" s="62" customFormat="1" hidden="1">
      <c r="A427" s="63" t="s">
        <v>556</v>
      </c>
      <c r="B427" s="63" t="s">
        <v>456</v>
      </c>
      <c r="C427" s="63" t="s">
        <v>457</v>
      </c>
      <c r="D427" s="64">
        <v>50</v>
      </c>
      <c r="E427" s="63" t="s">
        <v>325</v>
      </c>
      <c r="F427" s="64" t="s">
        <v>409</v>
      </c>
      <c r="G427" s="63" t="s">
        <v>468</v>
      </c>
      <c r="H427" s="63" t="s">
        <v>469</v>
      </c>
      <c r="I427" s="63" t="s">
        <v>470</v>
      </c>
      <c r="J427" s="63" t="s">
        <v>414</v>
      </c>
      <c r="K427" s="65">
        <v>11212.13</v>
      </c>
      <c r="L427" s="64">
        <v>5</v>
      </c>
      <c r="M427" s="64">
        <v>5</v>
      </c>
      <c r="N427" s="65">
        <v>10212.129999999999</v>
      </c>
      <c r="O427" s="64">
        <v>1</v>
      </c>
      <c r="P427" s="65">
        <v>1000</v>
      </c>
    </row>
    <row r="428" spans="1:16" s="62" customFormat="1" hidden="1">
      <c r="A428" s="63" t="s">
        <v>556</v>
      </c>
      <c r="B428" s="63" t="s">
        <v>456</v>
      </c>
      <c r="C428" s="63" t="s">
        <v>457</v>
      </c>
      <c r="D428" s="64">
        <v>50</v>
      </c>
      <c r="E428" s="63" t="s">
        <v>292</v>
      </c>
      <c r="F428" s="64" t="s">
        <v>409</v>
      </c>
      <c r="G428" s="63" t="s">
        <v>471</v>
      </c>
      <c r="H428" s="63" t="s">
        <v>472</v>
      </c>
      <c r="I428" s="63" t="s">
        <v>473</v>
      </c>
      <c r="J428" s="63" t="s">
        <v>414</v>
      </c>
      <c r="K428" s="65">
        <v>4338.09</v>
      </c>
      <c r="L428" s="64">
        <v>2</v>
      </c>
      <c r="M428" s="64">
        <v>2</v>
      </c>
      <c r="N428" s="65">
        <v>3838.09</v>
      </c>
      <c r="O428" s="64">
        <v>1</v>
      </c>
      <c r="P428" s="64">
        <v>500</v>
      </c>
    </row>
    <row r="429" spans="1:16" s="62" customFormat="1" hidden="1">
      <c r="A429" s="63" t="s">
        <v>556</v>
      </c>
      <c r="B429" s="63" t="s">
        <v>456</v>
      </c>
      <c r="C429" s="63" t="s">
        <v>457</v>
      </c>
      <c r="D429" s="64">
        <v>50</v>
      </c>
      <c r="E429" s="63" t="s">
        <v>320</v>
      </c>
      <c r="F429" s="64" t="s">
        <v>409</v>
      </c>
      <c r="G429" s="63" t="s">
        <v>475</v>
      </c>
      <c r="H429" s="63" t="s">
        <v>476</v>
      </c>
      <c r="I429" s="63" t="s">
        <v>477</v>
      </c>
      <c r="J429" s="63" t="s">
        <v>414</v>
      </c>
      <c r="K429" s="65">
        <v>19133.22</v>
      </c>
      <c r="L429" s="64">
        <v>6</v>
      </c>
      <c r="M429" s="64">
        <v>6</v>
      </c>
      <c r="N429" s="65">
        <v>17133.22</v>
      </c>
      <c r="O429" s="64">
        <v>1</v>
      </c>
      <c r="P429" s="65">
        <v>2000</v>
      </c>
    </row>
    <row r="430" spans="1:16" s="62" customFormat="1" hidden="1">
      <c r="A430" s="63" t="s">
        <v>556</v>
      </c>
      <c r="B430" s="63" t="s">
        <v>456</v>
      </c>
      <c r="C430" s="63" t="s">
        <v>457</v>
      </c>
      <c r="D430" s="64">
        <v>50</v>
      </c>
      <c r="E430" s="63" t="s">
        <v>287</v>
      </c>
      <c r="F430" s="64" t="s">
        <v>478</v>
      </c>
      <c r="G430" s="63" t="s">
        <v>483</v>
      </c>
      <c r="H430" s="63" t="s">
        <v>484</v>
      </c>
      <c r="I430" s="63" t="s">
        <v>485</v>
      </c>
      <c r="J430" s="63" t="s">
        <v>463</v>
      </c>
      <c r="K430" s="64">
        <v>0</v>
      </c>
      <c r="L430" s="64">
        <v>0</v>
      </c>
      <c r="M430" s="64">
        <v>0</v>
      </c>
      <c r="N430" s="64">
        <v>0</v>
      </c>
      <c r="O430" s="64">
        <v>0</v>
      </c>
      <c r="P430" s="64">
        <v>0</v>
      </c>
    </row>
    <row r="431" spans="1:16" s="62" customFormat="1" hidden="1">
      <c r="A431" s="63" t="s">
        <v>556</v>
      </c>
      <c r="B431" s="63" t="s">
        <v>456</v>
      </c>
      <c r="C431" s="63" t="s">
        <v>457</v>
      </c>
      <c r="D431" s="64">
        <v>50</v>
      </c>
      <c r="E431" s="63" t="s">
        <v>489</v>
      </c>
      <c r="F431" s="64" t="s">
        <v>478</v>
      </c>
      <c r="G431" s="63" t="s">
        <v>486</v>
      </c>
      <c r="H431" s="63" t="s">
        <v>460</v>
      </c>
      <c r="I431" s="63" t="s">
        <v>462</v>
      </c>
      <c r="J431" s="63" t="s">
        <v>487</v>
      </c>
      <c r="K431" s="64">
        <v>0</v>
      </c>
      <c r="L431" s="64">
        <v>0</v>
      </c>
      <c r="M431" s="64">
        <v>0</v>
      </c>
      <c r="N431" s="64">
        <v>0</v>
      </c>
      <c r="O431" s="64">
        <v>0</v>
      </c>
      <c r="P431" s="64">
        <v>0</v>
      </c>
    </row>
    <row r="432" spans="1:16" s="62" customFormat="1" hidden="1">
      <c r="A432" s="63" t="s">
        <v>556</v>
      </c>
      <c r="B432" s="63" t="s">
        <v>456</v>
      </c>
      <c r="C432" s="63" t="s">
        <v>457</v>
      </c>
      <c r="D432" s="64">
        <v>50</v>
      </c>
      <c r="E432" s="63" t="s">
        <v>491</v>
      </c>
      <c r="F432" s="64" t="s">
        <v>478</v>
      </c>
      <c r="G432" s="63" t="s">
        <v>486</v>
      </c>
      <c r="H432" s="63" t="s">
        <v>460</v>
      </c>
      <c r="I432" s="63" t="s">
        <v>462</v>
      </c>
      <c r="J432" s="63" t="s">
        <v>463</v>
      </c>
      <c r="K432" s="65">
        <v>1030</v>
      </c>
      <c r="L432" s="64">
        <v>0</v>
      </c>
      <c r="M432" s="64">
        <v>0</v>
      </c>
      <c r="N432" s="64">
        <v>0</v>
      </c>
      <c r="O432" s="64">
        <v>1</v>
      </c>
      <c r="P432" s="65">
        <v>1030</v>
      </c>
    </row>
    <row r="433" spans="1:16" s="62" customFormat="1" hidden="1">
      <c r="A433" s="63" t="s">
        <v>556</v>
      </c>
      <c r="B433" s="63" t="s">
        <v>456</v>
      </c>
      <c r="C433" s="63" t="s">
        <v>457</v>
      </c>
      <c r="D433" s="64">
        <v>50</v>
      </c>
      <c r="E433" s="63" t="s">
        <v>290</v>
      </c>
      <c r="F433" s="64" t="s">
        <v>478</v>
      </c>
      <c r="G433" s="63" t="s">
        <v>488</v>
      </c>
      <c r="H433" s="63" t="s">
        <v>466</v>
      </c>
      <c r="I433" s="63" t="s">
        <v>467</v>
      </c>
      <c r="J433" s="63" t="s">
        <v>414</v>
      </c>
      <c r="K433" s="64">
        <v>0</v>
      </c>
      <c r="L433" s="64">
        <v>0</v>
      </c>
      <c r="M433" s="64">
        <v>0</v>
      </c>
      <c r="N433" s="64">
        <v>0</v>
      </c>
      <c r="O433" s="64">
        <v>0</v>
      </c>
      <c r="P433" s="64">
        <v>0</v>
      </c>
    </row>
    <row r="434" spans="1:16" s="62" customFormat="1" hidden="1">
      <c r="A434" s="63" t="s">
        <v>556</v>
      </c>
      <c r="B434" s="63" t="s">
        <v>456</v>
      </c>
      <c r="C434" s="63" t="s">
        <v>457</v>
      </c>
      <c r="D434" s="64">
        <v>50</v>
      </c>
      <c r="E434" s="63" t="s">
        <v>274</v>
      </c>
      <c r="F434" s="64" t="s">
        <v>478</v>
      </c>
      <c r="G434" s="63" t="s">
        <v>490</v>
      </c>
      <c r="H434" s="63" t="s">
        <v>469</v>
      </c>
      <c r="I434" s="63" t="s">
        <v>470</v>
      </c>
      <c r="J434" s="63" t="s">
        <v>414</v>
      </c>
      <c r="K434" s="64">
        <v>0</v>
      </c>
      <c r="L434" s="64">
        <v>0</v>
      </c>
      <c r="M434" s="64">
        <v>0</v>
      </c>
      <c r="N434" s="64">
        <v>0</v>
      </c>
      <c r="O434" s="64">
        <v>0</v>
      </c>
      <c r="P434" s="64">
        <v>0</v>
      </c>
    </row>
    <row r="435" spans="1:16" s="62" customFormat="1" hidden="1">
      <c r="A435" s="63" t="s">
        <v>556</v>
      </c>
      <c r="B435" s="63" t="s">
        <v>456</v>
      </c>
      <c r="C435" s="63" t="s">
        <v>457</v>
      </c>
      <c r="D435" s="64">
        <v>50</v>
      </c>
      <c r="E435" s="63" t="s">
        <v>293</v>
      </c>
      <c r="F435" s="64" t="s">
        <v>478</v>
      </c>
      <c r="G435" s="63" t="s">
        <v>492</v>
      </c>
      <c r="H435" s="63" t="s">
        <v>472</v>
      </c>
      <c r="I435" s="63" t="s">
        <v>473</v>
      </c>
      <c r="J435" s="63" t="s">
        <v>414</v>
      </c>
      <c r="K435" s="65">
        <v>1494.8</v>
      </c>
      <c r="L435" s="64">
        <v>1</v>
      </c>
      <c r="M435" s="64">
        <v>1</v>
      </c>
      <c r="N435" s="65">
        <v>1494.8</v>
      </c>
      <c r="O435" s="64">
        <v>0</v>
      </c>
      <c r="P435" s="64">
        <v>0</v>
      </c>
    </row>
    <row r="436" spans="1:16" s="62" customFormat="1" hidden="1">
      <c r="A436" s="63" t="s">
        <v>556</v>
      </c>
      <c r="B436" s="63" t="s">
        <v>456</v>
      </c>
      <c r="C436" s="63" t="s">
        <v>457</v>
      </c>
      <c r="D436" s="64">
        <v>50</v>
      </c>
      <c r="E436" s="63" t="s">
        <v>283</v>
      </c>
      <c r="F436" s="64" t="s">
        <v>478</v>
      </c>
      <c r="G436" s="63" t="s">
        <v>493</v>
      </c>
      <c r="H436" s="63" t="s">
        <v>476</v>
      </c>
      <c r="I436" s="63" t="s">
        <v>477</v>
      </c>
      <c r="J436" s="63" t="s">
        <v>414</v>
      </c>
      <c r="K436" s="64">
        <v>879.79</v>
      </c>
      <c r="L436" s="64">
        <v>0</v>
      </c>
      <c r="M436" s="64">
        <v>0</v>
      </c>
      <c r="N436" s="64">
        <v>0</v>
      </c>
      <c r="O436" s="64">
        <v>1</v>
      </c>
      <c r="P436" s="64">
        <v>879.79</v>
      </c>
    </row>
    <row r="437" spans="1:16" s="62" customFormat="1" hidden="1">
      <c r="A437" s="63" t="s">
        <v>556</v>
      </c>
      <c r="B437" s="63" t="s">
        <v>456</v>
      </c>
      <c r="C437" s="63" t="s">
        <v>457</v>
      </c>
      <c r="D437" s="64">
        <v>50</v>
      </c>
      <c r="E437" s="63" t="s">
        <v>286</v>
      </c>
      <c r="F437" s="64" t="s">
        <v>494</v>
      </c>
      <c r="G437" s="63" t="s">
        <v>498</v>
      </c>
      <c r="H437" s="63" t="s">
        <v>480</v>
      </c>
      <c r="I437" s="63" t="s">
        <v>481</v>
      </c>
      <c r="J437" s="63" t="s">
        <v>482</v>
      </c>
      <c r="K437" s="64">
        <v>0</v>
      </c>
      <c r="L437" s="64">
        <v>0</v>
      </c>
      <c r="M437" s="64">
        <v>0</v>
      </c>
      <c r="N437" s="64">
        <v>0</v>
      </c>
      <c r="O437" s="64">
        <v>0</v>
      </c>
      <c r="P437" s="64">
        <v>0</v>
      </c>
    </row>
    <row r="438" spans="1:16" s="62" customFormat="1" hidden="1">
      <c r="A438" s="63" t="s">
        <v>556</v>
      </c>
      <c r="B438" s="63" t="s">
        <v>456</v>
      </c>
      <c r="C438" s="63" t="s">
        <v>457</v>
      </c>
      <c r="D438" s="64">
        <v>50</v>
      </c>
      <c r="E438" s="63" t="s">
        <v>501</v>
      </c>
      <c r="F438" s="64" t="s">
        <v>494</v>
      </c>
      <c r="G438" s="63" t="s">
        <v>498</v>
      </c>
      <c r="H438" s="63" t="s">
        <v>480</v>
      </c>
      <c r="I438" s="63" t="s">
        <v>481</v>
      </c>
      <c r="J438" s="63" t="s">
        <v>463</v>
      </c>
      <c r="K438" s="64">
        <v>500</v>
      </c>
      <c r="L438" s="64">
        <v>0</v>
      </c>
      <c r="M438" s="64">
        <v>0</v>
      </c>
      <c r="N438" s="64">
        <v>0</v>
      </c>
      <c r="O438" s="64">
        <v>1</v>
      </c>
      <c r="P438" s="64">
        <v>500</v>
      </c>
    </row>
    <row r="439" spans="1:16" s="62" customFormat="1" hidden="1">
      <c r="A439" s="63" t="s">
        <v>556</v>
      </c>
      <c r="B439" s="63" t="s">
        <v>456</v>
      </c>
      <c r="C439" s="63" t="s">
        <v>457</v>
      </c>
      <c r="D439" s="64">
        <v>50</v>
      </c>
      <c r="E439" s="63" t="s">
        <v>502</v>
      </c>
      <c r="F439" s="64" t="s">
        <v>494</v>
      </c>
      <c r="G439" s="63" t="s">
        <v>499</v>
      </c>
      <c r="H439" s="63" t="s">
        <v>484</v>
      </c>
      <c r="I439" s="63" t="s">
        <v>485</v>
      </c>
      <c r="J439" s="63" t="s">
        <v>463</v>
      </c>
      <c r="K439" s="65">
        <v>1000</v>
      </c>
      <c r="L439" s="64">
        <v>1</v>
      </c>
      <c r="M439" s="64">
        <v>1</v>
      </c>
      <c r="N439" s="65">
        <v>1000</v>
      </c>
      <c r="O439" s="64">
        <v>0</v>
      </c>
      <c r="P439" s="64">
        <v>0</v>
      </c>
    </row>
    <row r="440" spans="1:16" s="62" customFormat="1" hidden="1">
      <c r="A440" s="63" t="s">
        <v>556</v>
      </c>
      <c r="B440" s="63" t="s">
        <v>456</v>
      </c>
      <c r="C440" s="63" t="s">
        <v>457</v>
      </c>
      <c r="D440" s="64">
        <v>50</v>
      </c>
      <c r="E440" s="63" t="s">
        <v>504</v>
      </c>
      <c r="F440" s="64" t="s">
        <v>494</v>
      </c>
      <c r="G440" s="63" t="s">
        <v>500</v>
      </c>
      <c r="H440" s="63" t="s">
        <v>460</v>
      </c>
      <c r="I440" s="63" t="s">
        <v>462</v>
      </c>
      <c r="J440" s="63" t="s">
        <v>487</v>
      </c>
      <c r="K440" s="64">
        <v>0</v>
      </c>
      <c r="L440" s="64">
        <v>0</v>
      </c>
      <c r="M440" s="64">
        <v>0</v>
      </c>
      <c r="N440" s="64">
        <v>0</v>
      </c>
      <c r="O440" s="64">
        <v>0</v>
      </c>
      <c r="P440" s="64">
        <v>0</v>
      </c>
    </row>
    <row r="441" spans="1:16" s="62" customFormat="1" hidden="1">
      <c r="A441" s="63" t="s">
        <v>556</v>
      </c>
      <c r="B441" s="63" t="s">
        <v>456</v>
      </c>
      <c r="C441" s="63" t="s">
        <v>457</v>
      </c>
      <c r="D441" s="64">
        <v>50</v>
      </c>
      <c r="E441" s="63" t="s">
        <v>506</v>
      </c>
      <c r="F441" s="64" t="s">
        <v>494</v>
      </c>
      <c r="G441" s="63" t="s">
        <v>500</v>
      </c>
      <c r="H441" s="63" t="s">
        <v>460</v>
      </c>
      <c r="I441" s="63" t="s">
        <v>462</v>
      </c>
      <c r="J441" s="63" t="s">
        <v>463</v>
      </c>
      <c r="K441" s="65">
        <v>7974.09</v>
      </c>
      <c r="L441" s="64">
        <v>4</v>
      </c>
      <c r="M441" s="64">
        <v>4</v>
      </c>
      <c r="N441" s="65">
        <v>7731.2</v>
      </c>
      <c r="O441" s="64">
        <v>1</v>
      </c>
      <c r="P441" s="64">
        <v>242.89</v>
      </c>
    </row>
    <row r="442" spans="1:16" s="62" customFormat="1" hidden="1">
      <c r="A442" s="63" t="s">
        <v>556</v>
      </c>
      <c r="B442" s="63" t="s">
        <v>456</v>
      </c>
      <c r="C442" s="63" t="s">
        <v>457</v>
      </c>
      <c r="D442" s="64">
        <v>50</v>
      </c>
      <c r="E442" s="63" t="s">
        <v>267</v>
      </c>
      <c r="F442" s="64" t="s">
        <v>494</v>
      </c>
      <c r="G442" s="63" t="s">
        <v>503</v>
      </c>
      <c r="H442" s="63" t="s">
        <v>466</v>
      </c>
      <c r="I442" s="63" t="s">
        <v>467</v>
      </c>
      <c r="J442" s="63" t="s">
        <v>414</v>
      </c>
      <c r="K442" s="65">
        <v>11387.2</v>
      </c>
      <c r="L442" s="64">
        <v>5</v>
      </c>
      <c r="M442" s="64">
        <v>5</v>
      </c>
      <c r="N442" s="65">
        <v>10400.84</v>
      </c>
      <c r="O442" s="64">
        <v>3</v>
      </c>
      <c r="P442" s="64">
        <v>986.36</v>
      </c>
    </row>
    <row r="443" spans="1:16" s="62" customFormat="1" hidden="1">
      <c r="A443" s="63" t="s">
        <v>556</v>
      </c>
      <c r="B443" s="63" t="s">
        <v>456</v>
      </c>
      <c r="C443" s="63" t="s">
        <v>457</v>
      </c>
      <c r="D443" s="64">
        <v>50</v>
      </c>
      <c r="E443" s="63" t="s">
        <v>326</v>
      </c>
      <c r="F443" s="64" t="s">
        <v>494</v>
      </c>
      <c r="G443" s="63" t="s">
        <v>505</v>
      </c>
      <c r="H443" s="63" t="s">
        <v>469</v>
      </c>
      <c r="I443" s="63" t="s">
        <v>470</v>
      </c>
      <c r="J443" s="63" t="s">
        <v>414</v>
      </c>
      <c r="K443" s="65">
        <v>38961.519999999997</v>
      </c>
      <c r="L443" s="64">
        <v>21</v>
      </c>
      <c r="M443" s="64">
        <v>21</v>
      </c>
      <c r="N443" s="65">
        <v>37201.33</v>
      </c>
      <c r="O443" s="64">
        <v>4</v>
      </c>
      <c r="P443" s="65">
        <v>1760.19</v>
      </c>
    </row>
    <row r="444" spans="1:16" s="62" customFormat="1" hidden="1">
      <c r="A444" s="63" t="s">
        <v>556</v>
      </c>
      <c r="B444" s="63" t="s">
        <v>456</v>
      </c>
      <c r="C444" s="63" t="s">
        <v>457</v>
      </c>
      <c r="D444" s="64">
        <v>50</v>
      </c>
      <c r="E444" s="63" t="s">
        <v>289</v>
      </c>
      <c r="F444" s="64" t="s">
        <v>494</v>
      </c>
      <c r="G444" s="63" t="s">
        <v>507</v>
      </c>
      <c r="H444" s="63" t="s">
        <v>472</v>
      </c>
      <c r="I444" s="63" t="s">
        <v>473</v>
      </c>
      <c r="J444" s="63" t="s">
        <v>414</v>
      </c>
      <c r="K444" s="65">
        <v>35048.35</v>
      </c>
      <c r="L444" s="64">
        <v>21</v>
      </c>
      <c r="M444" s="64">
        <v>21</v>
      </c>
      <c r="N444" s="65">
        <v>31548.35</v>
      </c>
      <c r="O444" s="64">
        <v>4</v>
      </c>
      <c r="P444" s="65">
        <v>3500</v>
      </c>
    </row>
    <row r="445" spans="1:16" s="62" customFormat="1" hidden="1">
      <c r="A445" s="63" t="s">
        <v>556</v>
      </c>
      <c r="B445" s="63" t="s">
        <v>456</v>
      </c>
      <c r="C445" s="63" t="s">
        <v>457</v>
      </c>
      <c r="D445" s="64">
        <v>50</v>
      </c>
      <c r="E445" s="63" t="s">
        <v>512</v>
      </c>
      <c r="F445" s="64" t="s">
        <v>494</v>
      </c>
      <c r="G445" s="63" t="s">
        <v>508</v>
      </c>
      <c r="H445" s="63" t="s">
        <v>476</v>
      </c>
      <c r="I445" s="63" t="s">
        <v>477</v>
      </c>
      <c r="J445" s="63" t="s">
        <v>487</v>
      </c>
      <c r="K445" s="64">
        <v>0</v>
      </c>
      <c r="L445" s="64">
        <v>0</v>
      </c>
      <c r="M445" s="64">
        <v>0</v>
      </c>
      <c r="N445" s="64">
        <v>0</v>
      </c>
      <c r="O445" s="64">
        <v>0</v>
      </c>
      <c r="P445" s="64">
        <v>0</v>
      </c>
    </row>
    <row r="446" spans="1:16" s="62" customFormat="1" hidden="1">
      <c r="A446" s="63" t="s">
        <v>556</v>
      </c>
      <c r="B446" s="63" t="s">
        <v>456</v>
      </c>
      <c r="C446" s="63" t="s">
        <v>457</v>
      </c>
      <c r="D446" s="64">
        <v>50</v>
      </c>
      <c r="E446" s="63" t="s">
        <v>318</v>
      </c>
      <c r="F446" s="64" t="s">
        <v>494</v>
      </c>
      <c r="G446" s="63" t="s">
        <v>508</v>
      </c>
      <c r="H446" s="63" t="s">
        <v>476</v>
      </c>
      <c r="I446" s="63" t="s">
        <v>477</v>
      </c>
      <c r="J446" s="63" t="s">
        <v>414</v>
      </c>
      <c r="K446" s="65">
        <v>39905.269999999997</v>
      </c>
      <c r="L446" s="64">
        <v>22</v>
      </c>
      <c r="M446" s="64">
        <v>22</v>
      </c>
      <c r="N446" s="65">
        <v>36908.129999999997</v>
      </c>
      <c r="O446" s="64">
        <v>4</v>
      </c>
      <c r="P446" s="65">
        <v>2997.14</v>
      </c>
    </row>
    <row r="447" spans="1:16" s="62" customFormat="1" hidden="1">
      <c r="A447" s="63" t="s">
        <v>556</v>
      </c>
      <c r="B447" s="63" t="s">
        <v>456</v>
      </c>
      <c r="C447" s="63" t="s">
        <v>457</v>
      </c>
      <c r="D447" s="64">
        <v>50</v>
      </c>
      <c r="E447" s="63" t="s">
        <v>514</v>
      </c>
      <c r="F447" s="64" t="s">
        <v>509</v>
      </c>
      <c r="G447" s="63" t="s">
        <v>511</v>
      </c>
      <c r="H447" s="63" t="s">
        <v>480</v>
      </c>
      <c r="I447" s="63" t="s">
        <v>481</v>
      </c>
      <c r="J447" s="63" t="s">
        <v>482</v>
      </c>
      <c r="K447" s="64">
        <v>0</v>
      </c>
      <c r="L447" s="64">
        <v>0</v>
      </c>
      <c r="M447" s="64">
        <v>0</v>
      </c>
      <c r="N447" s="64">
        <v>0</v>
      </c>
      <c r="O447" s="64">
        <v>0</v>
      </c>
      <c r="P447" s="64">
        <v>0</v>
      </c>
    </row>
    <row r="448" spans="1:16" s="62" customFormat="1" hidden="1">
      <c r="A448" s="63" t="s">
        <v>556</v>
      </c>
      <c r="B448" s="63" t="s">
        <v>456</v>
      </c>
      <c r="C448" s="63" t="s">
        <v>457</v>
      </c>
      <c r="D448" s="64">
        <v>50</v>
      </c>
      <c r="E448" s="63" t="s">
        <v>272</v>
      </c>
      <c r="F448" s="64" t="s">
        <v>509</v>
      </c>
      <c r="G448" s="63" t="s">
        <v>513</v>
      </c>
      <c r="H448" s="63" t="s">
        <v>484</v>
      </c>
      <c r="I448" s="63" t="s">
        <v>485</v>
      </c>
      <c r="J448" s="63" t="s">
        <v>463</v>
      </c>
      <c r="K448" s="64">
        <v>0</v>
      </c>
      <c r="L448" s="64">
        <v>0</v>
      </c>
      <c r="M448" s="64">
        <v>0</v>
      </c>
      <c r="N448" s="64">
        <v>0</v>
      </c>
      <c r="O448" s="64">
        <v>0</v>
      </c>
      <c r="P448" s="64">
        <v>0</v>
      </c>
    </row>
    <row r="449" spans="1:16" s="62" customFormat="1" hidden="1">
      <c r="A449" s="63" t="s">
        <v>556</v>
      </c>
      <c r="B449" s="63" t="s">
        <v>456</v>
      </c>
      <c r="C449" s="63" t="s">
        <v>457</v>
      </c>
      <c r="D449" s="64">
        <v>50</v>
      </c>
      <c r="E449" s="63" t="s">
        <v>516</v>
      </c>
      <c r="F449" s="64" t="s">
        <v>509</v>
      </c>
      <c r="G449" s="63" t="s">
        <v>515</v>
      </c>
      <c r="H449" s="63" t="s">
        <v>460</v>
      </c>
      <c r="I449" s="63" t="s">
        <v>462</v>
      </c>
      <c r="J449" s="63" t="s">
        <v>487</v>
      </c>
      <c r="K449" s="64">
        <v>0</v>
      </c>
      <c r="L449" s="64">
        <v>0</v>
      </c>
      <c r="M449" s="64">
        <v>0</v>
      </c>
      <c r="N449" s="64">
        <v>0</v>
      </c>
      <c r="O449" s="64">
        <v>0</v>
      </c>
      <c r="P449" s="64">
        <v>0</v>
      </c>
    </row>
    <row r="450" spans="1:16" s="62" customFormat="1" hidden="1">
      <c r="A450" s="63" t="s">
        <v>556</v>
      </c>
      <c r="B450" s="63" t="s">
        <v>456</v>
      </c>
      <c r="C450" s="63" t="s">
        <v>457</v>
      </c>
      <c r="D450" s="64">
        <v>50</v>
      </c>
      <c r="E450" s="63" t="s">
        <v>328</v>
      </c>
      <c r="F450" s="64" t="s">
        <v>509</v>
      </c>
      <c r="G450" s="63" t="s">
        <v>515</v>
      </c>
      <c r="H450" s="63" t="s">
        <v>460</v>
      </c>
      <c r="I450" s="63" t="s">
        <v>462</v>
      </c>
      <c r="J450" s="63" t="s">
        <v>463</v>
      </c>
      <c r="K450" s="65">
        <v>2052.8000000000002</v>
      </c>
      <c r="L450" s="64">
        <v>1</v>
      </c>
      <c r="M450" s="64">
        <v>1</v>
      </c>
      <c r="N450" s="65">
        <v>2052.8000000000002</v>
      </c>
      <c r="O450" s="64">
        <v>0</v>
      </c>
      <c r="P450" s="64">
        <v>0</v>
      </c>
    </row>
    <row r="451" spans="1:16" s="62" customFormat="1" hidden="1">
      <c r="A451" s="63" t="s">
        <v>556</v>
      </c>
      <c r="B451" s="63" t="s">
        <v>456</v>
      </c>
      <c r="C451" s="63" t="s">
        <v>457</v>
      </c>
      <c r="D451" s="64">
        <v>50</v>
      </c>
      <c r="E451" s="63" t="s">
        <v>322</v>
      </c>
      <c r="F451" s="64" t="s">
        <v>509</v>
      </c>
      <c r="G451" s="63" t="s">
        <v>517</v>
      </c>
      <c r="H451" s="63" t="s">
        <v>466</v>
      </c>
      <c r="I451" s="63" t="s">
        <v>467</v>
      </c>
      <c r="J451" s="63" t="s">
        <v>414</v>
      </c>
      <c r="K451" s="65">
        <v>3953.5</v>
      </c>
      <c r="L451" s="64">
        <v>3</v>
      </c>
      <c r="M451" s="64">
        <v>3</v>
      </c>
      <c r="N451" s="65">
        <v>3953.5</v>
      </c>
      <c r="O451" s="64">
        <v>0</v>
      </c>
      <c r="P451" s="64">
        <v>0</v>
      </c>
    </row>
    <row r="452" spans="1:16" s="62" customFormat="1" hidden="1">
      <c r="A452" s="63" t="s">
        <v>556</v>
      </c>
      <c r="B452" s="63" t="s">
        <v>456</v>
      </c>
      <c r="C452" s="63" t="s">
        <v>457</v>
      </c>
      <c r="D452" s="64">
        <v>50</v>
      </c>
      <c r="E452" s="63" t="s">
        <v>327</v>
      </c>
      <c r="F452" s="64" t="s">
        <v>509</v>
      </c>
      <c r="G452" s="63" t="s">
        <v>518</v>
      </c>
      <c r="H452" s="63" t="s">
        <v>469</v>
      </c>
      <c r="I452" s="63" t="s">
        <v>470</v>
      </c>
      <c r="J452" s="63" t="s">
        <v>414</v>
      </c>
      <c r="K452" s="65">
        <v>2130.91</v>
      </c>
      <c r="L452" s="64">
        <v>1</v>
      </c>
      <c r="M452" s="64">
        <v>1</v>
      </c>
      <c r="N452" s="65">
        <v>2130.91</v>
      </c>
      <c r="O452" s="64">
        <v>0</v>
      </c>
      <c r="P452" s="64">
        <v>0</v>
      </c>
    </row>
    <row r="453" spans="1:16" s="62" customFormat="1" hidden="1">
      <c r="A453" s="63" t="s">
        <v>556</v>
      </c>
      <c r="B453" s="63" t="s">
        <v>456</v>
      </c>
      <c r="C453" s="63" t="s">
        <v>457</v>
      </c>
      <c r="D453" s="64">
        <v>50</v>
      </c>
      <c r="E453" s="63" t="s">
        <v>269</v>
      </c>
      <c r="F453" s="64" t="s">
        <v>509</v>
      </c>
      <c r="G453" s="63" t="s">
        <v>519</v>
      </c>
      <c r="H453" s="63" t="s">
        <v>472</v>
      </c>
      <c r="I453" s="63" t="s">
        <v>473</v>
      </c>
      <c r="J453" s="63" t="s">
        <v>414</v>
      </c>
      <c r="K453" s="65">
        <v>5575.09</v>
      </c>
      <c r="L453" s="64">
        <v>2</v>
      </c>
      <c r="M453" s="64">
        <v>2</v>
      </c>
      <c r="N453" s="65">
        <v>4575.09</v>
      </c>
      <c r="O453" s="64">
        <v>1</v>
      </c>
      <c r="P453" s="65">
        <v>1000</v>
      </c>
    </row>
    <row r="454" spans="1:16" s="62" customFormat="1" hidden="1">
      <c r="A454" s="63" t="s">
        <v>556</v>
      </c>
      <c r="B454" s="63" t="s">
        <v>456</v>
      </c>
      <c r="C454" s="63" t="s">
        <v>457</v>
      </c>
      <c r="D454" s="64">
        <v>50</v>
      </c>
      <c r="E454" s="63" t="s">
        <v>545</v>
      </c>
      <c r="F454" s="64" t="s">
        <v>509</v>
      </c>
      <c r="G454" s="63" t="s">
        <v>520</v>
      </c>
      <c r="H454" s="63" t="s">
        <v>476</v>
      </c>
      <c r="I454" s="63" t="s">
        <v>477</v>
      </c>
      <c r="J454" s="63" t="s">
        <v>414</v>
      </c>
      <c r="K454" s="65">
        <v>5385.94</v>
      </c>
      <c r="L454" s="64">
        <v>1</v>
      </c>
      <c r="M454" s="64">
        <v>1</v>
      </c>
      <c r="N454" s="65">
        <v>4385.9399999999996</v>
      </c>
      <c r="O454" s="64">
        <v>1</v>
      </c>
      <c r="P454" s="65">
        <v>1000</v>
      </c>
    </row>
    <row r="455" spans="1:16" s="62" customFormat="1" hidden="1">
      <c r="A455" s="63" t="s">
        <v>98</v>
      </c>
      <c r="B455" s="63" t="s">
        <v>98</v>
      </c>
      <c r="C455" s="63" t="s">
        <v>98</v>
      </c>
      <c r="D455" s="64"/>
      <c r="E455" s="63" t="s">
        <v>98</v>
      </c>
      <c r="F455" s="64"/>
      <c r="G455" s="63" t="s">
        <v>98</v>
      </c>
      <c r="H455" s="63" t="s">
        <v>98</v>
      </c>
      <c r="I455" s="63" t="s">
        <v>98</v>
      </c>
      <c r="J455" s="63" t="s">
        <v>98</v>
      </c>
      <c r="K455" s="65">
        <v>197101.71</v>
      </c>
      <c r="L455" s="64">
        <v>98</v>
      </c>
      <c r="M455" s="64">
        <v>98</v>
      </c>
      <c r="N455" s="65">
        <v>179205.34</v>
      </c>
      <c r="O455" s="64">
        <v>25</v>
      </c>
      <c r="P455" s="65">
        <v>17896.37</v>
      </c>
    </row>
    <row r="456" spans="1:16" s="62" customFormat="1" hidden="1">
      <c r="A456" s="63"/>
      <c r="B456" s="63"/>
      <c r="C456" s="63"/>
      <c r="D456" s="64"/>
      <c r="E456" s="63"/>
      <c r="F456" s="64"/>
      <c r="G456" s="63"/>
      <c r="H456" s="63"/>
      <c r="I456" s="63"/>
      <c r="J456" s="63"/>
      <c r="K456" s="64"/>
      <c r="L456" s="64"/>
      <c r="M456" s="64"/>
      <c r="N456" s="64"/>
      <c r="O456" s="64"/>
      <c r="P456" s="64"/>
    </row>
    <row r="457" spans="1:16" s="62" customFormat="1" ht="38.25" hidden="1">
      <c r="A457" s="63" t="s">
        <v>448</v>
      </c>
      <c r="B457" s="63" t="s">
        <v>521</v>
      </c>
      <c r="C457" s="63" t="s">
        <v>522</v>
      </c>
      <c r="D457" s="75" t="s">
        <v>523</v>
      </c>
      <c r="E457" s="75" t="s">
        <v>524</v>
      </c>
      <c r="F457" s="75" t="s">
        <v>525</v>
      </c>
      <c r="G457" s="75" t="s">
        <v>526</v>
      </c>
    </row>
    <row r="458" spans="1:16" s="62" customFormat="1" hidden="1">
      <c r="A458" s="63" t="s">
        <v>527</v>
      </c>
      <c r="B458" s="65">
        <v>39822.449999999997</v>
      </c>
      <c r="C458" s="65">
        <v>2986.69</v>
      </c>
      <c r="D458" s="63" t="s">
        <v>293</v>
      </c>
      <c r="E458" s="65">
        <v>35822.449999999997</v>
      </c>
      <c r="F458" s="63" t="s">
        <v>285</v>
      </c>
      <c r="G458" s="65">
        <v>4000</v>
      </c>
    </row>
    <row r="459" spans="1:16" s="62" customFormat="1" hidden="1">
      <c r="A459" s="63" t="s">
        <v>528</v>
      </c>
      <c r="B459" s="65">
        <v>3404.59</v>
      </c>
      <c r="C459" s="64">
        <v>255.34</v>
      </c>
      <c r="D459" s="63" t="s">
        <v>458</v>
      </c>
      <c r="E459" s="65">
        <v>1494.8</v>
      </c>
      <c r="F459" s="63" t="s">
        <v>464</v>
      </c>
      <c r="G459" s="65">
        <v>1909.79</v>
      </c>
    </row>
    <row r="460" spans="1:16" s="62" customFormat="1" hidden="1">
      <c r="A460" s="63" t="s">
        <v>529</v>
      </c>
      <c r="B460" s="65">
        <v>134776.43</v>
      </c>
      <c r="C460" s="65">
        <v>10108.24</v>
      </c>
      <c r="D460" s="63" t="s">
        <v>306</v>
      </c>
      <c r="E460" s="65">
        <v>124789.85</v>
      </c>
      <c r="F460" s="63" t="s">
        <v>286</v>
      </c>
      <c r="G460" s="65">
        <v>9986.58</v>
      </c>
    </row>
    <row r="461" spans="1:16" s="62" customFormat="1" hidden="1">
      <c r="A461" s="63" t="s">
        <v>531</v>
      </c>
      <c r="B461" s="65">
        <v>19098.240000000002</v>
      </c>
      <c r="C461" s="65">
        <v>1432.37</v>
      </c>
      <c r="D461" s="63" t="s">
        <v>292</v>
      </c>
      <c r="E461" s="65">
        <v>17098.240000000002</v>
      </c>
      <c r="F461" s="63" t="s">
        <v>464</v>
      </c>
      <c r="G461" s="65">
        <v>2000</v>
      </c>
    </row>
    <row r="462" spans="1:16" s="62" customFormat="1" hidden="1">
      <c r="A462" s="63" t="s">
        <v>532</v>
      </c>
      <c r="B462" s="65">
        <v>4900</v>
      </c>
      <c r="C462" s="65">
        <v>19682.64</v>
      </c>
      <c r="D462" s="63" t="s">
        <v>98</v>
      </c>
      <c r="E462" s="64"/>
      <c r="F462" s="63" t="s">
        <v>98</v>
      </c>
      <c r="G462" s="64"/>
    </row>
    <row r="463" spans="1:16" s="62" customFormat="1" hidden="1">
      <c r="A463" s="63" t="s">
        <v>533</v>
      </c>
      <c r="B463" s="65">
        <v>197101.71</v>
      </c>
      <c r="C463" s="65">
        <v>1287.6500000000001</v>
      </c>
      <c r="D463" s="63" t="s">
        <v>98</v>
      </c>
      <c r="E463" s="64"/>
      <c r="F463" s="63" t="s">
        <v>98</v>
      </c>
      <c r="G463" s="64"/>
    </row>
    <row r="464" spans="1:16" s="62" customFormat="1" hidden="1">
      <c r="A464" s="63" t="s">
        <v>534</v>
      </c>
      <c r="B464" s="64"/>
      <c r="C464" s="65">
        <v>18394.990000000002</v>
      </c>
      <c r="D464" s="63" t="s">
        <v>98</v>
      </c>
      <c r="E464" s="64"/>
      <c r="F464" s="63" t="s">
        <v>98</v>
      </c>
      <c r="G464" s="64"/>
    </row>
    <row r="465" spans="1:7" s="62" customFormat="1" hidden="1">
      <c r="A465" s="63" t="s">
        <v>535</v>
      </c>
      <c r="B465" s="64"/>
      <c r="C465" s="64">
        <v>551.85</v>
      </c>
      <c r="D465" s="63" t="s">
        <v>98</v>
      </c>
      <c r="E465" s="64"/>
      <c r="F465" s="63" t="s">
        <v>98</v>
      </c>
      <c r="G465" s="64"/>
    </row>
    <row r="466" spans="1:7" s="62" customFormat="1" hidden="1">
      <c r="A466" s="63" t="s">
        <v>536</v>
      </c>
      <c r="B466" s="64"/>
      <c r="C466" s="65">
        <v>19130.79</v>
      </c>
      <c r="D466" s="63" t="s">
        <v>98</v>
      </c>
      <c r="E466" s="64"/>
      <c r="F466" s="63" t="s">
        <v>98</v>
      </c>
      <c r="G466" s="64"/>
    </row>
    <row r="467" spans="1:7" s="62" customFormat="1" hidden="1">
      <c r="A467" s="63"/>
      <c r="B467" s="64"/>
      <c r="C467" s="64"/>
      <c r="D467" s="63"/>
      <c r="E467" s="64"/>
      <c r="F467" s="63"/>
      <c r="G467" s="64"/>
    </row>
    <row r="468" spans="1:7" s="62" customFormat="1" hidden="1">
      <c r="A468" s="63" t="s">
        <v>558</v>
      </c>
      <c r="B468" s="63" t="s">
        <v>98</v>
      </c>
      <c r="C468" s="64"/>
    </row>
    <row r="469" spans="1:7" s="62" customFormat="1" hidden="1">
      <c r="A469" s="63"/>
      <c r="B469" s="63"/>
      <c r="C469" s="64"/>
    </row>
    <row r="470" spans="1:7" s="62" customFormat="1" ht="38.25" hidden="1">
      <c r="A470" s="76" t="s">
        <v>448</v>
      </c>
      <c r="B470" s="76" t="s">
        <v>521</v>
      </c>
      <c r="C470" s="76" t="s">
        <v>522</v>
      </c>
      <c r="D470" s="77" t="s">
        <v>523</v>
      </c>
      <c r="E470" s="77" t="s">
        <v>524</v>
      </c>
      <c r="F470" s="77" t="s">
        <v>525</v>
      </c>
      <c r="G470" s="77" t="s">
        <v>526</v>
      </c>
    </row>
    <row r="471" spans="1:7" s="62" customFormat="1" hidden="1">
      <c r="A471" s="63" t="s">
        <v>527</v>
      </c>
      <c r="B471" s="65">
        <v>273114.03999999998</v>
      </c>
      <c r="C471" s="65">
        <v>20483.57</v>
      </c>
      <c r="D471" s="63" t="s">
        <v>559</v>
      </c>
      <c r="E471" s="65">
        <v>236027.54</v>
      </c>
      <c r="F471" s="63" t="s">
        <v>328</v>
      </c>
      <c r="G471" s="65">
        <v>37086.5</v>
      </c>
    </row>
    <row r="472" spans="1:7" s="62" customFormat="1" hidden="1">
      <c r="A472" s="63" t="s">
        <v>528</v>
      </c>
      <c r="B472" s="65">
        <v>95096.4</v>
      </c>
      <c r="C472" s="65">
        <v>7132.21</v>
      </c>
      <c r="D472" s="63" t="s">
        <v>560</v>
      </c>
      <c r="E472" s="65">
        <v>68907.23</v>
      </c>
      <c r="F472" s="63" t="s">
        <v>504</v>
      </c>
      <c r="G472" s="65">
        <v>26189.17</v>
      </c>
    </row>
    <row r="473" spans="1:7" s="62" customFormat="1" hidden="1">
      <c r="A473" s="63" t="s">
        <v>529</v>
      </c>
      <c r="B473" s="65">
        <v>668958.56999999995</v>
      </c>
      <c r="C473" s="65">
        <v>50171.91</v>
      </c>
      <c r="D473" s="63" t="s">
        <v>561</v>
      </c>
      <c r="E473" s="65">
        <v>602068.72</v>
      </c>
      <c r="F473" s="63" t="s">
        <v>562</v>
      </c>
      <c r="G473" s="65">
        <v>66889.850000000006</v>
      </c>
    </row>
    <row r="474" spans="1:7" s="62" customFormat="1" hidden="1">
      <c r="A474" s="63" t="s">
        <v>531</v>
      </c>
      <c r="B474" s="65">
        <v>146800.82999999999</v>
      </c>
      <c r="C474" s="65">
        <v>11010.06</v>
      </c>
      <c r="D474" s="63" t="s">
        <v>563</v>
      </c>
      <c r="E474" s="65">
        <v>126867.76</v>
      </c>
      <c r="F474" s="63" t="s">
        <v>516</v>
      </c>
      <c r="G474" s="65">
        <v>19933.07</v>
      </c>
    </row>
    <row r="475" spans="1:7" s="62" customFormat="1" hidden="1">
      <c r="A475" s="63" t="s">
        <v>532</v>
      </c>
      <c r="B475" s="65">
        <v>22800</v>
      </c>
      <c r="C475" s="65">
        <v>111597.75</v>
      </c>
      <c r="D475" s="63" t="s">
        <v>98</v>
      </c>
      <c r="E475" s="64"/>
      <c r="F475" s="63" t="s">
        <v>98</v>
      </c>
      <c r="G475" s="64"/>
    </row>
    <row r="476" spans="1:7" s="62" customFormat="1" hidden="1">
      <c r="A476" s="63" t="s">
        <v>564</v>
      </c>
      <c r="B476" s="65">
        <v>1183969.8400000001</v>
      </c>
      <c r="C476" s="65">
        <v>7300.79</v>
      </c>
      <c r="D476" s="63" t="s">
        <v>98</v>
      </c>
      <c r="E476" s="64"/>
      <c r="F476" s="63" t="s">
        <v>98</v>
      </c>
      <c r="G476" s="64"/>
    </row>
    <row r="477" spans="1:7" s="62" customFormat="1" hidden="1">
      <c r="A477" s="63" t="s">
        <v>534</v>
      </c>
      <c r="B477" s="64"/>
      <c r="C477" s="65">
        <v>104296.96000000001</v>
      </c>
      <c r="D477" s="63" t="s">
        <v>98</v>
      </c>
      <c r="E477" s="64"/>
      <c r="F477" s="63" t="s">
        <v>98</v>
      </c>
      <c r="G477" s="64"/>
    </row>
    <row r="478" spans="1:7" s="62" customFormat="1" hidden="1">
      <c r="A478" s="63" t="s">
        <v>535</v>
      </c>
      <c r="B478" s="64"/>
      <c r="C478" s="65">
        <v>3128.91</v>
      </c>
      <c r="D478" s="63" t="s">
        <v>98</v>
      </c>
      <c r="E478" s="64"/>
      <c r="F478" s="63" t="s">
        <v>98</v>
      </c>
      <c r="G478" s="64"/>
    </row>
    <row r="479" spans="1:7" s="62" customFormat="1" hidden="1">
      <c r="A479" s="63" t="s">
        <v>536</v>
      </c>
      <c r="B479" s="64"/>
      <c r="C479" s="65">
        <v>108468.84</v>
      </c>
      <c r="D479" s="63" t="s">
        <v>98</v>
      </c>
      <c r="E479" s="64"/>
      <c r="F479" s="63" t="s">
        <v>98</v>
      </c>
      <c r="G479" s="64"/>
    </row>
    <row r="480" spans="1:7" s="62" customFormat="1" hidden="1">
      <c r="A480" s="63"/>
      <c r="B480" s="64"/>
      <c r="C480" s="65"/>
      <c r="D480" s="63"/>
      <c r="E480" s="64"/>
      <c r="F480" s="63"/>
      <c r="G480" s="64"/>
    </row>
    <row r="481" spans="1:16" s="62" customFormat="1" hidden="1">
      <c r="A481" s="63"/>
      <c r="B481" s="64"/>
      <c r="C481" s="65"/>
      <c r="D481" s="63"/>
      <c r="E481" s="64"/>
      <c r="F481" s="63"/>
      <c r="G481" s="64"/>
    </row>
    <row r="482" spans="1:16" s="62" customFormat="1" hidden="1">
      <c r="A482" s="63" t="s">
        <v>565</v>
      </c>
      <c r="B482" s="63" t="s">
        <v>566</v>
      </c>
      <c r="C482" s="63" t="s">
        <v>457</v>
      </c>
      <c r="D482" s="64">
        <v>50</v>
      </c>
      <c r="E482" s="63" t="s">
        <v>458</v>
      </c>
      <c r="F482" s="64" t="s">
        <v>409</v>
      </c>
      <c r="G482" s="63" t="s">
        <v>567</v>
      </c>
      <c r="H482" s="63" t="s">
        <v>496</v>
      </c>
      <c r="I482" s="63" t="s">
        <v>497</v>
      </c>
      <c r="J482" s="63" t="s">
        <v>463</v>
      </c>
      <c r="K482" s="64">
        <v>0</v>
      </c>
      <c r="L482" s="64">
        <v>0</v>
      </c>
      <c r="M482" s="64">
        <v>0</v>
      </c>
      <c r="N482" s="64">
        <v>0</v>
      </c>
      <c r="O482" s="64">
        <v>0</v>
      </c>
      <c r="P482" s="64">
        <v>0</v>
      </c>
    </row>
    <row r="483" spans="1:16" s="62" customFormat="1" hidden="1">
      <c r="A483" s="63" t="s">
        <v>565</v>
      </c>
      <c r="B483" s="63" t="s">
        <v>566</v>
      </c>
      <c r="C483" s="63" t="s">
        <v>457</v>
      </c>
      <c r="D483" s="64">
        <v>50</v>
      </c>
      <c r="E483" s="63" t="s">
        <v>464</v>
      </c>
      <c r="F483" s="64" t="s">
        <v>409</v>
      </c>
      <c r="G483" s="63" t="s">
        <v>538</v>
      </c>
      <c r="H483" s="63" t="s">
        <v>480</v>
      </c>
      <c r="I483" s="63" t="s">
        <v>481</v>
      </c>
      <c r="J483" s="63" t="s">
        <v>482</v>
      </c>
      <c r="K483" s="64">
        <v>0</v>
      </c>
      <c r="L483" s="64">
        <v>0</v>
      </c>
      <c r="M483" s="64">
        <v>0</v>
      </c>
      <c r="N483" s="64">
        <v>0</v>
      </c>
      <c r="O483" s="64">
        <v>0</v>
      </c>
      <c r="P483" s="64">
        <v>0</v>
      </c>
    </row>
    <row r="484" spans="1:16" s="62" customFormat="1" hidden="1">
      <c r="A484" s="63" t="s">
        <v>565</v>
      </c>
      <c r="B484" s="63" t="s">
        <v>566</v>
      </c>
      <c r="C484" s="63" t="s">
        <v>457</v>
      </c>
      <c r="D484" s="64">
        <v>50</v>
      </c>
      <c r="E484" s="63" t="s">
        <v>291</v>
      </c>
      <c r="F484" s="64" t="s">
        <v>409</v>
      </c>
      <c r="G484" s="63" t="s">
        <v>539</v>
      </c>
      <c r="H484" s="63" t="s">
        <v>484</v>
      </c>
      <c r="I484" s="63" t="s">
        <v>485</v>
      </c>
      <c r="J484" s="63" t="s">
        <v>463</v>
      </c>
      <c r="K484" s="64">
        <v>0</v>
      </c>
      <c r="L484" s="64">
        <v>0</v>
      </c>
      <c r="M484" s="64">
        <v>0</v>
      </c>
      <c r="N484" s="64">
        <v>0</v>
      </c>
      <c r="O484" s="64">
        <v>0</v>
      </c>
      <c r="P484" s="64">
        <v>0</v>
      </c>
    </row>
    <row r="485" spans="1:16" s="62" customFormat="1" hidden="1">
      <c r="A485" s="63" t="s">
        <v>565</v>
      </c>
      <c r="B485" s="63" t="s">
        <v>566</v>
      </c>
      <c r="C485" s="63" t="s">
        <v>457</v>
      </c>
      <c r="D485" s="64">
        <v>50</v>
      </c>
      <c r="E485" s="63" t="s">
        <v>285</v>
      </c>
      <c r="F485" s="64" t="s">
        <v>409</v>
      </c>
      <c r="G485" s="63" t="s">
        <v>459</v>
      </c>
      <c r="H485" s="63" t="s">
        <v>460</v>
      </c>
      <c r="I485" s="63" t="s">
        <v>462</v>
      </c>
      <c r="J485" s="63" t="s">
        <v>487</v>
      </c>
      <c r="K485" s="64">
        <v>0</v>
      </c>
      <c r="L485" s="64">
        <v>0</v>
      </c>
      <c r="M485" s="64">
        <v>0</v>
      </c>
      <c r="N485" s="64">
        <v>0</v>
      </c>
      <c r="O485" s="64">
        <v>0</v>
      </c>
      <c r="P485" s="64">
        <v>0</v>
      </c>
    </row>
    <row r="486" spans="1:16" s="62" customFormat="1" hidden="1">
      <c r="A486" s="63" t="s">
        <v>565</v>
      </c>
      <c r="B486" s="63" t="s">
        <v>566</v>
      </c>
      <c r="C486" s="63" t="s">
        <v>457</v>
      </c>
      <c r="D486" s="64">
        <v>50</v>
      </c>
      <c r="E486" s="63" t="s">
        <v>474</v>
      </c>
      <c r="F486" s="64" t="s">
        <v>409</v>
      </c>
      <c r="G486" s="63" t="s">
        <v>459</v>
      </c>
      <c r="H486" s="63" t="s">
        <v>460</v>
      </c>
      <c r="I486" s="63" t="s">
        <v>462</v>
      </c>
      <c r="J486" s="63" t="s">
        <v>463</v>
      </c>
      <c r="K486" s="65">
        <v>1733</v>
      </c>
      <c r="L486" s="64">
        <v>0</v>
      </c>
      <c r="M486" s="64">
        <v>0</v>
      </c>
      <c r="N486" s="64">
        <v>0</v>
      </c>
      <c r="O486" s="64">
        <v>3</v>
      </c>
      <c r="P486" s="65">
        <v>1733</v>
      </c>
    </row>
    <row r="487" spans="1:16" s="62" customFormat="1" hidden="1">
      <c r="A487" s="63" t="s">
        <v>565</v>
      </c>
      <c r="B487" s="63" t="s">
        <v>566</v>
      </c>
      <c r="C487" s="63" t="s">
        <v>457</v>
      </c>
      <c r="D487" s="64">
        <v>50</v>
      </c>
      <c r="E487" s="63" t="s">
        <v>288</v>
      </c>
      <c r="F487" s="64" t="s">
        <v>409</v>
      </c>
      <c r="G487" s="63" t="s">
        <v>465</v>
      </c>
      <c r="H487" s="63" t="s">
        <v>466</v>
      </c>
      <c r="I487" s="63" t="s">
        <v>467</v>
      </c>
      <c r="J487" s="63" t="s">
        <v>414</v>
      </c>
      <c r="K487" s="65">
        <v>4356.17</v>
      </c>
      <c r="L487" s="64">
        <v>0</v>
      </c>
      <c r="M487" s="64">
        <v>1</v>
      </c>
      <c r="N487" s="65">
        <v>1629.17</v>
      </c>
      <c r="O487" s="64">
        <v>3</v>
      </c>
      <c r="P487" s="65">
        <v>2727</v>
      </c>
    </row>
    <row r="488" spans="1:16" s="62" customFormat="1" hidden="1">
      <c r="A488" s="63" t="s">
        <v>565</v>
      </c>
      <c r="B488" s="63" t="s">
        <v>566</v>
      </c>
      <c r="C488" s="63" t="s">
        <v>457</v>
      </c>
      <c r="D488" s="64">
        <v>50</v>
      </c>
      <c r="E488" s="63" t="s">
        <v>325</v>
      </c>
      <c r="F488" s="64" t="s">
        <v>409</v>
      </c>
      <c r="G488" s="63" t="s">
        <v>468</v>
      </c>
      <c r="H488" s="63" t="s">
        <v>469</v>
      </c>
      <c r="I488" s="63" t="s">
        <v>470</v>
      </c>
      <c r="J488" s="63" t="s">
        <v>414</v>
      </c>
      <c r="K488" s="65">
        <v>24575.7</v>
      </c>
      <c r="L488" s="64">
        <v>0</v>
      </c>
      <c r="M488" s="64">
        <v>9</v>
      </c>
      <c r="N488" s="65">
        <v>24275.7</v>
      </c>
      <c r="O488" s="64">
        <v>1</v>
      </c>
      <c r="P488" s="64">
        <v>300</v>
      </c>
    </row>
    <row r="489" spans="1:16" s="62" customFormat="1" hidden="1">
      <c r="A489" s="63" t="s">
        <v>565</v>
      </c>
      <c r="B489" s="63" t="s">
        <v>566</v>
      </c>
      <c r="C489" s="63" t="s">
        <v>457</v>
      </c>
      <c r="D489" s="64">
        <v>50</v>
      </c>
      <c r="E489" s="63" t="s">
        <v>292</v>
      </c>
      <c r="F489" s="64" t="s">
        <v>409</v>
      </c>
      <c r="G489" s="63" t="s">
        <v>471</v>
      </c>
      <c r="H489" s="63" t="s">
        <v>472</v>
      </c>
      <c r="I489" s="63" t="s">
        <v>473</v>
      </c>
      <c r="J489" s="63" t="s">
        <v>414</v>
      </c>
      <c r="K489" s="65">
        <v>5139.18</v>
      </c>
      <c r="L489" s="64">
        <v>0</v>
      </c>
      <c r="M489" s="64">
        <v>4</v>
      </c>
      <c r="N489" s="65">
        <v>5139.18</v>
      </c>
      <c r="O489" s="64">
        <v>0</v>
      </c>
      <c r="P489" s="64">
        <v>0</v>
      </c>
    </row>
    <row r="490" spans="1:16" s="62" customFormat="1" hidden="1">
      <c r="A490" s="63" t="s">
        <v>565</v>
      </c>
      <c r="B490" s="63" t="s">
        <v>566</v>
      </c>
      <c r="C490" s="63" t="s">
        <v>457</v>
      </c>
      <c r="D490" s="64">
        <v>50</v>
      </c>
      <c r="E490" s="63" t="s">
        <v>320</v>
      </c>
      <c r="F490" s="64" t="s">
        <v>409</v>
      </c>
      <c r="G490" s="63" t="s">
        <v>475</v>
      </c>
      <c r="H490" s="63" t="s">
        <v>476</v>
      </c>
      <c r="I490" s="63" t="s">
        <v>477</v>
      </c>
      <c r="J490" s="63" t="s">
        <v>487</v>
      </c>
      <c r="K490" s="64">
        <v>0</v>
      </c>
      <c r="L490" s="64">
        <v>0</v>
      </c>
      <c r="M490" s="64">
        <v>0</v>
      </c>
      <c r="N490" s="64">
        <v>0</v>
      </c>
      <c r="O490" s="64">
        <v>0</v>
      </c>
      <c r="P490" s="64">
        <v>0</v>
      </c>
    </row>
    <row r="491" spans="1:16" s="62" customFormat="1" hidden="1">
      <c r="A491" s="63" t="s">
        <v>565</v>
      </c>
      <c r="B491" s="63" t="s">
        <v>566</v>
      </c>
      <c r="C491" s="63" t="s">
        <v>457</v>
      </c>
      <c r="D491" s="64">
        <v>50</v>
      </c>
      <c r="E491" s="63" t="s">
        <v>287</v>
      </c>
      <c r="F491" s="64" t="s">
        <v>409</v>
      </c>
      <c r="G491" s="63" t="s">
        <v>475</v>
      </c>
      <c r="H491" s="63" t="s">
        <v>476</v>
      </c>
      <c r="I491" s="63" t="s">
        <v>477</v>
      </c>
      <c r="J491" s="63" t="s">
        <v>414</v>
      </c>
      <c r="K491" s="65">
        <v>16479.11</v>
      </c>
      <c r="L491" s="64">
        <v>0</v>
      </c>
      <c r="M491" s="64">
        <v>5</v>
      </c>
      <c r="N491" s="65">
        <v>9479.11</v>
      </c>
      <c r="O491" s="64">
        <v>1</v>
      </c>
      <c r="P491" s="65">
        <v>7000</v>
      </c>
    </row>
    <row r="492" spans="1:16" s="62" customFormat="1" hidden="1">
      <c r="A492" s="63" t="s">
        <v>565</v>
      </c>
      <c r="B492" s="63" t="s">
        <v>566</v>
      </c>
      <c r="C492" s="63" t="s">
        <v>457</v>
      </c>
      <c r="D492" s="64">
        <v>50</v>
      </c>
      <c r="E492" s="63" t="s">
        <v>489</v>
      </c>
      <c r="F492" s="64" t="s">
        <v>478</v>
      </c>
      <c r="G492" s="63" t="s">
        <v>483</v>
      </c>
      <c r="H492" s="63" t="s">
        <v>484</v>
      </c>
      <c r="I492" s="63" t="s">
        <v>485</v>
      </c>
      <c r="J492" s="63" t="s">
        <v>463</v>
      </c>
      <c r="K492" s="64">
        <v>0</v>
      </c>
      <c r="L492" s="64">
        <v>0</v>
      </c>
      <c r="M492" s="64">
        <v>0</v>
      </c>
      <c r="N492" s="64">
        <v>0</v>
      </c>
      <c r="O492" s="64">
        <v>0</v>
      </c>
      <c r="P492" s="64">
        <v>0</v>
      </c>
    </row>
    <row r="493" spans="1:16" s="62" customFormat="1" hidden="1">
      <c r="A493" s="63" t="s">
        <v>565</v>
      </c>
      <c r="B493" s="63" t="s">
        <v>566</v>
      </c>
      <c r="C493" s="63" t="s">
        <v>457</v>
      </c>
      <c r="D493" s="64">
        <v>50</v>
      </c>
      <c r="E493" s="63" t="s">
        <v>491</v>
      </c>
      <c r="F493" s="64" t="s">
        <v>478</v>
      </c>
      <c r="G493" s="63" t="s">
        <v>486</v>
      </c>
      <c r="H493" s="63" t="s">
        <v>460</v>
      </c>
      <c r="I493" s="63" t="s">
        <v>462</v>
      </c>
      <c r="J493" s="63" t="s">
        <v>487</v>
      </c>
      <c r="K493" s="64">
        <v>0</v>
      </c>
      <c r="L493" s="64">
        <v>0</v>
      </c>
      <c r="M493" s="64">
        <v>0</v>
      </c>
      <c r="N493" s="64">
        <v>0</v>
      </c>
      <c r="O493" s="64">
        <v>0</v>
      </c>
      <c r="P493" s="64">
        <v>0</v>
      </c>
    </row>
    <row r="494" spans="1:16" s="62" customFormat="1" hidden="1">
      <c r="A494" s="63" t="s">
        <v>565</v>
      </c>
      <c r="B494" s="63" t="s">
        <v>566</v>
      </c>
      <c r="C494" s="63" t="s">
        <v>457</v>
      </c>
      <c r="D494" s="64">
        <v>50</v>
      </c>
      <c r="E494" s="63" t="s">
        <v>290</v>
      </c>
      <c r="F494" s="64" t="s">
        <v>478</v>
      </c>
      <c r="G494" s="63" t="s">
        <v>488</v>
      </c>
      <c r="H494" s="63" t="s">
        <v>466</v>
      </c>
      <c r="I494" s="63" t="s">
        <v>467</v>
      </c>
      <c r="J494" s="63" t="s">
        <v>414</v>
      </c>
      <c r="K494" s="65">
        <v>5636.77</v>
      </c>
      <c r="L494" s="64">
        <v>0</v>
      </c>
      <c r="M494" s="64">
        <v>4</v>
      </c>
      <c r="N494" s="65">
        <v>5636.77</v>
      </c>
      <c r="O494" s="64">
        <v>0</v>
      </c>
      <c r="P494" s="64">
        <v>0</v>
      </c>
    </row>
    <row r="495" spans="1:16" s="62" customFormat="1" hidden="1">
      <c r="A495" s="63" t="s">
        <v>565</v>
      </c>
      <c r="B495" s="63" t="s">
        <v>566</v>
      </c>
      <c r="C495" s="63" t="s">
        <v>457</v>
      </c>
      <c r="D495" s="64">
        <v>50</v>
      </c>
      <c r="E495" s="63" t="s">
        <v>274</v>
      </c>
      <c r="F495" s="64" t="s">
        <v>478</v>
      </c>
      <c r="G495" s="63" t="s">
        <v>490</v>
      </c>
      <c r="H495" s="63" t="s">
        <v>469</v>
      </c>
      <c r="I495" s="63" t="s">
        <v>470</v>
      </c>
      <c r="J495" s="63" t="s">
        <v>414</v>
      </c>
      <c r="K495" s="64">
        <v>842.43</v>
      </c>
      <c r="L495" s="64">
        <v>0</v>
      </c>
      <c r="M495" s="64">
        <v>1</v>
      </c>
      <c r="N495" s="64">
        <v>842.43</v>
      </c>
      <c r="O495" s="64">
        <v>0</v>
      </c>
      <c r="P495" s="64">
        <v>0</v>
      </c>
    </row>
    <row r="496" spans="1:16" s="62" customFormat="1" hidden="1">
      <c r="A496" s="63" t="s">
        <v>565</v>
      </c>
      <c r="B496" s="63" t="s">
        <v>566</v>
      </c>
      <c r="C496" s="63" t="s">
        <v>457</v>
      </c>
      <c r="D496" s="64">
        <v>50</v>
      </c>
      <c r="E496" s="63" t="s">
        <v>293</v>
      </c>
      <c r="F496" s="64" t="s">
        <v>478</v>
      </c>
      <c r="G496" s="63" t="s">
        <v>492</v>
      </c>
      <c r="H496" s="63" t="s">
        <v>472</v>
      </c>
      <c r="I496" s="63" t="s">
        <v>473</v>
      </c>
      <c r="J496" s="63" t="s">
        <v>414</v>
      </c>
      <c r="K496" s="64">
        <v>856</v>
      </c>
      <c r="L496" s="64">
        <v>0</v>
      </c>
      <c r="M496" s="64">
        <v>1</v>
      </c>
      <c r="N496" s="64">
        <v>856</v>
      </c>
      <c r="O496" s="64">
        <v>0</v>
      </c>
      <c r="P496" s="64">
        <v>0</v>
      </c>
    </row>
    <row r="497" spans="1:16" s="62" customFormat="1" hidden="1">
      <c r="A497" s="63" t="s">
        <v>565</v>
      </c>
      <c r="B497" s="63" t="s">
        <v>566</v>
      </c>
      <c r="C497" s="63" t="s">
        <v>457</v>
      </c>
      <c r="D497" s="64">
        <v>50</v>
      </c>
      <c r="E497" s="63" t="s">
        <v>283</v>
      </c>
      <c r="F497" s="64" t="s">
        <v>478</v>
      </c>
      <c r="G497" s="63" t="s">
        <v>493</v>
      </c>
      <c r="H497" s="63" t="s">
        <v>476</v>
      </c>
      <c r="I497" s="63" t="s">
        <v>477</v>
      </c>
      <c r="J497" s="63" t="s">
        <v>487</v>
      </c>
      <c r="K497" s="64">
        <v>0</v>
      </c>
      <c r="L497" s="64">
        <v>0</v>
      </c>
      <c r="M497" s="64">
        <v>0</v>
      </c>
      <c r="N497" s="64">
        <v>0</v>
      </c>
      <c r="O497" s="64">
        <v>0</v>
      </c>
      <c r="P497" s="64">
        <v>0</v>
      </c>
    </row>
    <row r="498" spans="1:16" s="62" customFormat="1" hidden="1">
      <c r="A498" s="63" t="s">
        <v>565</v>
      </c>
      <c r="B498" s="63" t="s">
        <v>566</v>
      </c>
      <c r="C498" s="63" t="s">
        <v>457</v>
      </c>
      <c r="D498" s="64">
        <v>50</v>
      </c>
      <c r="E498" s="63" t="s">
        <v>286</v>
      </c>
      <c r="F498" s="64" t="s">
        <v>478</v>
      </c>
      <c r="G498" s="63" t="s">
        <v>493</v>
      </c>
      <c r="H498" s="63" t="s">
        <v>476</v>
      </c>
      <c r="I498" s="63" t="s">
        <v>477</v>
      </c>
      <c r="J498" s="63" t="s">
        <v>414</v>
      </c>
      <c r="K498" s="65">
        <v>1284</v>
      </c>
      <c r="L498" s="64">
        <v>0</v>
      </c>
      <c r="M498" s="64">
        <v>1</v>
      </c>
      <c r="N498" s="65">
        <v>1284</v>
      </c>
      <c r="O498" s="64">
        <v>0</v>
      </c>
      <c r="P498" s="64">
        <v>0</v>
      </c>
    </row>
    <row r="499" spans="1:16" s="62" customFormat="1" hidden="1">
      <c r="A499" s="63" t="s">
        <v>565</v>
      </c>
      <c r="B499" s="63" t="s">
        <v>566</v>
      </c>
      <c r="C499" s="63" t="s">
        <v>457</v>
      </c>
      <c r="D499" s="64">
        <v>50</v>
      </c>
      <c r="E499" s="63" t="s">
        <v>501</v>
      </c>
      <c r="F499" s="64" t="s">
        <v>494</v>
      </c>
      <c r="G499" s="63" t="s">
        <v>498</v>
      </c>
      <c r="H499" s="63" t="s">
        <v>480</v>
      </c>
      <c r="I499" s="63" t="s">
        <v>481</v>
      </c>
      <c r="J499" s="63" t="s">
        <v>482</v>
      </c>
      <c r="K499" s="64">
        <v>0</v>
      </c>
      <c r="L499" s="64">
        <v>0</v>
      </c>
      <c r="M499" s="64">
        <v>0</v>
      </c>
      <c r="N499" s="64">
        <v>0</v>
      </c>
      <c r="O499" s="64">
        <v>0</v>
      </c>
      <c r="P499" s="64">
        <v>0</v>
      </c>
    </row>
    <row r="500" spans="1:16" s="62" customFormat="1" hidden="1">
      <c r="A500" s="63" t="s">
        <v>565</v>
      </c>
      <c r="B500" s="63" t="s">
        <v>566</v>
      </c>
      <c r="C500" s="63" t="s">
        <v>457</v>
      </c>
      <c r="D500" s="64">
        <v>50</v>
      </c>
      <c r="E500" s="63" t="s">
        <v>502</v>
      </c>
      <c r="F500" s="64" t="s">
        <v>494</v>
      </c>
      <c r="G500" s="63" t="s">
        <v>499</v>
      </c>
      <c r="H500" s="63" t="s">
        <v>484</v>
      </c>
      <c r="I500" s="63" t="s">
        <v>485</v>
      </c>
      <c r="J500" s="63" t="s">
        <v>463</v>
      </c>
      <c r="K500" s="64">
        <v>0</v>
      </c>
      <c r="L500" s="64">
        <v>0</v>
      </c>
      <c r="M500" s="64">
        <v>0</v>
      </c>
      <c r="N500" s="64">
        <v>0</v>
      </c>
      <c r="O500" s="64">
        <v>0</v>
      </c>
      <c r="P500" s="64">
        <v>0</v>
      </c>
    </row>
    <row r="501" spans="1:16" s="62" customFormat="1" hidden="1">
      <c r="A501" s="63" t="s">
        <v>565</v>
      </c>
      <c r="B501" s="63" t="s">
        <v>566</v>
      </c>
      <c r="C501" s="63" t="s">
        <v>457</v>
      </c>
      <c r="D501" s="64">
        <v>50</v>
      </c>
      <c r="E501" s="63" t="s">
        <v>504</v>
      </c>
      <c r="F501" s="64" t="s">
        <v>494</v>
      </c>
      <c r="G501" s="63" t="s">
        <v>500</v>
      </c>
      <c r="H501" s="63" t="s">
        <v>460</v>
      </c>
      <c r="I501" s="63" t="s">
        <v>462</v>
      </c>
      <c r="J501" s="63" t="s">
        <v>487</v>
      </c>
      <c r="K501" s="64">
        <v>0</v>
      </c>
      <c r="L501" s="64">
        <v>0</v>
      </c>
      <c r="M501" s="64">
        <v>0</v>
      </c>
      <c r="N501" s="64">
        <v>0</v>
      </c>
      <c r="O501" s="64">
        <v>0</v>
      </c>
      <c r="P501" s="64">
        <v>0</v>
      </c>
    </row>
    <row r="502" spans="1:16" s="62" customFormat="1" hidden="1">
      <c r="A502" s="63" t="s">
        <v>565</v>
      </c>
      <c r="B502" s="63" t="s">
        <v>566</v>
      </c>
      <c r="C502" s="63" t="s">
        <v>457</v>
      </c>
      <c r="D502" s="64">
        <v>50</v>
      </c>
      <c r="E502" s="63" t="s">
        <v>506</v>
      </c>
      <c r="F502" s="64" t="s">
        <v>494</v>
      </c>
      <c r="G502" s="63" t="s">
        <v>500</v>
      </c>
      <c r="H502" s="63" t="s">
        <v>460</v>
      </c>
      <c r="I502" s="63" t="s">
        <v>462</v>
      </c>
      <c r="J502" s="63" t="s">
        <v>463</v>
      </c>
      <c r="K502" s="65">
        <v>8231.7800000000007</v>
      </c>
      <c r="L502" s="64">
        <v>0</v>
      </c>
      <c r="M502" s="64">
        <v>4</v>
      </c>
      <c r="N502" s="65">
        <v>5506.39</v>
      </c>
      <c r="O502" s="64">
        <v>3</v>
      </c>
      <c r="P502" s="65">
        <v>2725.39</v>
      </c>
    </row>
    <row r="503" spans="1:16" s="62" customFormat="1" hidden="1">
      <c r="A503" s="63" t="s">
        <v>565</v>
      </c>
      <c r="B503" s="63" t="s">
        <v>566</v>
      </c>
      <c r="C503" s="63" t="s">
        <v>457</v>
      </c>
      <c r="D503" s="64">
        <v>50</v>
      </c>
      <c r="E503" s="63" t="s">
        <v>267</v>
      </c>
      <c r="F503" s="64" t="s">
        <v>494</v>
      </c>
      <c r="G503" s="63" t="s">
        <v>503</v>
      </c>
      <c r="H503" s="63" t="s">
        <v>466</v>
      </c>
      <c r="I503" s="63" t="s">
        <v>467</v>
      </c>
      <c r="J503" s="63" t="s">
        <v>414</v>
      </c>
      <c r="K503" s="65">
        <v>7490.97</v>
      </c>
      <c r="L503" s="64">
        <v>0</v>
      </c>
      <c r="M503" s="64">
        <v>3</v>
      </c>
      <c r="N503" s="65">
        <v>7490.97</v>
      </c>
      <c r="O503" s="64">
        <v>0</v>
      </c>
      <c r="P503" s="64">
        <v>0</v>
      </c>
    </row>
    <row r="504" spans="1:16" s="62" customFormat="1" hidden="1">
      <c r="A504" s="63" t="s">
        <v>565</v>
      </c>
      <c r="B504" s="63" t="s">
        <v>566</v>
      </c>
      <c r="C504" s="63" t="s">
        <v>457</v>
      </c>
      <c r="D504" s="64">
        <v>50</v>
      </c>
      <c r="E504" s="63" t="s">
        <v>326</v>
      </c>
      <c r="F504" s="64" t="s">
        <v>494</v>
      </c>
      <c r="G504" s="63" t="s">
        <v>505</v>
      </c>
      <c r="H504" s="63" t="s">
        <v>469</v>
      </c>
      <c r="I504" s="63" t="s">
        <v>470</v>
      </c>
      <c r="J504" s="63" t="s">
        <v>414</v>
      </c>
      <c r="K504" s="65">
        <v>5489.29</v>
      </c>
      <c r="L504" s="64">
        <v>0</v>
      </c>
      <c r="M504" s="64">
        <v>5</v>
      </c>
      <c r="N504" s="65">
        <v>5489.29</v>
      </c>
      <c r="O504" s="64">
        <v>0</v>
      </c>
      <c r="P504" s="64">
        <v>0</v>
      </c>
    </row>
    <row r="505" spans="1:16" s="62" customFormat="1" hidden="1">
      <c r="A505" s="63" t="s">
        <v>565</v>
      </c>
      <c r="B505" s="63" t="s">
        <v>566</v>
      </c>
      <c r="C505" s="63" t="s">
        <v>457</v>
      </c>
      <c r="D505" s="64">
        <v>50</v>
      </c>
      <c r="E505" s="63" t="s">
        <v>289</v>
      </c>
      <c r="F505" s="64" t="s">
        <v>494</v>
      </c>
      <c r="G505" s="63" t="s">
        <v>507</v>
      </c>
      <c r="H505" s="63" t="s">
        <v>472</v>
      </c>
      <c r="I505" s="63" t="s">
        <v>473</v>
      </c>
      <c r="J505" s="63" t="s">
        <v>414</v>
      </c>
      <c r="K505" s="65">
        <v>12679.98</v>
      </c>
      <c r="L505" s="64">
        <v>0</v>
      </c>
      <c r="M505" s="64">
        <v>9</v>
      </c>
      <c r="N505" s="65">
        <v>12179.98</v>
      </c>
      <c r="O505" s="64">
        <v>1</v>
      </c>
      <c r="P505" s="64">
        <v>500</v>
      </c>
    </row>
    <row r="506" spans="1:16" s="62" customFormat="1" hidden="1">
      <c r="A506" s="63" t="s">
        <v>565</v>
      </c>
      <c r="B506" s="63" t="s">
        <v>566</v>
      </c>
      <c r="C506" s="63" t="s">
        <v>457</v>
      </c>
      <c r="D506" s="64">
        <v>50</v>
      </c>
      <c r="E506" s="63" t="s">
        <v>512</v>
      </c>
      <c r="F506" s="64" t="s">
        <v>494</v>
      </c>
      <c r="G506" s="63" t="s">
        <v>508</v>
      </c>
      <c r="H506" s="63" t="s">
        <v>476</v>
      </c>
      <c r="I506" s="63" t="s">
        <v>477</v>
      </c>
      <c r="J506" s="63" t="s">
        <v>414</v>
      </c>
      <c r="K506" s="65">
        <v>13505.5</v>
      </c>
      <c r="L506" s="64">
        <v>0</v>
      </c>
      <c r="M506" s="64">
        <v>7</v>
      </c>
      <c r="N506" s="65">
        <v>10521.74</v>
      </c>
      <c r="O506" s="64">
        <v>3</v>
      </c>
      <c r="P506" s="65">
        <v>2983.76</v>
      </c>
    </row>
    <row r="507" spans="1:16" s="62" customFormat="1" hidden="1">
      <c r="A507" s="63" t="s">
        <v>565</v>
      </c>
      <c r="B507" s="63" t="s">
        <v>566</v>
      </c>
      <c r="C507" s="63" t="s">
        <v>457</v>
      </c>
      <c r="D507" s="64">
        <v>50</v>
      </c>
      <c r="E507" s="63" t="s">
        <v>318</v>
      </c>
      <c r="F507" s="64" t="s">
        <v>509</v>
      </c>
      <c r="G507" s="63" t="s">
        <v>511</v>
      </c>
      <c r="H507" s="63" t="s">
        <v>480</v>
      </c>
      <c r="I507" s="63" t="s">
        <v>481</v>
      </c>
      <c r="J507" s="63" t="s">
        <v>482</v>
      </c>
      <c r="K507" s="64">
        <v>0</v>
      </c>
      <c r="L507" s="64">
        <v>0</v>
      </c>
      <c r="M507" s="64">
        <v>0</v>
      </c>
      <c r="N507" s="64">
        <v>0</v>
      </c>
      <c r="O507" s="64">
        <v>0</v>
      </c>
      <c r="P507" s="64">
        <v>0</v>
      </c>
    </row>
    <row r="508" spans="1:16" s="62" customFormat="1" hidden="1">
      <c r="A508" s="63" t="s">
        <v>565</v>
      </c>
      <c r="B508" s="63" t="s">
        <v>566</v>
      </c>
      <c r="C508" s="63" t="s">
        <v>457</v>
      </c>
      <c r="D508" s="64">
        <v>50</v>
      </c>
      <c r="E508" s="63" t="s">
        <v>514</v>
      </c>
      <c r="F508" s="64" t="s">
        <v>509</v>
      </c>
      <c r="G508" s="63" t="s">
        <v>513</v>
      </c>
      <c r="H508" s="63" t="s">
        <v>484</v>
      </c>
      <c r="I508" s="63" t="s">
        <v>485</v>
      </c>
      <c r="J508" s="63" t="s">
        <v>463</v>
      </c>
      <c r="K508" s="64">
        <v>0</v>
      </c>
      <c r="L508" s="64">
        <v>0</v>
      </c>
      <c r="M508" s="64">
        <v>0</v>
      </c>
      <c r="N508" s="64">
        <v>0</v>
      </c>
      <c r="O508" s="64">
        <v>0</v>
      </c>
      <c r="P508" s="64">
        <v>0</v>
      </c>
    </row>
    <row r="509" spans="1:16" s="62" customFormat="1" hidden="1">
      <c r="A509" s="63" t="s">
        <v>565</v>
      </c>
      <c r="B509" s="63" t="s">
        <v>566</v>
      </c>
      <c r="C509" s="63" t="s">
        <v>457</v>
      </c>
      <c r="D509" s="64">
        <v>50</v>
      </c>
      <c r="E509" s="63" t="s">
        <v>272</v>
      </c>
      <c r="F509" s="64" t="s">
        <v>509</v>
      </c>
      <c r="G509" s="63" t="s">
        <v>515</v>
      </c>
      <c r="H509" s="63" t="s">
        <v>460</v>
      </c>
      <c r="I509" s="63" t="s">
        <v>462</v>
      </c>
      <c r="J509" s="63" t="s">
        <v>487</v>
      </c>
      <c r="K509" s="64">
        <v>0</v>
      </c>
      <c r="L509" s="64">
        <v>0</v>
      </c>
      <c r="M509" s="64">
        <v>0</v>
      </c>
      <c r="N509" s="64">
        <v>0</v>
      </c>
      <c r="O509" s="64">
        <v>0</v>
      </c>
      <c r="P509" s="64">
        <v>0</v>
      </c>
    </row>
    <row r="510" spans="1:16" s="62" customFormat="1" hidden="1">
      <c r="A510" s="63" t="s">
        <v>565</v>
      </c>
      <c r="B510" s="63" t="s">
        <v>566</v>
      </c>
      <c r="C510" s="63" t="s">
        <v>457</v>
      </c>
      <c r="D510" s="64">
        <v>50</v>
      </c>
      <c r="E510" s="63" t="s">
        <v>516</v>
      </c>
      <c r="F510" s="64" t="s">
        <v>509</v>
      </c>
      <c r="G510" s="63" t="s">
        <v>515</v>
      </c>
      <c r="H510" s="63" t="s">
        <v>460</v>
      </c>
      <c r="I510" s="63" t="s">
        <v>462</v>
      </c>
      <c r="J510" s="63" t="s">
        <v>463</v>
      </c>
      <c r="K510" s="64">
        <v>0</v>
      </c>
      <c r="L510" s="64">
        <v>0</v>
      </c>
      <c r="M510" s="64">
        <v>0</v>
      </c>
      <c r="N510" s="64">
        <v>0</v>
      </c>
      <c r="O510" s="64">
        <v>0</v>
      </c>
      <c r="P510" s="64">
        <v>0</v>
      </c>
    </row>
    <row r="511" spans="1:16" s="62" customFormat="1" hidden="1">
      <c r="A511" s="63" t="s">
        <v>565</v>
      </c>
      <c r="B511" s="63" t="s">
        <v>566</v>
      </c>
      <c r="C511" s="63" t="s">
        <v>457</v>
      </c>
      <c r="D511" s="64">
        <v>50</v>
      </c>
      <c r="E511" s="63" t="s">
        <v>328</v>
      </c>
      <c r="F511" s="64" t="s">
        <v>509</v>
      </c>
      <c r="G511" s="63" t="s">
        <v>517</v>
      </c>
      <c r="H511" s="63" t="s">
        <v>466</v>
      </c>
      <c r="I511" s="63" t="s">
        <v>467</v>
      </c>
      <c r="J511" s="63" t="s">
        <v>414</v>
      </c>
      <c r="K511" s="64">
        <v>0</v>
      </c>
      <c r="L511" s="64">
        <v>0</v>
      </c>
      <c r="M511" s="64">
        <v>0</v>
      </c>
      <c r="N511" s="64">
        <v>0</v>
      </c>
      <c r="O511" s="64">
        <v>0</v>
      </c>
      <c r="P511" s="64">
        <v>0</v>
      </c>
    </row>
    <row r="512" spans="1:16" s="62" customFormat="1" hidden="1">
      <c r="A512" s="63" t="s">
        <v>565</v>
      </c>
      <c r="B512" s="63" t="s">
        <v>566</v>
      </c>
      <c r="C512" s="63" t="s">
        <v>457</v>
      </c>
      <c r="D512" s="64">
        <v>50</v>
      </c>
      <c r="E512" s="63" t="s">
        <v>322</v>
      </c>
      <c r="F512" s="64" t="s">
        <v>509</v>
      </c>
      <c r="G512" s="63" t="s">
        <v>518</v>
      </c>
      <c r="H512" s="63" t="s">
        <v>469</v>
      </c>
      <c r="I512" s="63" t="s">
        <v>470</v>
      </c>
      <c r="J512" s="63" t="s">
        <v>414</v>
      </c>
      <c r="K512" s="65">
        <v>2530.98</v>
      </c>
      <c r="L512" s="64">
        <v>0</v>
      </c>
      <c r="M512" s="64">
        <v>2</v>
      </c>
      <c r="N512" s="65">
        <v>2530.98</v>
      </c>
      <c r="O512" s="64">
        <v>0</v>
      </c>
      <c r="P512" s="64">
        <v>0</v>
      </c>
    </row>
    <row r="513" spans="1:16" s="62" customFormat="1" hidden="1">
      <c r="A513" s="63" t="s">
        <v>565</v>
      </c>
      <c r="B513" s="63" t="s">
        <v>566</v>
      </c>
      <c r="C513" s="63" t="s">
        <v>457</v>
      </c>
      <c r="D513" s="64">
        <v>50</v>
      </c>
      <c r="E513" s="63" t="s">
        <v>327</v>
      </c>
      <c r="F513" s="64" t="s">
        <v>509</v>
      </c>
      <c r="G513" s="63" t="s">
        <v>519</v>
      </c>
      <c r="H513" s="63" t="s">
        <v>472</v>
      </c>
      <c r="I513" s="63" t="s">
        <v>473</v>
      </c>
      <c r="J513" s="63" t="s">
        <v>414</v>
      </c>
      <c r="K513" s="65">
        <v>1278.6500000000001</v>
      </c>
      <c r="L513" s="64">
        <v>0</v>
      </c>
      <c r="M513" s="64">
        <v>2</v>
      </c>
      <c r="N513" s="65">
        <v>1278.6500000000001</v>
      </c>
      <c r="O513" s="64">
        <v>0</v>
      </c>
      <c r="P513" s="64">
        <v>0</v>
      </c>
    </row>
    <row r="514" spans="1:16" s="62" customFormat="1" hidden="1">
      <c r="A514" s="63" t="s">
        <v>565</v>
      </c>
      <c r="B514" s="63" t="s">
        <v>566</v>
      </c>
      <c r="C514" s="63" t="s">
        <v>457</v>
      </c>
      <c r="D514" s="64">
        <v>50</v>
      </c>
      <c r="E514" s="63" t="s">
        <v>269</v>
      </c>
      <c r="F514" s="64" t="s">
        <v>509</v>
      </c>
      <c r="G514" s="63" t="s">
        <v>520</v>
      </c>
      <c r="H514" s="63" t="s">
        <v>476</v>
      </c>
      <c r="I514" s="63" t="s">
        <v>477</v>
      </c>
      <c r="J514" s="63" t="s">
        <v>487</v>
      </c>
      <c r="K514" s="64">
        <v>0</v>
      </c>
      <c r="L514" s="64">
        <v>0</v>
      </c>
      <c r="M514" s="64">
        <v>0</v>
      </c>
      <c r="N514" s="64">
        <v>0</v>
      </c>
      <c r="O514" s="64">
        <v>0</v>
      </c>
      <c r="P514" s="64">
        <v>0</v>
      </c>
    </row>
    <row r="515" spans="1:16" s="62" customFormat="1" hidden="1">
      <c r="A515" s="63" t="s">
        <v>565</v>
      </c>
      <c r="B515" s="63" t="s">
        <v>566</v>
      </c>
      <c r="C515" s="63" t="s">
        <v>457</v>
      </c>
      <c r="D515" s="64">
        <v>50</v>
      </c>
      <c r="E515" s="63" t="s">
        <v>545</v>
      </c>
      <c r="F515" s="64" t="s">
        <v>509</v>
      </c>
      <c r="G515" s="63" t="s">
        <v>520</v>
      </c>
      <c r="H515" s="63" t="s">
        <v>476</v>
      </c>
      <c r="I515" s="63" t="s">
        <v>477</v>
      </c>
      <c r="J515" s="63" t="s">
        <v>414</v>
      </c>
      <c r="K515" s="64">
        <v>856</v>
      </c>
      <c r="L515" s="64">
        <v>0</v>
      </c>
      <c r="M515" s="64">
        <v>1</v>
      </c>
      <c r="N515" s="64">
        <v>856</v>
      </c>
      <c r="O515" s="64">
        <v>0</v>
      </c>
      <c r="P515" s="64">
        <v>0</v>
      </c>
    </row>
    <row r="516" spans="1:16" s="62" customFormat="1" hidden="1">
      <c r="A516" s="63" t="s">
        <v>98</v>
      </c>
      <c r="B516" s="63" t="s">
        <v>98</v>
      </c>
      <c r="C516" s="63" t="s">
        <v>98</v>
      </c>
      <c r="D516" s="64"/>
      <c r="E516" s="63" t="s">
        <v>98</v>
      </c>
      <c r="F516" s="64"/>
      <c r="G516" s="63" t="s">
        <v>98</v>
      </c>
      <c r="H516" s="63" t="s">
        <v>98</v>
      </c>
      <c r="I516" s="63" t="s">
        <v>98</v>
      </c>
      <c r="J516" s="63" t="s">
        <v>98</v>
      </c>
      <c r="K516" s="65">
        <v>112965.51</v>
      </c>
      <c r="L516" s="64">
        <v>0</v>
      </c>
      <c r="M516" s="64">
        <v>59</v>
      </c>
      <c r="N516" s="65">
        <v>94996.36</v>
      </c>
      <c r="O516" s="64">
        <v>15</v>
      </c>
      <c r="P516" s="65">
        <v>17969.150000000001</v>
      </c>
    </row>
    <row r="517" spans="1:16" s="62" customFormat="1" hidden="1">
      <c r="A517" s="63"/>
      <c r="B517" s="63"/>
      <c r="C517" s="63"/>
      <c r="D517" s="64"/>
      <c r="E517" s="63"/>
      <c r="F517" s="64"/>
      <c r="G517" s="63"/>
      <c r="H517" s="63"/>
      <c r="I517" s="63"/>
      <c r="J517" s="63"/>
      <c r="K517" s="64"/>
      <c r="L517" s="64"/>
      <c r="M517" s="64"/>
      <c r="N517" s="64"/>
      <c r="O517" s="64"/>
      <c r="P517" s="64"/>
    </row>
    <row r="518" spans="1:16" s="62" customFormat="1" ht="38.25" hidden="1">
      <c r="A518" s="63" t="s">
        <v>448</v>
      </c>
      <c r="B518" s="63" t="s">
        <v>521</v>
      </c>
      <c r="C518" s="63" t="s">
        <v>522</v>
      </c>
      <c r="D518" s="75" t="s">
        <v>523</v>
      </c>
      <c r="E518" s="75" t="s">
        <v>524</v>
      </c>
      <c r="F518" s="75" t="s">
        <v>525</v>
      </c>
      <c r="G518" s="75" t="s">
        <v>526</v>
      </c>
    </row>
    <row r="519" spans="1:16" s="62" customFormat="1" hidden="1">
      <c r="A519" s="63" t="s">
        <v>527</v>
      </c>
      <c r="B519" s="65">
        <v>52283.16</v>
      </c>
      <c r="C519" s="65">
        <v>3921.24</v>
      </c>
      <c r="D519" s="63" t="s">
        <v>502</v>
      </c>
      <c r="E519" s="65">
        <v>40523.160000000003</v>
      </c>
      <c r="F519" s="63" t="s">
        <v>292</v>
      </c>
      <c r="G519" s="65">
        <v>11760</v>
      </c>
    </row>
    <row r="520" spans="1:16" s="62" customFormat="1" hidden="1">
      <c r="A520" s="63" t="s">
        <v>528</v>
      </c>
      <c r="B520" s="65">
        <v>8619.2000000000007</v>
      </c>
      <c r="C520" s="64">
        <v>646.44000000000005</v>
      </c>
      <c r="D520" s="63" t="s">
        <v>325</v>
      </c>
      <c r="E520" s="65">
        <v>8619.2000000000007</v>
      </c>
      <c r="F520" s="63" t="s">
        <v>551</v>
      </c>
      <c r="G520" s="64">
        <v>0</v>
      </c>
    </row>
    <row r="521" spans="1:16" s="62" customFormat="1" hidden="1">
      <c r="A521" s="63" t="s">
        <v>529</v>
      </c>
      <c r="B521" s="65">
        <v>47397.52</v>
      </c>
      <c r="C521" s="65">
        <v>3554.81</v>
      </c>
      <c r="D521" s="63" t="s">
        <v>272</v>
      </c>
      <c r="E521" s="65">
        <v>41188.370000000003</v>
      </c>
      <c r="F521" s="63" t="s">
        <v>325</v>
      </c>
      <c r="G521" s="65">
        <v>6209.15</v>
      </c>
    </row>
    <row r="522" spans="1:16" s="62" customFormat="1" hidden="1">
      <c r="A522" s="63" t="s">
        <v>531</v>
      </c>
      <c r="B522" s="65">
        <v>4665.63</v>
      </c>
      <c r="C522" s="64">
        <v>349.92</v>
      </c>
      <c r="D522" s="63" t="s">
        <v>474</v>
      </c>
      <c r="E522" s="65">
        <v>4665.63</v>
      </c>
      <c r="F522" s="63" t="s">
        <v>551</v>
      </c>
      <c r="G522" s="64">
        <v>0</v>
      </c>
    </row>
    <row r="523" spans="1:16" s="62" customFormat="1" hidden="1">
      <c r="A523" s="63" t="s">
        <v>532</v>
      </c>
      <c r="B523" s="64">
        <v>0</v>
      </c>
      <c r="C523" s="65">
        <v>8472.41</v>
      </c>
      <c r="D523" s="63" t="s">
        <v>98</v>
      </c>
      <c r="E523" s="64"/>
      <c r="F523" s="63" t="s">
        <v>98</v>
      </c>
      <c r="G523" s="64"/>
    </row>
    <row r="524" spans="1:16" s="62" customFormat="1" hidden="1">
      <c r="A524" s="63" t="s">
        <v>533</v>
      </c>
      <c r="B524" s="65">
        <v>112965.51</v>
      </c>
      <c r="C524" s="64">
        <v>554.27</v>
      </c>
      <c r="D524" s="63" t="s">
        <v>98</v>
      </c>
      <c r="E524" s="64"/>
      <c r="F524" s="63" t="s">
        <v>98</v>
      </c>
      <c r="G524" s="64"/>
    </row>
    <row r="525" spans="1:16" s="62" customFormat="1" hidden="1">
      <c r="A525" s="63" t="s">
        <v>534</v>
      </c>
      <c r="B525" s="64"/>
      <c r="C525" s="65">
        <v>7918.14</v>
      </c>
      <c r="D525" s="63" t="s">
        <v>98</v>
      </c>
      <c r="E525" s="64"/>
      <c r="F525" s="63" t="s">
        <v>98</v>
      </c>
      <c r="G525" s="64"/>
    </row>
    <row r="526" spans="1:16" s="62" customFormat="1" hidden="1">
      <c r="A526" s="63" t="s">
        <v>535</v>
      </c>
      <c r="B526" s="64"/>
      <c r="C526" s="64">
        <v>237.54</v>
      </c>
      <c r="D526" s="63" t="s">
        <v>98</v>
      </c>
      <c r="E526" s="64"/>
      <c r="F526" s="63" t="s">
        <v>98</v>
      </c>
      <c r="G526" s="64"/>
    </row>
    <row r="527" spans="1:16" s="62" customFormat="1" hidden="1">
      <c r="A527" s="63" t="s">
        <v>536</v>
      </c>
      <c r="B527" s="64"/>
      <c r="C527" s="65">
        <v>8234.8700000000008</v>
      </c>
      <c r="D527" s="63" t="s">
        <v>98</v>
      </c>
      <c r="E527" s="64"/>
      <c r="F527" s="63" t="s">
        <v>98</v>
      </c>
      <c r="G527" s="64"/>
    </row>
    <row r="528" spans="1:16" s="62" customFormat="1" hidden="1">
      <c r="A528" s="63" t="s">
        <v>568</v>
      </c>
      <c r="B528" s="63" t="s">
        <v>566</v>
      </c>
      <c r="C528" s="63" t="s">
        <v>457</v>
      </c>
      <c r="D528" s="64">
        <v>50</v>
      </c>
      <c r="E528" s="63" t="s">
        <v>458</v>
      </c>
      <c r="F528" s="64" t="s">
        <v>409</v>
      </c>
      <c r="G528" s="63" t="s">
        <v>569</v>
      </c>
      <c r="H528" s="63" t="s">
        <v>550</v>
      </c>
      <c r="I528" s="63" t="s">
        <v>460</v>
      </c>
      <c r="J528" s="63" t="s">
        <v>482</v>
      </c>
      <c r="K528" s="64">
        <v>0</v>
      </c>
      <c r="L528" s="64">
        <v>0</v>
      </c>
      <c r="M528" s="64">
        <v>0</v>
      </c>
      <c r="N528" s="64">
        <v>0</v>
      </c>
      <c r="O528" s="64">
        <v>0</v>
      </c>
      <c r="P528" s="64">
        <v>0</v>
      </c>
    </row>
    <row r="529" spans="1:16" s="62" customFormat="1" hidden="1">
      <c r="A529" s="63" t="s">
        <v>568</v>
      </c>
      <c r="B529" s="63" t="s">
        <v>566</v>
      </c>
      <c r="C529" s="63" t="s">
        <v>457</v>
      </c>
      <c r="D529" s="64">
        <v>50</v>
      </c>
      <c r="E529" s="63" t="s">
        <v>464</v>
      </c>
      <c r="F529" s="64" t="s">
        <v>409</v>
      </c>
      <c r="G529" s="63" t="s">
        <v>538</v>
      </c>
      <c r="H529" s="63" t="s">
        <v>480</v>
      </c>
      <c r="I529" s="63" t="s">
        <v>481</v>
      </c>
      <c r="J529" s="63" t="s">
        <v>482</v>
      </c>
      <c r="K529" s="64">
        <v>0</v>
      </c>
      <c r="L529" s="64">
        <v>0</v>
      </c>
      <c r="M529" s="64">
        <v>0</v>
      </c>
      <c r="N529" s="64">
        <v>0</v>
      </c>
      <c r="O529" s="64">
        <v>0</v>
      </c>
      <c r="P529" s="64">
        <v>0</v>
      </c>
    </row>
    <row r="530" spans="1:16" s="62" customFormat="1" hidden="1">
      <c r="A530" s="63" t="s">
        <v>568</v>
      </c>
      <c r="B530" s="63" t="s">
        <v>566</v>
      </c>
      <c r="C530" s="63" t="s">
        <v>457</v>
      </c>
      <c r="D530" s="64">
        <v>50</v>
      </c>
      <c r="E530" s="63" t="s">
        <v>291</v>
      </c>
      <c r="F530" s="64" t="s">
        <v>409</v>
      </c>
      <c r="G530" s="63" t="s">
        <v>539</v>
      </c>
      <c r="H530" s="63" t="s">
        <v>484</v>
      </c>
      <c r="I530" s="63" t="s">
        <v>485</v>
      </c>
      <c r="J530" s="63" t="s">
        <v>463</v>
      </c>
      <c r="K530" s="65">
        <v>1000</v>
      </c>
      <c r="L530" s="64">
        <v>0</v>
      </c>
      <c r="M530" s="64">
        <v>0</v>
      </c>
      <c r="N530" s="64">
        <v>0</v>
      </c>
      <c r="O530" s="64">
        <v>1</v>
      </c>
      <c r="P530" s="65">
        <v>1000</v>
      </c>
    </row>
    <row r="531" spans="1:16" s="62" customFormat="1" hidden="1">
      <c r="A531" s="63" t="s">
        <v>568</v>
      </c>
      <c r="B531" s="63" t="s">
        <v>566</v>
      </c>
      <c r="C531" s="63" t="s">
        <v>457</v>
      </c>
      <c r="D531" s="64">
        <v>50</v>
      </c>
      <c r="E531" s="63" t="s">
        <v>285</v>
      </c>
      <c r="F531" s="64" t="s">
        <v>409</v>
      </c>
      <c r="G531" s="63" t="s">
        <v>459</v>
      </c>
      <c r="H531" s="63" t="s">
        <v>460</v>
      </c>
      <c r="I531" s="63" t="s">
        <v>462</v>
      </c>
      <c r="J531" s="63" t="s">
        <v>487</v>
      </c>
      <c r="K531" s="64">
        <v>0</v>
      </c>
      <c r="L531" s="64">
        <v>0</v>
      </c>
      <c r="M531" s="64">
        <v>0</v>
      </c>
      <c r="N531" s="64">
        <v>0</v>
      </c>
      <c r="O531" s="64">
        <v>0</v>
      </c>
      <c r="P531" s="64">
        <v>0</v>
      </c>
    </row>
    <row r="532" spans="1:16" s="62" customFormat="1" hidden="1">
      <c r="A532" s="63" t="s">
        <v>568</v>
      </c>
      <c r="B532" s="63" t="s">
        <v>566</v>
      </c>
      <c r="C532" s="63" t="s">
        <v>457</v>
      </c>
      <c r="D532" s="64">
        <v>50</v>
      </c>
      <c r="E532" s="63" t="s">
        <v>474</v>
      </c>
      <c r="F532" s="64" t="s">
        <v>409</v>
      </c>
      <c r="G532" s="63" t="s">
        <v>459</v>
      </c>
      <c r="H532" s="63" t="s">
        <v>460</v>
      </c>
      <c r="I532" s="63" t="s">
        <v>462</v>
      </c>
      <c r="J532" s="63" t="s">
        <v>463</v>
      </c>
      <c r="K532" s="65">
        <v>6041.05</v>
      </c>
      <c r="L532" s="64">
        <v>2</v>
      </c>
      <c r="M532" s="64">
        <v>2</v>
      </c>
      <c r="N532" s="65">
        <v>6041.05</v>
      </c>
      <c r="O532" s="64">
        <v>0</v>
      </c>
      <c r="P532" s="64">
        <v>0</v>
      </c>
    </row>
    <row r="533" spans="1:16" s="62" customFormat="1" hidden="1">
      <c r="A533" s="63" t="s">
        <v>568</v>
      </c>
      <c r="B533" s="63" t="s">
        <v>566</v>
      </c>
      <c r="C533" s="63" t="s">
        <v>457</v>
      </c>
      <c r="D533" s="64">
        <v>50</v>
      </c>
      <c r="E533" s="63" t="s">
        <v>288</v>
      </c>
      <c r="F533" s="64" t="s">
        <v>409</v>
      </c>
      <c r="G533" s="63" t="s">
        <v>465</v>
      </c>
      <c r="H533" s="63" t="s">
        <v>466</v>
      </c>
      <c r="I533" s="63" t="s">
        <v>467</v>
      </c>
      <c r="J533" s="63" t="s">
        <v>414</v>
      </c>
      <c r="K533" s="64">
        <v>0</v>
      </c>
      <c r="L533" s="64">
        <v>0</v>
      </c>
      <c r="M533" s="64">
        <v>0</v>
      </c>
      <c r="N533" s="64">
        <v>0</v>
      </c>
      <c r="O533" s="64">
        <v>0</v>
      </c>
      <c r="P533" s="64">
        <v>0</v>
      </c>
    </row>
    <row r="534" spans="1:16" s="62" customFormat="1" hidden="1">
      <c r="A534" s="63" t="s">
        <v>568</v>
      </c>
      <c r="B534" s="63" t="s">
        <v>566</v>
      </c>
      <c r="C534" s="63" t="s">
        <v>457</v>
      </c>
      <c r="D534" s="64">
        <v>50</v>
      </c>
      <c r="E534" s="63" t="s">
        <v>325</v>
      </c>
      <c r="F534" s="64" t="s">
        <v>409</v>
      </c>
      <c r="G534" s="63" t="s">
        <v>468</v>
      </c>
      <c r="H534" s="63" t="s">
        <v>469</v>
      </c>
      <c r="I534" s="63" t="s">
        <v>470</v>
      </c>
      <c r="J534" s="63" t="s">
        <v>414</v>
      </c>
      <c r="K534" s="65">
        <v>1000</v>
      </c>
      <c r="L534" s="64">
        <v>0</v>
      </c>
      <c r="M534" s="64">
        <v>0</v>
      </c>
      <c r="N534" s="64">
        <v>0</v>
      </c>
      <c r="O534" s="64">
        <v>1</v>
      </c>
      <c r="P534" s="65">
        <v>1000</v>
      </c>
    </row>
    <row r="535" spans="1:16" s="62" customFormat="1" hidden="1">
      <c r="A535" s="63" t="s">
        <v>568</v>
      </c>
      <c r="B535" s="63" t="s">
        <v>566</v>
      </c>
      <c r="C535" s="63" t="s">
        <v>457</v>
      </c>
      <c r="D535" s="64">
        <v>50</v>
      </c>
      <c r="E535" s="63" t="s">
        <v>292</v>
      </c>
      <c r="F535" s="64" t="s">
        <v>409</v>
      </c>
      <c r="G535" s="63" t="s">
        <v>471</v>
      </c>
      <c r="H535" s="63" t="s">
        <v>472</v>
      </c>
      <c r="I535" s="63" t="s">
        <v>473</v>
      </c>
      <c r="J535" s="63" t="s">
        <v>414</v>
      </c>
      <c r="K535" s="65">
        <v>16791.18</v>
      </c>
      <c r="L535" s="64">
        <v>7</v>
      </c>
      <c r="M535" s="64">
        <v>7</v>
      </c>
      <c r="N535" s="65">
        <v>16470.18</v>
      </c>
      <c r="O535" s="64">
        <v>1</v>
      </c>
      <c r="P535" s="64">
        <v>321</v>
      </c>
    </row>
    <row r="536" spans="1:16" s="62" customFormat="1" hidden="1">
      <c r="A536" s="63" t="s">
        <v>568</v>
      </c>
      <c r="B536" s="63" t="s">
        <v>566</v>
      </c>
      <c r="C536" s="63" t="s">
        <v>457</v>
      </c>
      <c r="D536" s="64">
        <v>50</v>
      </c>
      <c r="E536" s="63" t="s">
        <v>320</v>
      </c>
      <c r="F536" s="64" t="s">
        <v>409</v>
      </c>
      <c r="G536" s="63" t="s">
        <v>475</v>
      </c>
      <c r="H536" s="63" t="s">
        <v>476</v>
      </c>
      <c r="I536" s="63" t="s">
        <v>477</v>
      </c>
      <c r="J536" s="63" t="s">
        <v>487</v>
      </c>
      <c r="K536" s="64">
        <v>0</v>
      </c>
      <c r="L536" s="64">
        <v>0</v>
      </c>
      <c r="M536" s="64">
        <v>0</v>
      </c>
      <c r="N536" s="64">
        <v>0</v>
      </c>
      <c r="O536" s="64">
        <v>0</v>
      </c>
      <c r="P536" s="64">
        <v>0</v>
      </c>
    </row>
    <row r="537" spans="1:16" s="62" customFormat="1" hidden="1">
      <c r="A537" s="63" t="s">
        <v>568</v>
      </c>
      <c r="B537" s="63" t="s">
        <v>566</v>
      </c>
      <c r="C537" s="63" t="s">
        <v>457</v>
      </c>
      <c r="D537" s="64">
        <v>50</v>
      </c>
      <c r="E537" s="63" t="s">
        <v>287</v>
      </c>
      <c r="F537" s="64" t="s">
        <v>409</v>
      </c>
      <c r="G537" s="63" t="s">
        <v>475</v>
      </c>
      <c r="H537" s="63" t="s">
        <v>476</v>
      </c>
      <c r="I537" s="63" t="s">
        <v>477</v>
      </c>
      <c r="J537" s="63" t="s">
        <v>414</v>
      </c>
      <c r="K537" s="65">
        <v>24576.04</v>
      </c>
      <c r="L537" s="64">
        <v>9</v>
      </c>
      <c r="M537" s="64">
        <v>9</v>
      </c>
      <c r="N537" s="65">
        <v>23076.09</v>
      </c>
      <c r="O537" s="64">
        <v>2</v>
      </c>
      <c r="P537" s="65">
        <v>1499.95</v>
      </c>
    </row>
    <row r="538" spans="1:16" s="62" customFormat="1" hidden="1">
      <c r="A538" s="63" t="s">
        <v>568</v>
      </c>
      <c r="B538" s="63" t="s">
        <v>566</v>
      </c>
      <c r="C538" s="63" t="s">
        <v>457</v>
      </c>
      <c r="D538" s="64">
        <v>50</v>
      </c>
      <c r="E538" s="63" t="s">
        <v>489</v>
      </c>
      <c r="F538" s="64" t="s">
        <v>478</v>
      </c>
      <c r="G538" s="63" t="s">
        <v>570</v>
      </c>
      <c r="H538" s="63" t="s">
        <v>550</v>
      </c>
      <c r="I538" s="63" t="s">
        <v>460</v>
      </c>
      <c r="J538" s="63" t="s">
        <v>463</v>
      </c>
      <c r="K538" s="65">
        <v>1000</v>
      </c>
      <c r="L538" s="64">
        <v>0</v>
      </c>
      <c r="M538" s="64">
        <v>0</v>
      </c>
      <c r="N538" s="64">
        <v>0</v>
      </c>
      <c r="O538" s="64">
        <v>1</v>
      </c>
      <c r="P538" s="65">
        <v>1000</v>
      </c>
    </row>
    <row r="539" spans="1:16" s="62" customFormat="1" hidden="1">
      <c r="A539" s="63" t="s">
        <v>568</v>
      </c>
      <c r="B539" s="63" t="s">
        <v>566</v>
      </c>
      <c r="C539" s="63" t="s">
        <v>457</v>
      </c>
      <c r="D539" s="64">
        <v>50</v>
      </c>
      <c r="E539" s="63" t="s">
        <v>491</v>
      </c>
      <c r="F539" s="64" t="s">
        <v>478</v>
      </c>
      <c r="G539" s="63" t="s">
        <v>479</v>
      </c>
      <c r="H539" s="63" t="s">
        <v>480</v>
      </c>
      <c r="I539" s="63" t="s">
        <v>481</v>
      </c>
      <c r="J539" s="63" t="s">
        <v>482</v>
      </c>
      <c r="K539" s="64">
        <v>0</v>
      </c>
      <c r="L539" s="64">
        <v>0</v>
      </c>
      <c r="M539" s="64">
        <v>0</v>
      </c>
      <c r="N539" s="64">
        <v>0</v>
      </c>
      <c r="O539" s="64">
        <v>0</v>
      </c>
      <c r="P539" s="64">
        <v>0</v>
      </c>
    </row>
    <row r="540" spans="1:16" s="62" customFormat="1" hidden="1">
      <c r="A540" s="63" t="s">
        <v>568</v>
      </c>
      <c r="B540" s="63" t="s">
        <v>566</v>
      </c>
      <c r="C540" s="63" t="s">
        <v>457</v>
      </c>
      <c r="D540" s="64">
        <v>50</v>
      </c>
      <c r="E540" s="63" t="s">
        <v>290</v>
      </c>
      <c r="F540" s="64" t="s">
        <v>478</v>
      </c>
      <c r="G540" s="63" t="s">
        <v>486</v>
      </c>
      <c r="H540" s="63" t="s">
        <v>460</v>
      </c>
      <c r="I540" s="63" t="s">
        <v>462</v>
      </c>
      <c r="J540" s="63" t="s">
        <v>487</v>
      </c>
      <c r="K540" s="64">
        <v>0</v>
      </c>
      <c r="L540" s="64">
        <v>0</v>
      </c>
      <c r="M540" s="64">
        <v>0</v>
      </c>
      <c r="N540" s="64">
        <v>0</v>
      </c>
      <c r="O540" s="64">
        <v>0</v>
      </c>
      <c r="P540" s="64">
        <v>0</v>
      </c>
    </row>
    <row r="541" spans="1:16" s="62" customFormat="1" hidden="1">
      <c r="A541" s="63" t="s">
        <v>568</v>
      </c>
      <c r="B541" s="63" t="s">
        <v>566</v>
      </c>
      <c r="C541" s="63" t="s">
        <v>457</v>
      </c>
      <c r="D541" s="64">
        <v>50</v>
      </c>
      <c r="E541" s="63" t="s">
        <v>274</v>
      </c>
      <c r="F541" s="64" t="s">
        <v>478</v>
      </c>
      <c r="G541" s="63" t="s">
        <v>488</v>
      </c>
      <c r="H541" s="63" t="s">
        <v>466</v>
      </c>
      <c r="I541" s="63" t="s">
        <v>467</v>
      </c>
      <c r="J541" s="63" t="s">
        <v>414</v>
      </c>
      <c r="K541" s="64">
        <v>0</v>
      </c>
      <c r="L541" s="64">
        <v>0</v>
      </c>
      <c r="M541" s="64">
        <v>0</v>
      </c>
      <c r="N541" s="64">
        <v>0</v>
      </c>
      <c r="O541" s="64">
        <v>0</v>
      </c>
      <c r="P541" s="64">
        <v>0</v>
      </c>
    </row>
    <row r="542" spans="1:16" s="62" customFormat="1" hidden="1">
      <c r="A542" s="63" t="s">
        <v>568</v>
      </c>
      <c r="B542" s="63" t="s">
        <v>566</v>
      </c>
      <c r="C542" s="63" t="s">
        <v>457</v>
      </c>
      <c r="D542" s="64">
        <v>50</v>
      </c>
      <c r="E542" s="63" t="s">
        <v>293</v>
      </c>
      <c r="F542" s="64" t="s">
        <v>478</v>
      </c>
      <c r="G542" s="63" t="s">
        <v>490</v>
      </c>
      <c r="H542" s="63" t="s">
        <v>469</v>
      </c>
      <c r="I542" s="63" t="s">
        <v>470</v>
      </c>
      <c r="J542" s="63" t="s">
        <v>414</v>
      </c>
      <c r="K542" s="64">
        <v>0</v>
      </c>
      <c r="L542" s="64">
        <v>0</v>
      </c>
      <c r="M542" s="64">
        <v>0</v>
      </c>
      <c r="N542" s="64">
        <v>0</v>
      </c>
      <c r="O542" s="64">
        <v>0</v>
      </c>
      <c r="P542" s="64">
        <v>0</v>
      </c>
    </row>
    <row r="543" spans="1:16" s="62" customFormat="1" hidden="1">
      <c r="A543" s="63" t="s">
        <v>568</v>
      </c>
      <c r="B543" s="63" t="s">
        <v>566</v>
      </c>
      <c r="C543" s="63" t="s">
        <v>457</v>
      </c>
      <c r="D543" s="64">
        <v>50</v>
      </c>
      <c r="E543" s="63" t="s">
        <v>283</v>
      </c>
      <c r="F543" s="64" t="s">
        <v>478</v>
      </c>
      <c r="G543" s="63" t="s">
        <v>492</v>
      </c>
      <c r="H543" s="63" t="s">
        <v>472</v>
      </c>
      <c r="I543" s="63" t="s">
        <v>473</v>
      </c>
      <c r="J543" s="63" t="s">
        <v>414</v>
      </c>
      <c r="K543" s="64">
        <v>0</v>
      </c>
      <c r="L543" s="64">
        <v>0</v>
      </c>
      <c r="M543" s="64">
        <v>0</v>
      </c>
      <c r="N543" s="64">
        <v>0</v>
      </c>
      <c r="O543" s="64">
        <v>0</v>
      </c>
      <c r="P543" s="64">
        <v>0</v>
      </c>
    </row>
    <row r="544" spans="1:16" s="62" customFormat="1" hidden="1">
      <c r="A544" s="63" t="s">
        <v>568</v>
      </c>
      <c r="B544" s="63" t="s">
        <v>566</v>
      </c>
      <c r="C544" s="63" t="s">
        <v>457</v>
      </c>
      <c r="D544" s="64">
        <v>50</v>
      </c>
      <c r="E544" s="63" t="s">
        <v>286</v>
      </c>
      <c r="F544" s="64" t="s">
        <v>478</v>
      </c>
      <c r="G544" s="63" t="s">
        <v>493</v>
      </c>
      <c r="H544" s="63" t="s">
        <v>476</v>
      </c>
      <c r="I544" s="63" t="s">
        <v>477</v>
      </c>
      <c r="J544" s="63" t="s">
        <v>414</v>
      </c>
      <c r="K544" s="64">
        <v>0</v>
      </c>
      <c r="L544" s="64">
        <v>0</v>
      </c>
      <c r="M544" s="64">
        <v>0</v>
      </c>
      <c r="N544" s="64">
        <v>0</v>
      </c>
      <c r="O544" s="64">
        <v>0</v>
      </c>
      <c r="P544" s="64">
        <v>0</v>
      </c>
    </row>
    <row r="545" spans="1:16" s="62" customFormat="1" hidden="1">
      <c r="A545" s="63" t="s">
        <v>568</v>
      </c>
      <c r="B545" s="63" t="s">
        <v>566</v>
      </c>
      <c r="C545" s="63" t="s">
        <v>457</v>
      </c>
      <c r="D545" s="64">
        <v>50</v>
      </c>
      <c r="E545" s="63" t="s">
        <v>501</v>
      </c>
      <c r="F545" s="64" t="s">
        <v>494</v>
      </c>
      <c r="G545" s="63" t="s">
        <v>495</v>
      </c>
      <c r="H545" s="63" t="s">
        <v>496</v>
      </c>
      <c r="I545" s="63" t="s">
        <v>497</v>
      </c>
      <c r="J545" s="63" t="s">
        <v>463</v>
      </c>
      <c r="K545" s="64">
        <v>0</v>
      </c>
      <c r="L545" s="64">
        <v>0</v>
      </c>
      <c r="M545" s="64">
        <v>0</v>
      </c>
      <c r="N545" s="64">
        <v>0</v>
      </c>
      <c r="O545" s="64">
        <v>0</v>
      </c>
      <c r="P545" s="64">
        <v>0</v>
      </c>
    </row>
    <row r="546" spans="1:16" s="62" customFormat="1" hidden="1">
      <c r="A546" s="63" t="s">
        <v>568</v>
      </c>
      <c r="B546" s="63" t="s">
        <v>566</v>
      </c>
      <c r="C546" s="63" t="s">
        <v>457</v>
      </c>
      <c r="D546" s="64">
        <v>50</v>
      </c>
      <c r="E546" s="63" t="s">
        <v>502</v>
      </c>
      <c r="F546" s="64" t="s">
        <v>494</v>
      </c>
      <c r="G546" s="63" t="s">
        <v>498</v>
      </c>
      <c r="H546" s="63" t="s">
        <v>480</v>
      </c>
      <c r="I546" s="63" t="s">
        <v>481</v>
      </c>
      <c r="J546" s="63" t="s">
        <v>482</v>
      </c>
      <c r="K546" s="64">
        <v>0</v>
      </c>
      <c r="L546" s="64">
        <v>0</v>
      </c>
      <c r="M546" s="64">
        <v>0</v>
      </c>
      <c r="N546" s="64">
        <v>0</v>
      </c>
      <c r="O546" s="64">
        <v>0</v>
      </c>
      <c r="P546" s="64">
        <v>0</v>
      </c>
    </row>
    <row r="547" spans="1:16" s="62" customFormat="1" hidden="1">
      <c r="A547" s="63" t="s">
        <v>568</v>
      </c>
      <c r="B547" s="63" t="s">
        <v>566</v>
      </c>
      <c r="C547" s="63" t="s">
        <v>457</v>
      </c>
      <c r="D547" s="64">
        <v>50</v>
      </c>
      <c r="E547" s="63" t="s">
        <v>504</v>
      </c>
      <c r="F547" s="64" t="s">
        <v>494</v>
      </c>
      <c r="G547" s="63" t="s">
        <v>499</v>
      </c>
      <c r="H547" s="63" t="s">
        <v>484</v>
      </c>
      <c r="I547" s="63" t="s">
        <v>485</v>
      </c>
      <c r="J547" s="63" t="s">
        <v>463</v>
      </c>
      <c r="K547" s="64">
        <v>500</v>
      </c>
      <c r="L547" s="64">
        <v>0</v>
      </c>
      <c r="M547" s="64">
        <v>0</v>
      </c>
      <c r="N547" s="64">
        <v>0</v>
      </c>
      <c r="O547" s="64">
        <v>1</v>
      </c>
      <c r="P547" s="64">
        <v>500</v>
      </c>
    </row>
    <row r="548" spans="1:16" s="62" customFormat="1" hidden="1">
      <c r="A548" s="63" t="s">
        <v>568</v>
      </c>
      <c r="B548" s="63" t="s">
        <v>566</v>
      </c>
      <c r="C548" s="63" t="s">
        <v>457</v>
      </c>
      <c r="D548" s="64">
        <v>50</v>
      </c>
      <c r="E548" s="63" t="s">
        <v>506</v>
      </c>
      <c r="F548" s="64" t="s">
        <v>494</v>
      </c>
      <c r="G548" s="63" t="s">
        <v>500</v>
      </c>
      <c r="H548" s="63" t="s">
        <v>460</v>
      </c>
      <c r="I548" s="63" t="s">
        <v>462</v>
      </c>
      <c r="J548" s="63" t="s">
        <v>487</v>
      </c>
      <c r="K548" s="64">
        <v>0</v>
      </c>
      <c r="L548" s="64">
        <v>0</v>
      </c>
      <c r="M548" s="64">
        <v>0</v>
      </c>
      <c r="N548" s="64">
        <v>0</v>
      </c>
      <c r="O548" s="64">
        <v>0</v>
      </c>
      <c r="P548" s="64">
        <v>0</v>
      </c>
    </row>
    <row r="549" spans="1:16" s="62" customFormat="1" hidden="1">
      <c r="A549" s="63" t="s">
        <v>568</v>
      </c>
      <c r="B549" s="63" t="s">
        <v>566</v>
      </c>
      <c r="C549" s="63" t="s">
        <v>457</v>
      </c>
      <c r="D549" s="64">
        <v>50</v>
      </c>
      <c r="E549" s="63" t="s">
        <v>267</v>
      </c>
      <c r="F549" s="64" t="s">
        <v>494</v>
      </c>
      <c r="G549" s="63" t="s">
        <v>500</v>
      </c>
      <c r="H549" s="63" t="s">
        <v>460</v>
      </c>
      <c r="I549" s="63" t="s">
        <v>462</v>
      </c>
      <c r="J549" s="63" t="s">
        <v>463</v>
      </c>
      <c r="K549" s="65">
        <v>2884.15</v>
      </c>
      <c r="L549" s="64">
        <v>2</v>
      </c>
      <c r="M549" s="64">
        <v>2</v>
      </c>
      <c r="N549" s="65">
        <v>2484.15</v>
      </c>
      <c r="O549" s="64">
        <v>1</v>
      </c>
      <c r="P549" s="64">
        <v>400</v>
      </c>
    </row>
    <row r="550" spans="1:16" s="62" customFormat="1" hidden="1">
      <c r="A550" s="63" t="s">
        <v>568</v>
      </c>
      <c r="B550" s="63" t="s">
        <v>566</v>
      </c>
      <c r="C550" s="63" t="s">
        <v>457</v>
      </c>
      <c r="D550" s="64">
        <v>50</v>
      </c>
      <c r="E550" s="63" t="s">
        <v>326</v>
      </c>
      <c r="F550" s="64" t="s">
        <v>494</v>
      </c>
      <c r="G550" s="63" t="s">
        <v>503</v>
      </c>
      <c r="H550" s="63" t="s">
        <v>466</v>
      </c>
      <c r="I550" s="63" t="s">
        <v>467</v>
      </c>
      <c r="J550" s="63" t="s">
        <v>414</v>
      </c>
      <c r="K550" s="65">
        <v>7319.77</v>
      </c>
      <c r="L550" s="64">
        <v>3</v>
      </c>
      <c r="M550" s="64">
        <v>3</v>
      </c>
      <c r="N550" s="65">
        <v>7319.77</v>
      </c>
      <c r="O550" s="64">
        <v>0</v>
      </c>
      <c r="P550" s="64">
        <v>0</v>
      </c>
    </row>
    <row r="551" spans="1:16" s="62" customFormat="1" hidden="1">
      <c r="A551" s="63" t="s">
        <v>568</v>
      </c>
      <c r="B551" s="63" t="s">
        <v>566</v>
      </c>
      <c r="C551" s="63" t="s">
        <v>457</v>
      </c>
      <c r="D551" s="64">
        <v>50</v>
      </c>
      <c r="E551" s="63" t="s">
        <v>289</v>
      </c>
      <c r="F551" s="64" t="s">
        <v>494</v>
      </c>
      <c r="G551" s="63" t="s">
        <v>505</v>
      </c>
      <c r="H551" s="63" t="s">
        <v>469</v>
      </c>
      <c r="I551" s="63" t="s">
        <v>470</v>
      </c>
      <c r="J551" s="63" t="s">
        <v>414</v>
      </c>
      <c r="K551" s="65">
        <v>5330.69</v>
      </c>
      <c r="L551" s="64">
        <v>4</v>
      </c>
      <c r="M551" s="64">
        <v>4</v>
      </c>
      <c r="N551" s="65">
        <v>5130.6899999999996</v>
      </c>
      <c r="O551" s="64">
        <v>1</v>
      </c>
      <c r="P551" s="64">
        <v>200</v>
      </c>
    </row>
    <row r="552" spans="1:16" s="62" customFormat="1" hidden="1">
      <c r="A552" s="63" t="s">
        <v>568</v>
      </c>
      <c r="B552" s="63" t="s">
        <v>566</v>
      </c>
      <c r="C552" s="63" t="s">
        <v>457</v>
      </c>
      <c r="D552" s="64">
        <v>50</v>
      </c>
      <c r="E552" s="63" t="s">
        <v>512</v>
      </c>
      <c r="F552" s="64" t="s">
        <v>494</v>
      </c>
      <c r="G552" s="63" t="s">
        <v>507</v>
      </c>
      <c r="H552" s="63" t="s">
        <v>472</v>
      </c>
      <c r="I552" s="63" t="s">
        <v>473</v>
      </c>
      <c r="J552" s="63" t="s">
        <v>414</v>
      </c>
      <c r="K552" s="65">
        <v>25395.1</v>
      </c>
      <c r="L552" s="64">
        <v>15</v>
      </c>
      <c r="M552" s="64">
        <v>15</v>
      </c>
      <c r="N552" s="65">
        <v>24895.1</v>
      </c>
      <c r="O552" s="64">
        <v>1</v>
      </c>
      <c r="P552" s="64">
        <v>500</v>
      </c>
    </row>
    <row r="553" spans="1:16" s="62" customFormat="1" hidden="1">
      <c r="A553" s="63" t="s">
        <v>568</v>
      </c>
      <c r="B553" s="63" t="s">
        <v>566</v>
      </c>
      <c r="C553" s="63" t="s">
        <v>457</v>
      </c>
      <c r="D553" s="64">
        <v>50</v>
      </c>
      <c r="E553" s="63" t="s">
        <v>318</v>
      </c>
      <c r="F553" s="64" t="s">
        <v>494</v>
      </c>
      <c r="G553" s="63" t="s">
        <v>508</v>
      </c>
      <c r="H553" s="63" t="s">
        <v>476</v>
      </c>
      <c r="I553" s="63" t="s">
        <v>477</v>
      </c>
      <c r="J553" s="63" t="s">
        <v>414</v>
      </c>
      <c r="K553" s="65">
        <v>7406.4</v>
      </c>
      <c r="L553" s="64">
        <v>4</v>
      </c>
      <c r="M553" s="64">
        <v>4</v>
      </c>
      <c r="N553" s="65">
        <v>7406.4</v>
      </c>
      <c r="O553" s="64">
        <v>0</v>
      </c>
      <c r="P553" s="64">
        <v>0</v>
      </c>
    </row>
    <row r="554" spans="1:16" s="62" customFormat="1" hidden="1">
      <c r="A554" s="63" t="s">
        <v>568</v>
      </c>
      <c r="B554" s="63" t="s">
        <v>566</v>
      </c>
      <c r="C554" s="63" t="s">
        <v>457</v>
      </c>
      <c r="D554" s="64">
        <v>50</v>
      </c>
      <c r="E554" s="63" t="s">
        <v>514</v>
      </c>
      <c r="F554" s="64" t="s">
        <v>509</v>
      </c>
      <c r="G554" s="63" t="s">
        <v>511</v>
      </c>
      <c r="H554" s="63" t="s">
        <v>480</v>
      </c>
      <c r="I554" s="63" t="s">
        <v>481</v>
      </c>
      <c r="J554" s="63" t="s">
        <v>482</v>
      </c>
      <c r="K554" s="64">
        <v>0</v>
      </c>
      <c r="L554" s="64">
        <v>0</v>
      </c>
      <c r="M554" s="64">
        <v>0</v>
      </c>
      <c r="N554" s="64">
        <v>0</v>
      </c>
      <c r="O554" s="64">
        <v>0</v>
      </c>
      <c r="P554" s="64">
        <v>0</v>
      </c>
    </row>
    <row r="555" spans="1:16" s="62" customFormat="1" hidden="1">
      <c r="A555" s="63" t="s">
        <v>568</v>
      </c>
      <c r="B555" s="63" t="s">
        <v>566</v>
      </c>
      <c r="C555" s="63" t="s">
        <v>457</v>
      </c>
      <c r="D555" s="64">
        <v>50</v>
      </c>
      <c r="E555" s="63" t="s">
        <v>272</v>
      </c>
      <c r="F555" s="64" t="s">
        <v>509</v>
      </c>
      <c r="G555" s="63" t="s">
        <v>513</v>
      </c>
      <c r="H555" s="63" t="s">
        <v>484</v>
      </c>
      <c r="I555" s="63" t="s">
        <v>485</v>
      </c>
      <c r="J555" s="63" t="s">
        <v>463</v>
      </c>
      <c r="K555" s="64">
        <v>0</v>
      </c>
      <c r="L555" s="64">
        <v>0</v>
      </c>
      <c r="M555" s="64">
        <v>0</v>
      </c>
      <c r="N555" s="64">
        <v>0</v>
      </c>
      <c r="O555" s="64">
        <v>0</v>
      </c>
      <c r="P555" s="64">
        <v>0</v>
      </c>
    </row>
    <row r="556" spans="1:16" s="62" customFormat="1" hidden="1">
      <c r="A556" s="63" t="s">
        <v>568</v>
      </c>
      <c r="B556" s="63" t="s">
        <v>566</v>
      </c>
      <c r="C556" s="63" t="s">
        <v>457</v>
      </c>
      <c r="D556" s="64">
        <v>50</v>
      </c>
      <c r="E556" s="63" t="s">
        <v>516</v>
      </c>
      <c r="F556" s="64" t="s">
        <v>509</v>
      </c>
      <c r="G556" s="63" t="s">
        <v>515</v>
      </c>
      <c r="H556" s="63" t="s">
        <v>460</v>
      </c>
      <c r="I556" s="63" t="s">
        <v>462</v>
      </c>
      <c r="J556" s="63" t="s">
        <v>487</v>
      </c>
      <c r="K556" s="64">
        <v>0</v>
      </c>
      <c r="L556" s="64">
        <v>0</v>
      </c>
      <c r="M556" s="64">
        <v>0</v>
      </c>
      <c r="N556" s="64">
        <v>0</v>
      </c>
      <c r="O556" s="64">
        <v>0</v>
      </c>
      <c r="P556" s="64">
        <v>0</v>
      </c>
    </row>
    <row r="557" spans="1:16" s="62" customFormat="1" hidden="1">
      <c r="A557" s="63" t="s">
        <v>568</v>
      </c>
      <c r="B557" s="63" t="s">
        <v>566</v>
      </c>
      <c r="C557" s="63" t="s">
        <v>457</v>
      </c>
      <c r="D557" s="64">
        <v>50</v>
      </c>
      <c r="E557" s="63" t="s">
        <v>328</v>
      </c>
      <c r="F557" s="64" t="s">
        <v>509</v>
      </c>
      <c r="G557" s="63" t="s">
        <v>515</v>
      </c>
      <c r="H557" s="63" t="s">
        <v>460</v>
      </c>
      <c r="I557" s="63" t="s">
        <v>462</v>
      </c>
      <c r="J557" s="63" t="s">
        <v>463</v>
      </c>
      <c r="K557" s="64">
        <v>0</v>
      </c>
      <c r="L557" s="64">
        <v>0</v>
      </c>
      <c r="M557" s="64">
        <v>0</v>
      </c>
      <c r="N557" s="64">
        <v>0</v>
      </c>
      <c r="O557" s="64">
        <v>0</v>
      </c>
      <c r="P557" s="64">
        <v>0</v>
      </c>
    </row>
    <row r="558" spans="1:16" s="62" customFormat="1" hidden="1">
      <c r="A558" s="63" t="s">
        <v>568</v>
      </c>
      <c r="B558" s="63" t="s">
        <v>566</v>
      </c>
      <c r="C558" s="63" t="s">
        <v>457</v>
      </c>
      <c r="D558" s="64">
        <v>50</v>
      </c>
      <c r="E558" s="63" t="s">
        <v>322</v>
      </c>
      <c r="F558" s="64" t="s">
        <v>509</v>
      </c>
      <c r="G558" s="63" t="s">
        <v>517</v>
      </c>
      <c r="H558" s="63" t="s">
        <v>466</v>
      </c>
      <c r="I558" s="63" t="s">
        <v>467</v>
      </c>
      <c r="J558" s="63" t="s">
        <v>414</v>
      </c>
      <c r="K558" s="64">
        <v>0</v>
      </c>
      <c r="L558" s="64">
        <v>0</v>
      </c>
      <c r="M558" s="64">
        <v>0</v>
      </c>
      <c r="N558" s="64">
        <v>0</v>
      </c>
      <c r="O558" s="64">
        <v>0</v>
      </c>
      <c r="P558" s="64">
        <v>0</v>
      </c>
    </row>
    <row r="559" spans="1:16" s="62" customFormat="1" hidden="1">
      <c r="A559" s="63" t="s">
        <v>568</v>
      </c>
      <c r="B559" s="63" t="s">
        <v>566</v>
      </c>
      <c r="C559" s="63" t="s">
        <v>457</v>
      </c>
      <c r="D559" s="64">
        <v>50</v>
      </c>
      <c r="E559" s="63" t="s">
        <v>327</v>
      </c>
      <c r="F559" s="64" t="s">
        <v>509</v>
      </c>
      <c r="G559" s="63" t="s">
        <v>518</v>
      </c>
      <c r="H559" s="63" t="s">
        <v>469</v>
      </c>
      <c r="I559" s="63" t="s">
        <v>470</v>
      </c>
      <c r="J559" s="63" t="s">
        <v>414</v>
      </c>
      <c r="K559" s="64">
        <v>0</v>
      </c>
      <c r="L559" s="64">
        <v>0</v>
      </c>
      <c r="M559" s="64">
        <v>0</v>
      </c>
      <c r="N559" s="64">
        <v>0</v>
      </c>
      <c r="O559" s="64">
        <v>0</v>
      </c>
      <c r="P559" s="64">
        <v>0</v>
      </c>
    </row>
    <row r="560" spans="1:16" s="62" customFormat="1" hidden="1">
      <c r="A560" s="63" t="s">
        <v>568</v>
      </c>
      <c r="B560" s="63" t="s">
        <v>566</v>
      </c>
      <c r="C560" s="63" t="s">
        <v>457</v>
      </c>
      <c r="D560" s="64">
        <v>50</v>
      </c>
      <c r="E560" s="63" t="s">
        <v>269</v>
      </c>
      <c r="F560" s="64" t="s">
        <v>509</v>
      </c>
      <c r="G560" s="63" t="s">
        <v>519</v>
      </c>
      <c r="H560" s="63" t="s">
        <v>472</v>
      </c>
      <c r="I560" s="63" t="s">
        <v>473</v>
      </c>
      <c r="J560" s="63" t="s">
        <v>414</v>
      </c>
      <c r="K560" s="64">
        <v>0</v>
      </c>
      <c r="L560" s="64">
        <v>0</v>
      </c>
      <c r="M560" s="64">
        <v>0</v>
      </c>
      <c r="N560" s="64">
        <v>0</v>
      </c>
      <c r="O560" s="64">
        <v>0</v>
      </c>
      <c r="P560" s="64">
        <v>0</v>
      </c>
    </row>
    <row r="561" spans="1:16" s="62" customFormat="1" hidden="1">
      <c r="A561" s="63" t="s">
        <v>568</v>
      </c>
      <c r="B561" s="63" t="s">
        <v>566</v>
      </c>
      <c r="C561" s="63" t="s">
        <v>457</v>
      </c>
      <c r="D561" s="64">
        <v>50</v>
      </c>
      <c r="E561" s="63" t="s">
        <v>545</v>
      </c>
      <c r="F561" s="64" t="s">
        <v>509</v>
      </c>
      <c r="G561" s="63" t="s">
        <v>520</v>
      </c>
      <c r="H561" s="63" t="s">
        <v>476</v>
      </c>
      <c r="I561" s="63" t="s">
        <v>477</v>
      </c>
      <c r="J561" s="63" t="s">
        <v>487</v>
      </c>
      <c r="K561" s="64">
        <v>0</v>
      </c>
      <c r="L561" s="64">
        <v>0</v>
      </c>
      <c r="M561" s="64">
        <v>0</v>
      </c>
      <c r="N561" s="64">
        <v>0</v>
      </c>
      <c r="O561" s="64">
        <v>0</v>
      </c>
      <c r="P561" s="64">
        <v>0</v>
      </c>
    </row>
    <row r="562" spans="1:16" s="62" customFormat="1" hidden="1">
      <c r="A562" s="63" t="s">
        <v>568</v>
      </c>
      <c r="B562" s="63" t="s">
        <v>566</v>
      </c>
      <c r="C562" s="63" t="s">
        <v>457</v>
      </c>
      <c r="D562" s="64">
        <v>50</v>
      </c>
      <c r="E562" s="63" t="s">
        <v>265</v>
      </c>
      <c r="F562" s="64" t="s">
        <v>509</v>
      </c>
      <c r="G562" s="63" t="s">
        <v>520</v>
      </c>
      <c r="H562" s="63" t="s">
        <v>476</v>
      </c>
      <c r="I562" s="63" t="s">
        <v>477</v>
      </c>
      <c r="J562" s="63" t="s">
        <v>414</v>
      </c>
      <c r="K562" s="64">
        <v>849.1</v>
      </c>
      <c r="L562" s="64">
        <v>1</v>
      </c>
      <c r="M562" s="64">
        <v>1</v>
      </c>
      <c r="N562" s="64">
        <v>849.1</v>
      </c>
      <c r="O562" s="64">
        <v>0</v>
      </c>
      <c r="P562" s="64">
        <v>0</v>
      </c>
    </row>
    <row r="563" spans="1:16" s="62" customFormat="1" hidden="1">
      <c r="A563" s="63" t="s">
        <v>98</v>
      </c>
      <c r="B563" s="63" t="s">
        <v>98</v>
      </c>
      <c r="C563" s="63" t="s">
        <v>98</v>
      </c>
      <c r="D563" s="64"/>
      <c r="E563" s="63" t="s">
        <v>98</v>
      </c>
      <c r="F563" s="64"/>
      <c r="G563" s="63" t="s">
        <v>98</v>
      </c>
      <c r="H563" s="63" t="s">
        <v>98</v>
      </c>
      <c r="I563" s="63" t="s">
        <v>98</v>
      </c>
      <c r="J563" s="63" t="s">
        <v>98</v>
      </c>
      <c r="K563" s="65">
        <v>100093.48</v>
      </c>
      <c r="L563" s="64">
        <v>47</v>
      </c>
      <c r="M563" s="64">
        <v>47</v>
      </c>
      <c r="N563" s="65">
        <v>93672.53</v>
      </c>
      <c r="O563" s="64">
        <v>10</v>
      </c>
      <c r="P563" s="65">
        <v>6420.95</v>
      </c>
    </row>
    <row r="564" spans="1:16" s="62" customFormat="1" hidden="1">
      <c r="A564" s="63"/>
      <c r="B564" s="63"/>
      <c r="C564" s="63"/>
      <c r="D564" s="64"/>
      <c r="E564" s="63"/>
      <c r="F564" s="64"/>
      <c r="G564" s="63"/>
      <c r="H564" s="63"/>
      <c r="I564" s="63"/>
      <c r="J564" s="63"/>
      <c r="K564" s="64"/>
      <c r="L564" s="64"/>
      <c r="M564" s="64"/>
      <c r="N564" s="64"/>
      <c r="O564" s="64"/>
      <c r="P564" s="64"/>
    </row>
    <row r="565" spans="1:16" s="62" customFormat="1" ht="38.25" hidden="1">
      <c r="A565" s="63" t="s">
        <v>448</v>
      </c>
      <c r="B565" s="63" t="s">
        <v>521</v>
      </c>
      <c r="C565" s="63" t="s">
        <v>522</v>
      </c>
      <c r="D565" s="75" t="s">
        <v>523</v>
      </c>
      <c r="E565" s="75" t="s">
        <v>524</v>
      </c>
      <c r="F565" s="75" t="s">
        <v>525</v>
      </c>
      <c r="G565" s="75" t="s">
        <v>526</v>
      </c>
    </row>
    <row r="566" spans="1:16" s="62" customFormat="1" hidden="1">
      <c r="A566" s="63" t="s">
        <v>527</v>
      </c>
      <c r="B566" s="65">
        <v>49408.27</v>
      </c>
      <c r="C566" s="65">
        <v>3705.62</v>
      </c>
      <c r="D566" s="63" t="s">
        <v>501</v>
      </c>
      <c r="E566" s="65">
        <v>45587.32</v>
      </c>
      <c r="F566" s="63" t="s">
        <v>474</v>
      </c>
      <c r="G566" s="65">
        <v>3820.95</v>
      </c>
    </row>
    <row r="567" spans="1:16" s="62" customFormat="1" hidden="1">
      <c r="A567" s="63" t="s">
        <v>528</v>
      </c>
      <c r="B567" s="65">
        <v>1000</v>
      </c>
      <c r="C567" s="64">
        <v>75</v>
      </c>
      <c r="D567" s="63" t="s">
        <v>551</v>
      </c>
      <c r="E567" s="64">
        <v>0</v>
      </c>
      <c r="F567" s="63" t="s">
        <v>458</v>
      </c>
      <c r="G567" s="65">
        <v>1000</v>
      </c>
    </row>
    <row r="568" spans="1:16" s="62" customFormat="1" hidden="1">
      <c r="A568" s="63" t="s">
        <v>529</v>
      </c>
      <c r="B568" s="65">
        <v>48836.11</v>
      </c>
      <c r="C568" s="65">
        <v>3662.7</v>
      </c>
      <c r="D568" s="63" t="s">
        <v>272</v>
      </c>
      <c r="E568" s="65">
        <v>47236.11</v>
      </c>
      <c r="F568" s="63" t="s">
        <v>285</v>
      </c>
      <c r="G568" s="65">
        <v>1600</v>
      </c>
    </row>
    <row r="569" spans="1:16" s="62" customFormat="1" hidden="1">
      <c r="A569" s="63" t="s">
        <v>531</v>
      </c>
      <c r="B569" s="64">
        <v>849.1</v>
      </c>
      <c r="C569" s="64">
        <v>63.68</v>
      </c>
      <c r="D569" s="63" t="s">
        <v>458</v>
      </c>
      <c r="E569" s="64">
        <v>849.1</v>
      </c>
      <c r="F569" s="63" t="s">
        <v>551</v>
      </c>
      <c r="G569" s="64">
        <v>0</v>
      </c>
    </row>
    <row r="570" spans="1:16" s="62" customFormat="1" hidden="1">
      <c r="A570" s="63" t="s">
        <v>532</v>
      </c>
      <c r="B570" s="65">
        <v>2350</v>
      </c>
      <c r="C570" s="65">
        <v>9857</v>
      </c>
      <c r="D570" s="63" t="s">
        <v>98</v>
      </c>
      <c r="E570" s="64"/>
      <c r="F570" s="63" t="s">
        <v>98</v>
      </c>
      <c r="G570" s="64"/>
    </row>
    <row r="571" spans="1:16" s="62" customFormat="1" hidden="1">
      <c r="A571" s="63" t="s">
        <v>533</v>
      </c>
      <c r="B571" s="65">
        <v>100093.48</v>
      </c>
      <c r="C571" s="64">
        <v>644.85</v>
      </c>
      <c r="D571" s="63" t="s">
        <v>98</v>
      </c>
      <c r="E571" s="64"/>
      <c r="F571" s="63" t="s">
        <v>98</v>
      </c>
      <c r="G571" s="64"/>
    </row>
    <row r="572" spans="1:16" s="62" customFormat="1" hidden="1">
      <c r="A572" s="63" t="s">
        <v>534</v>
      </c>
      <c r="B572" s="64"/>
      <c r="C572" s="65">
        <v>9212.15</v>
      </c>
      <c r="D572" s="63" t="s">
        <v>98</v>
      </c>
      <c r="E572" s="64"/>
      <c r="F572" s="63" t="s">
        <v>98</v>
      </c>
      <c r="G572" s="64"/>
    </row>
    <row r="573" spans="1:16" s="62" customFormat="1" hidden="1">
      <c r="A573" s="63" t="s">
        <v>535</v>
      </c>
      <c r="B573" s="64"/>
      <c r="C573" s="64">
        <v>276.36</v>
      </c>
      <c r="D573" s="63" t="s">
        <v>98</v>
      </c>
      <c r="E573" s="64"/>
      <c r="F573" s="63" t="s">
        <v>98</v>
      </c>
      <c r="G573" s="64"/>
    </row>
    <row r="574" spans="1:16" s="62" customFormat="1" hidden="1">
      <c r="A574" s="63" t="s">
        <v>536</v>
      </c>
      <c r="B574" s="64"/>
      <c r="C574" s="65">
        <v>9580.64</v>
      </c>
      <c r="D574" s="63" t="s">
        <v>98</v>
      </c>
      <c r="E574" s="64"/>
      <c r="F574" s="63" t="s">
        <v>98</v>
      </c>
      <c r="G574" s="64"/>
    </row>
    <row r="575" spans="1:16" s="62" customFormat="1" hidden="1">
      <c r="A575" s="63" t="s">
        <v>571</v>
      </c>
      <c r="B575" s="63" t="s">
        <v>566</v>
      </c>
      <c r="C575" s="63" t="s">
        <v>457</v>
      </c>
      <c r="D575" s="64">
        <v>50</v>
      </c>
      <c r="E575" s="63" t="s">
        <v>458</v>
      </c>
      <c r="F575" s="64" t="s">
        <v>409</v>
      </c>
      <c r="G575" s="63" t="s">
        <v>569</v>
      </c>
      <c r="H575" s="63" t="s">
        <v>550</v>
      </c>
      <c r="I575" s="63" t="s">
        <v>460</v>
      </c>
      <c r="J575" s="63" t="s">
        <v>482</v>
      </c>
      <c r="K575" s="64">
        <v>0</v>
      </c>
      <c r="L575" s="64">
        <v>0</v>
      </c>
      <c r="M575" s="64">
        <v>0</v>
      </c>
      <c r="N575" s="64">
        <v>0</v>
      </c>
      <c r="O575" s="64">
        <v>0</v>
      </c>
      <c r="P575" s="64">
        <v>0</v>
      </c>
    </row>
    <row r="576" spans="1:16" s="62" customFormat="1" hidden="1">
      <c r="A576" s="63" t="s">
        <v>571</v>
      </c>
      <c r="B576" s="63" t="s">
        <v>566</v>
      </c>
      <c r="C576" s="63" t="s">
        <v>457</v>
      </c>
      <c r="D576" s="64">
        <v>50</v>
      </c>
      <c r="E576" s="63" t="s">
        <v>464</v>
      </c>
      <c r="F576" s="64" t="s">
        <v>409</v>
      </c>
      <c r="G576" s="63" t="s">
        <v>538</v>
      </c>
      <c r="H576" s="63" t="s">
        <v>480</v>
      </c>
      <c r="I576" s="63" t="s">
        <v>481</v>
      </c>
      <c r="J576" s="63" t="s">
        <v>482</v>
      </c>
      <c r="K576" s="64">
        <v>0</v>
      </c>
      <c r="L576" s="64">
        <v>0</v>
      </c>
      <c r="M576" s="64">
        <v>0</v>
      </c>
      <c r="N576" s="64">
        <v>0</v>
      </c>
      <c r="O576" s="64">
        <v>0</v>
      </c>
      <c r="P576" s="64">
        <v>0</v>
      </c>
    </row>
    <row r="577" spans="1:16" s="62" customFormat="1" hidden="1">
      <c r="A577" s="63" t="s">
        <v>571</v>
      </c>
      <c r="B577" s="63" t="s">
        <v>566</v>
      </c>
      <c r="C577" s="63" t="s">
        <v>457</v>
      </c>
      <c r="D577" s="64">
        <v>50</v>
      </c>
      <c r="E577" s="63" t="s">
        <v>291</v>
      </c>
      <c r="F577" s="64" t="s">
        <v>409</v>
      </c>
      <c r="G577" s="63" t="s">
        <v>538</v>
      </c>
      <c r="H577" s="63" t="s">
        <v>480</v>
      </c>
      <c r="I577" s="63" t="s">
        <v>481</v>
      </c>
      <c r="J577" s="63" t="s">
        <v>463</v>
      </c>
      <c r="K577" s="65">
        <v>1000</v>
      </c>
      <c r="L577" s="64">
        <v>0</v>
      </c>
      <c r="M577" s="64">
        <v>0</v>
      </c>
      <c r="N577" s="64">
        <v>0</v>
      </c>
      <c r="O577" s="64">
        <v>1</v>
      </c>
      <c r="P577" s="65">
        <v>1000</v>
      </c>
    </row>
    <row r="578" spans="1:16" s="62" customFormat="1" hidden="1">
      <c r="A578" s="63" t="s">
        <v>571</v>
      </c>
      <c r="B578" s="63" t="s">
        <v>566</v>
      </c>
      <c r="C578" s="63" t="s">
        <v>457</v>
      </c>
      <c r="D578" s="64">
        <v>50</v>
      </c>
      <c r="E578" s="63" t="s">
        <v>285</v>
      </c>
      <c r="F578" s="64" t="s">
        <v>409</v>
      </c>
      <c r="G578" s="63" t="s">
        <v>539</v>
      </c>
      <c r="H578" s="63" t="s">
        <v>484</v>
      </c>
      <c r="I578" s="63" t="s">
        <v>485</v>
      </c>
      <c r="J578" s="63" t="s">
        <v>463</v>
      </c>
      <c r="K578" s="65">
        <v>2244.44</v>
      </c>
      <c r="L578" s="64">
        <v>1</v>
      </c>
      <c r="M578" s="64">
        <v>1</v>
      </c>
      <c r="N578" s="65">
        <v>2244.44</v>
      </c>
      <c r="O578" s="64">
        <v>0</v>
      </c>
      <c r="P578" s="64">
        <v>0</v>
      </c>
    </row>
    <row r="579" spans="1:16" s="62" customFormat="1" hidden="1">
      <c r="A579" s="63" t="s">
        <v>571</v>
      </c>
      <c r="B579" s="63" t="s">
        <v>566</v>
      </c>
      <c r="C579" s="63" t="s">
        <v>457</v>
      </c>
      <c r="D579" s="64">
        <v>50</v>
      </c>
      <c r="E579" s="63" t="s">
        <v>474</v>
      </c>
      <c r="F579" s="64" t="s">
        <v>409</v>
      </c>
      <c r="G579" s="63" t="s">
        <v>459</v>
      </c>
      <c r="H579" s="63" t="s">
        <v>460</v>
      </c>
      <c r="I579" s="63" t="s">
        <v>462</v>
      </c>
      <c r="J579" s="63" t="s">
        <v>487</v>
      </c>
      <c r="K579" s="64">
        <v>0</v>
      </c>
      <c r="L579" s="64">
        <v>0</v>
      </c>
      <c r="M579" s="64">
        <v>0</v>
      </c>
      <c r="N579" s="64">
        <v>0</v>
      </c>
      <c r="O579" s="64">
        <v>0</v>
      </c>
      <c r="P579" s="64">
        <v>0</v>
      </c>
    </row>
    <row r="580" spans="1:16" s="62" customFormat="1" hidden="1">
      <c r="A580" s="63" t="s">
        <v>571</v>
      </c>
      <c r="B580" s="63" t="s">
        <v>566</v>
      </c>
      <c r="C580" s="63" t="s">
        <v>457</v>
      </c>
      <c r="D580" s="64">
        <v>50</v>
      </c>
      <c r="E580" s="63" t="s">
        <v>288</v>
      </c>
      <c r="F580" s="64" t="s">
        <v>409</v>
      </c>
      <c r="G580" s="63" t="s">
        <v>459</v>
      </c>
      <c r="H580" s="63" t="s">
        <v>460</v>
      </c>
      <c r="I580" s="63" t="s">
        <v>462</v>
      </c>
      <c r="J580" s="63" t="s">
        <v>463</v>
      </c>
      <c r="K580" s="65">
        <v>3364.35</v>
      </c>
      <c r="L580" s="64">
        <v>1</v>
      </c>
      <c r="M580" s="64">
        <v>1</v>
      </c>
      <c r="N580" s="65">
        <v>2199.11</v>
      </c>
      <c r="O580" s="64">
        <v>1</v>
      </c>
      <c r="P580" s="65">
        <v>1165.24</v>
      </c>
    </row>
    <row r="581" spans="1:16" s="62" customFormat="1" hidden="1">
      <c r="A581" s="63" t="s">
        <v>571</v>
      </c>
      <c r="B581" s="63" t="s">
        <v>566</v>
      </c>
      <c r="C581" s="63" t="s">
        <v>457</v>
      </c>
      <c r="D581" s="64">
        <v>50</v>
      </c>
      <c r="E581" s="63" t="s">
        <v>325</v>
      </c>
      <c r="F581" s="64" t="s">
        <v>409</v>
      </c>
      <c r="G581" s="63" t="s">
        <v>465</v>
      </c>
      <c r="H581" s="63" t="s">
        <v>466</v>
      </c>
      <c r="I581" s="63" t="s">
        <v>467</v>
      </c>
      <c r="J581" s="63" t="s">
        <v>414</v>
      </c>
      <c r="K581" s="65">
        <v>1126.71</v>
      </c>
      <c r="L581" s="64">
        <v>0</v>
      </c>
      <c r="M581" s="64">
        <v>0</v>
      </c>
      <c r="N581" s="64">
        <v>0</v>
      </c>
      <c r="O581" s="64">
        <v>1</v>
      </c>
      <c r="P581" s="65">
        <v>1126.71</v>
      </c>
    </row>
    <row r="582" spans="1:16" s="62" customFormat="1" hidden="1">
      <c r="A582" s="63" t="s">
        <v>571</v>
      </c>
      <c r="B582" s="63" t="s">
        <v>566</v>
      </c>
      <c r="C582" s="63" t="s">
        <v>457</v>
      </c>
      <c r="D582" s="64">
        <v>50</v>
      </c>
      <c r="E582" s="63" t="s">
        <v>292</v>
      </c>
      <c r="F582" s="64" t="s">
        <v>409</v>
      </c>
      <c r="G582" s="63" t="s">
        <v>468</v>
      </c>
      <c r="H582" s="63" t="s">
        <v>469</v>
      </c>
      <c r="I582" s="63" t="s">
        <v>470</v>
      </c>
      <c r="J582" s="63" t="s">
        <v>414</v>
      </c>
      <c r="K582" s="65">
        <v>9237.99</v>
      </c>
      <c r="L582" s="64">
        <v>3</v>
      </c>
      <c r="M582" s="64">
        <v>3</v>
      </c>
      <c r="N582" s="65">
        <v>7918.06</v>
      </c>
      <c r="O582" s="64">
        <v>2</v>
      </c>
      <c r="P582" s="65">
        <v>1319.93</v>
      </c>
    </row>
    <row r="583" spans="1:16" s="62" customFormat="1" hidden="1">
      <c r="A583" s="63" t="s">
        <v>571</v>
      </c>
      <c r="B583" s="63" t="s">
        <v>566</v>
      </c>
      <c r="C583" s="63" t="s">
        <v>457</v>
      </c>
      <c r="D583" s="64">
        <v>50</v>
      </c>
      <c r="E583" s="63" t="s">
        <v>320</v>
      </c>
      <c r="F583" s="64" t="s">
        <v>409</v>
      </c>
      <c r="G583" s="63" t="s">
        <v>471</v>
      </c>
      <c r="H583" s="63" t="s">
        <v>472</v>
      </c>
      <c r="I583" s="63" t="s">
        <v>473</v>
      </c>
      <c r="J583" s="63" t="s">
        <v>414</v>
      </c>
      <c r="K583" s="65">
        <v>5618.5</v>
      </c>
      <c r="L583" s="64">
        <v>3</v>
      </c>
      <c r="M583" s="64">
        <v>3</v>
      </c>
      <c r="N583" s="65">
        <v>4245.6000000000004</v>
      </c>
      <c r="O583" s="64">
        <v>2</v>
      </c>
      <c r="P583" s="65">
        <v>1372.9</v>
      </c>
    </row>
    <row r="584" spans="1:16" s="62" customFormat="1" hidden="1">
      <c r="A584" s="63" t="s">
        <v>571</v>
      </c>
      <c r="B584" s="63" t="s">
        <v>566</v>
      </c>
      <c r="C584" s="63" t="s">
        <v>457</v>
      </c>
      <c r="D584" s="64">
        <v>50</v>
      </c>
      <c r="E584" s="63" t="s">
        <v>287</v>
      </c>
      <c r="F584" s="64" t="s">
        <v>409</v>
      </c>
      <c r="G584" s="63" t="s">
        <v>475</v>
      </c>
      <c r="H584" s="63" t="s">
        <v>476</v>
      </c>
      <c r="I584" s="63" t="s">
        <v>477</v>
      </c>
      <c r="J584" s="63" t="s">
        <v>487</v>
      </c>
      <c r="K584" s="64">
        <v>0</v>
      </c>
      <c r="L584" s="64">
        <v>0</v>
      </c>
      <c r="M584" s="64">
        <v>0</v>
      </c>
      <c r="N584" s="64">
        <v>0</v>
      </c>
      <c r="O584" s="64">
        <v>0</v>
      </c>
      <c r="P584" s="64">
        <v>0</v>
      </c>
    </row>
    <row r="585" spans="1:16" s="62" customFormat="1" hidden="1">
      <c r="A585" s="63" t="s">
        <v>571</v>
      </c>
      <c r="B585" s="63" t="s">
        <v>566</v>
      </c>
      <c r="C585" s="63" t="s">
        <v>457</v>
      </c>
      <c r="D585" s="64">
        <v>50</v>
      </c>
      <c r="E585" s="63" t="s">
        <v>489</v>
      </c>
      <c r="F585" s="64" t="s">
        <v>409</v>
      </c>
      <c r="G585" s="63" t="s">
        <v>475</v>
      </c>
      <c r="H585" s="63" t="s">
        <v>476</v>
      </c>
      <c r="I585" s="63" t="s">
        <v>477</v>
      </c>
      <c r="J585" s="63" t="s">
        <v>414</v>
      </c>
      <c r="K585" s="65">
        <v>7674.23</v>
      </c>
      <c r="L585" s="64">
        <v>4</v>
      </c>
      <c r="M585" s="64">
        <v>4</v>
      </c>
      <c r="N585" s="65">
        <v>7674.23</v>
      </c>
      <c r="O585" s="64">
        <v>0</v>
      </c>
      <c r="P585" s="64">
        <v>0</v>
      </c>
    </row>
    <row r="586" spans="1:16" s="62" customFormat="1" hidden="1">
      <c r="A586" s="63" t="s">
        <v>571</v>
      </c>
      <c r="B586" s="63" t="s">
        <v>566</v>
      </c>
      <c r="C586" s="63" t="s">
        <v>457</v>
      </c>
      <c r="D586" s="64">
        <v>50</v>
      </c>
      <c r="E586" s="63" t="s">
        <v>491</v>
      </c>
      <c r="F586" s="64" t="s">
        <v>478</v>
      </c>
      <c r="G586" s="63" t="s">
        <v>570</v>
      </c>
      <c r="H586" s="63" t="s">
        <v>550</v>
      </c>
      <c r="I586" s="63" t="s">
        <v>460</v>
      </c>
      <c r="J586" s="63" t="s">
        <v>482</v>
      </c>
      <c r="K586" s="64">
        <v>0</v>
      </c>
      <c r="L586" s="64">
        <v>0</v>
      </c>
      <c r="M586" s="64">
        <v>0</v>
      </c>
      <c r="N586" s="64">
        <v>0</v>
      </c>
      <c r="O586" s="64">
        <v>0</v>
      </c>
      <c r="P586" s="64">
        <v>0</v>
      </c>
    </row>
    <row r="587" spans="1:16" s="62" customFormat="1" hidden="1">
      <c r="A587" s="63" t="s">
        <v>571</v>
      </c>
      <c r="B587" s="63" t="s">
        <v>566</v>
      </c>
      <c r="C587" s="63" t="s">
        <v>457</v>
      </c>
      <c r="D587" s="64">
        <v>50</v>
      </c>
      <c r="E587" s="63" t="s">
        <v>290</v>
      </c>
      <c r="F587" s="64" t="s">
        <v>478</v>
      </c>
      <c r="G587" s="63" t="s">
        <v>479</v>
      </c>
      <c r="H587" s="63" t="s">
        <v>480</v>
      </c>
      <c r="I587" s="63" t="s">
        <v>481</v>
      </c>
      <c r="J587" s="63" t="s">
        <v>482</v>
      </c>
      <c r="K587" s="64">
        <v>0</v>
      </c>
      <c r="L587" s="64">
        <v>0</v>
      </c>
      <c r="M587" s="64">
        <v>0</v>
      </c>
      <c r="N587" s="64">
        <v>0</v>
      </c>
      <c r="O587" s="64">
        <v>0</v>
      </c>
      <c r="P587" s="64">
        <v>0</v>
      </c>
    </row>
    <row r="588" spans="1:16" s="62" customFormat="1" hidden="1">
      <c r="A588" s="63" t="s">
        <v>571</v>
      </c>
      <c r="B588" s="63" t="s">
        <v>566</v>
      </c>
      <c r="C588" s="63" t="s">
        <v>457</v>
      </c>
      <c r="D588" s="64">
        <v>50</v>
      </c>
      <c r="E588" s="63" t="s">
        <v>274</v>
      </c>
      <c r="F588" s="64" t="s">
        <v>478</v>
      </c>
      <c r="G588" s="63" t="s">
        <v>483</v>
      </c>
      <c r="H588" s="63" t="s">
        <v>484</v>
      </c>
      <c r="I588" s="63" t="s">
        <v>485</v>
      </c>
      <c r="J588" s="63" t="s">
        <v>463</v>
      </c>
      <c r="K588" s="64">
        <v>0</v>
      </c>
      <c r="L588" s="64">
        <v>0</v>
      </c>
      <c r="M588" s="64">
        <v>0</v>
      </c>
      <c r="N588" s="64">
        <v>0</v>
      </c>
      <c r="O588" s="64">
        <v>0</v>
      </c>
      <c r="P588" s="64">
        <v>0</v>
      </c>
    </row>
    <row r="589" spans="1:16" s="62" customFormat="1" hidden="1">
      <c r="A589" s="63" t="s">
        <v>571</v>
      </c>
      <c r="B589" s="63" t="s">
        <v>566</v>
      </c>
      <c r="C589" s="63" t="s">
        <v>457</v>
      </c>
      <c r="D589" s="64">
        <v>50</v>
      </c>
      <c r="E589" s="63" t="s">
        <v>293</v>
      </c>
      <c r="F589" s="64" t="s">
        <v>478</v>
      </c>
      <c r="G589" s="63" t="s">
        <v>486</v>
      </c>
      <c r="H589" s="63" t="s">
        <v>460</v>
      </c>
      <c r="I589" s="63" t="s">
        <v>462</v>
      </c>
      <c r="J589" s="63" t="s">
        <v>487</v>
      </c>
      <c r="K589" s="64">
        <v>0</v>
      </c>
      <c r="L589" s="64">
        <v>0</v>
      </c>
      <c r="M589" s="64">
        <v>0</v>
      </c>
      <c r="N589" s="64">
        <v>0</v>
      </c>
      <c r="O589" s="64">
        <v>0</v>
      </c>
      <c r="P589" s="64">
        <v>0</v>
      </c>
    </row>
    <row r="590" spans="1:16" s="62" customFormat="1" hidden="1">
      <c r="A590" s="63" t="s">
        <v>571</v>
      </c>
      <c r="B590" s="63" t="s">
        <v>566</v>
      </c>
      <c r="C590" s="63" t="s">
        <v>457</v>
      </c>
      <c r="D590" s="64">
        <v>50</v>
      </c>
      <c r="E590" s="63" t="s">
        <v>283</v>
      </c>
      <c r="F590" s="64" t="s">
        <v>478</v>
      </c>
      <c r="G590" s="63" t="s">
        <v>486</v>
      </c>
      <c r="H590" s="63" t="s">
        <v>460</v>
      </c>
      <c r="I590" s="63" t="s">
        <v>462</v>
      </c>
      <c r="J590" s="63" t="s">
        <v>463</v>
      </c>
      <c r="K590" s="64">
        <v>959.79</v>
      </c>
      <c r="L590" s="64">
        <v>1</v>
      </c>
      <c r="M590" s="64">
        <v>1</v>
      </c>
      <c r="N590" s="64">
        <v>959.79</v>
      </c>
      <c r="O590" s="64">
        <v>0</v>
      </c>
      <c r="P590" s="64">
        <v>0</v>
      </c>
    </row>
    <row r="591" spans="1:16" s="62" customFormat="1" hidden="1">
      <c r="A591" s="63" t="s">
        <v>571</v>
      </c>
      <c r="B591" s="63" t="s">
        <v>566</v>
      </c>
      <c r="C591" s="63" t="s">
        <v>457</v>
      </c>
      <c r="D591" s="64">
        <v>50</v>
      </c>
      <c r="E591" s="63" t="s">
        <v>286</v>
      </c>
      <c r="F591" s="64" t="s">
        <v>478</v>
      </c>
      <c r="G591" s="63" t="s">
        <v>488</v>
      </c>
      <c r="H591" s="63" t="s">
        <v>466</v>
      </c>
      <c r="I591" s="63" t="s">
        <v>467</v>
      </c>
      <c r="J591" s="63" t="s">
        <v>414</v>
      </c>
      <c r="K591" s="64">
        <v>0</v>
      </c>
      <c r="L591" s="64">
        <v>0</v>
      </c>
      <c r="M591" s="64">
        <v>0</v>
      </c>
      <c r="N591" s="64">
        <v>0</v>
      </c>
      <c r="O591" s="64">
        <v>0</v>
      </c>
      <c r="P591" s="64">
        <v>0</v>
      </c>
    </row>
    <row r="592" spans="1:16" s="62" customFormat="1" hidden="1">
      <c r="A592" s="63" t="s">
        <v>571</v>
      </c>
      <c r="B592" s="63" t="s">
        <v>566</v>
      </c>
      <c r="C592" s="63" t="s">
        <v>457</v>
      </c>
      <c r="D592" s="64">
        <v>50</v>
      </c>
      <c r="E592" s="63" t="s">
        <v>501</v>
      </c>
      <c r="F592" s="64" t="s">
        <v>478</v>
      </c>
      <c r="G592" s="63" t="s">
        <v>490</v>
      </c>
      <c r="H592" s="63" t="s">
        <v>469</v>
      </c>
      <c r="I592" s="63" t="s">
        <v>470</v>
      </c>
      <c r="J592" s="63" t="s">
        <v>414</v>
      </c>
      <c r="K592" s="64">
        <v>0</v>
      </c>
      <c r="L592" s="64">
        <v>0</v>
      </c>
      <c r="M592" s="64">
        <v>0</v>
      </c>
      <c r="N592" s="64">
        <v>0</v>
      </c>
      <c r="O592" s="64">
        <v>0</v>
      </c>
      <c r="P592" s="64">
        <v>0</v>
      </c>
    </row>
    <row r="593" spans="1:16" s="62" customFormat="1" hidden="1">
      <c r="A593" s="63" t="s">
        <v>571</v>
      </c>
      <c r="B593" s="63" t="s">
        <v>566</v>
      </c>
      <c r="C593" s="63" t="s">
        <v>457</v>
      </c>
      <c r="D593" s="64">
        <v>50</v>
      </c>
      <c r="E593" s="63" t="s">
        <v>502</v>
      </c>
      <c r="F593" s="64" t="s">
        <v>478</v>
      </c>
      <c r="G593" s="63" t="s">
        <v>492</v>
      </c>
      <c r="H593" s="63" t="s">
        <v>472</v>
      </c>
      <c r="I593" s="63" t="s">
        <v>473</v>
      </c>
      <c r="J593" s="63" t="s">
        <v>414</v>
      </c>
      <c r="K593" s="64">
        <v>0</v>
      </c>
      <c r="L593" s="64">
        <v>0</v>
      </c>
      <c r="M593" s="64">
        <v>0</v>
      </c>
      <c r="N593" s="64">
        <v>0</v>
      </c>
      <c r="O593" s="64">
        <v>0</v>
      </c>
      <c r="P593" s="64">
        <v>0</v>
      </c>
    </row>
    <row r="594" spans="1:16" s="62" customFormat="1" hidden="1">
      <c r="A594" s="63" t="s">
        <v>571</v>
      </c>
      <c r="B594" s="63" t="s">
        <v>566</v>
      </c>
      <c r="C594" s="63" t="s">
        <v>457</v>
      </c>
      <c r="D594" s="64">
        <v>50</v>
      </c>
      <c r="E594" s="63" t="s">
        <v>504</v>
      </c>
      <c r="F594" s="64" t="s">
        <v>478</v>
      </c>
      <c r="G594" s="63" t="s">
        <v>493</v>
      </c>
      <c r="H594" s="63" t="s">
        <v>476</v>
      </c>
      <c r="I594" s="63" t="s">
        <v>477</v>
      </c>
      <c r="J594" s="63" t="s">
        <v>414</v>
      </c>
      <c r="K594" s="64">
        <v>0</v>
      </c>
      <c r="L594" s="64">
        <v>0</v>
      </c>
      <c r="M594" s="64">
        <v>0</v>
      </c>
      <c r="N594" s="64">
        <v>0</v>
      </c>
      <c r="O594" s="64">
        <v>0</v>
      </c>
      <c r="P594" s="64">
        <v>0</v>
      </c>
    </row>
    <row r="595" spans="1:16" s="62" customFormat="1" hidden="1">
      <c r="A595" s="63" t="s">
        <v>571</v>
      </c>
      <c r="B595" s="63" t="s">
        <v>566</v>
      </c>
      <c r="C595" s="63" t="s">
        <v>457</v>
      </c>
      <c r="D595" s="64">
        <v>50</v>
      </c>
      <c r="E595" s="63" t="s">
        <v>506</v>
      </c>
      <c r="F595" s="64" t="s">
        <v>494</v>
      </c>
      <c r="G595" s="63" t="s">
        <v>498</v>
      </c>
      <c r="H595" s="63" t="s">
        <v>480</v>
      </c>
      <c r="I595" s="63" t="s">
        <v>481</v>
      </c>
      <c r="J595" s="63" t="s">
        <v>482</v>
      </c>
      <c r="K595" s="64">
        <v>0</v>
      </c>
      <c r="L595" s="64">
        <v>0</v>
      </c>
      <c r="M595" s="64">
        <v>0</v>
      </c>
      <c r="N595" s="64">
        <v>0</v>
      </c>
      <c r="O595" s="64">
        <v>0</v>
      </c>
      <c r="P595" s="64">
        <v>0</v>
      </c>
    </row>
    <row r="596" spans="1:16" s="62" customFormat="1" hidden="1">
      <c r="A596" s="63" t="s">
        <v>571</v>
      </c>
      <c r="B596" s="63" t="s">
        <v>566</v>
      </c>
      <c r="C596" s="63" t="s">
        <v>457</v>
      </c>
      <c r="D596" s="64">
        <v>50</v>
      </c>
      <c r="E596" s="63" t="s">
        <v>267</v>
      </c>
      <c r="F596" s="64" t="s">
        <v>494</v>
      </c>
      <c r="G596" s="63" t="s">
        <v>499</v>
      </c>
      <c r="H596" s="63" t="s">
        <v>484</v>
      </c>
      <c r="I596" s="63" t="s">
        <v>485</v>
      </c>
      <c r="J596" s="63" t="s">
        <v>463</v>
      </c>
      <c r="K596" s="64">
        <v>0</v>
      </c>
      <c r="L596" s="64">
        <v>0</v>
      </c>
      <c r="M596" s="64">
        <v>0</v>
      </c>
      <c r="N596" s="64">
        <v>0</v>
      </c>
      <c r="O596" s="64">
        <v>0</v>
      </c>
      <c r="P596" s="64">
        <v>0</v>
      </c>
    </row>
    <row r="597" spans="1:16" s="62" customFormat="1" hidden="1">
      <c r="A597" s="63" t="s">
        <v>571</v>
      </c>
      <c r="B597" s="63" t="s">
        <v>566</v>
      </c>
      <c r="C597" s="63" t="s">
        <v>457</v>
      </c>
      <c r="D597" s="64">
        <v>50</v>
      </c>
      <c r="E597" s="63" t="s">
        <v>326</v>
      </c>
      <c r="F597" s="64" t="s">
        <v>494</v>
      </c>
      <c r="G597" s="63" t="s">
        <v>500</v>
      </c>
      <c r="H597" s="63" t="s">
        <v>460</v>
      </c>
      <c r="I597" s="63" t="s">
        <v>462</v>
      </c>
      <c r="J597" s="63" t="s">
        <v>487</v>
      </c>
      <c r="K597" s="64">
        <v>0</v>
      </c>
      <c r="L597" s="64">
        <v>0</v>
      </c>
      <c r="M597" s="64">
        <v>0</v>
      </c>
      <c r="N597" s="64">
        <v>0</v>
      </c>
      <c r="O597" s="64">
        <v>0</v>
      </c>
      <c r="P597" s="64">
        <v>0</v>
      </c>
    </row>
    <row r="598" spans="1:16" s="62" customFormat="1" hidden="1">
      <c r="A598" s="63" t="s">
        <v>571</v>
      </c>
      <c r="B598" s="63" t="s">
        <v>566</v>
      </c>
      <c r="C598" s="63" t="s">
        <v>457</v>
      </c>
      <c r="D598" s="64">
        <v>50</v>
      </c>
      <c r="E598" s="63" t="s">
        <v>289</v>
      </c>
      <c r="F598" s="64" t="s">
        <v>494</v>
      </c>
      <c r="G598" s="63" t="s">
        <v>500</v>
      </c>
      <c r="H598" s="63" t="s">
        <v>460</v>
      </c>
      <c r="I598" s="63" t="s">
        <v>462</v>
      </c>
      <c r="J598" s="63" t="s">
        <v>463</v>
      </c>
      <c r="K598" s="65">
        <v>5428.79</v>
      </c>
      <c r="L598" s="64">
        <v>3</v>
      </c>
      <c r="M598" s="64">
        <v>3</v>
      </c>
      <c r="N598" s="65">
        <v>5428.79</v>
      </c>
      <c r="O598" s="64">
        <v>0</v>
      </c>
      <c r="P598" s="64">
        <v>0</v>
      </c>
    </row>
    <row r="599" spans="1:16" s="62" customFormat="1" hidden="1">
      <c r="A599" s="63" t="s">
        <v>571</v>
      </c>
      <c r="B599" s="63" t="s">
        <v>566</v>
      </c>
      <c r="C599" s="63" t="s">
        <v>457</v>
      </c>
      <c r="D599" s="64">
        <v>50</v>
      </c>
      <c r="E599" s="63" t="s">
        <v>512</v>
      </c>
      <c r="F599" s="64" t="s">
        <v>494</v>
      </c>
      <c r="G599" s="63" t="s">
        <v>503</v>
      </c>
      <c r="H599" s="63" t="s">
        <v>466</v>
      </c>
      <c r="I599" s="63" t="s">
        <v>467</v>
      </c>
      <c r="J599" s="63" t="s">
        <v>414</v>
      </c>
      <c r="K599" s="65">
        <v>4536.1000000000004</v>
      </c>
      <c r="L599" s="64">
        <v>2</v>
      </c>
      <c r="M599" s="64">
        <v>2</v>
      </c>
      <c r="N599" s="65">
        <v>4536.1000000000004</v>
      </c>
      <c r="O599" s="64">
        <v>0</v>
      </c>
      <c r="P599" s="64">
        <v>0</v>
      </c>
    </row>
    <row r="600" spans="1:16" s="62" customFormat="1" hidden="1">
      <c r="A600" s="63" t="s">
        <v>571</v>
      </c>
      <c r="B600" s="63" t="s">
        <v>566</v>
      </c>
      <c r="C600" s="63" t="s">
        <v>457</v>
      </c>
      <c r="D600" s="64">
        <v>50</v>
      </c>
      <c r="E600" s="63" t="s">
        <v>318</v>
      </c>
      <c r="F600" s="64" t="s">
        <v>494</v>
      </c>
      <c r="G600" s="63" t="s">
        <v>505</v>
      </c>
      <c r="H600" s="63" t="s">
        <v>469</v>
      </c>
      <c r="I600" s="63" t="s">
        <v>470</v>
      </c>
      <c r="J600" s="63" t="s">
        <v>487</v>
      </c>
      <c r="K600" s="64">
        <v>0</v>
      </c>
      <c r="L600" s="64">
        <v>0</v>
      </c>
      <c r="M600" s="64">
        <v>0</v>
      </c>
      <c r="N600" s="64">
        <v>0</v>
      </c>
      <c r="O600" s="64">
        <v>0</v>
      </c>
      <c r="P600" s="64">
        <v>0</v>
      </c>
    </row>
    <row r="601" spans="1:16" s="62" customFormat="1" hidden="1">
      <c r="A601" s="63" t="s">
        <v>571</v>
      </c>
      <c r="B601" s="63" t="s">
        <v>566</v>
      </c>
      <c r="C601" s="63" t="s">
        <v>457</v>
      </c>
      <c r="D601" s="64">
        <v>50</v>
      </c>
      <c r="E601" s="63" t="s">
        <v>514</v>
      </c>
      <c r="F601" s="64" t="s">
        <v>494</v>
      </c>
      <c r="G601" s="63" t="s">
        <v>505</v>
      </c>
      <c r="H601" s="63" t="s">
        <v>469</v>
      </c>
      <c r="I601" s="63" t="s">
        <v>470</v>
      </c>
      <c r="J601" s="63" t="s">
        <v>414</v>
      </c>
      <c r="K601" s="65">
        <v>10437.68</v>
      </c>
      <c r="L601" s="64">
        <v>5</v>
      </c>
      <c r="M601" s="64">
        <v>5</v>
      </c>
      <c r="N601" s="65">
        <v>10337.68</v>
      </c>
      <c r="O601" s="64">
        <v>1</v>
      </c>
      <c r="P601" s="64">
        <v>100</v>
      </c>
    </row>
    <row r="602" spans="1:16" s="62" customFormat="1" hidden="1">
      <c r="A602" s="63" t="s">
        <v>571</v>
      </c>
      <c r="B602" s="63" t="s">
        <v>566</v>
      </c>
      <c r="C602" s="63" t="s">
        <v>457</v>
      </c>
      <c r="D602" s="64">
        <v>50</v>
      </c>
      <c r="E602" s="63" t="s">
        <v>272</v>
      </c>
      <c r="F602" s="64" t="s">
        <v>494</v>
      </c>
      <c r="G602" s="63" t="s">
        <v>507</v>
      </c>
      <c r="H602" s="63" t="s">
        <v>472</v>
      </c>
      <c r="I602" s="63" t="s">
        <v>473</v>
      </c>
      <c r="J602" s="63" t="s">
        <v>414</v>
      </c>
      <c r="K602" s="65">
        <v>5719.27</v>
      </c>
      <c r="L602" s="64">
        <v>4</v>
      </c>
      <c r="M602" s="64">
        <v>4</v>
      </c>
      <c r="N602" s="65">
        <v>5719.27</v>
      </c>
      <c r="O602" s="64">
        <v>0</v>
      </c>
      <c r="P602" s="64">
        <v>0</v>
      </c>
    </row>
    <row r="603" spans="1:16" s="62" customFormat="1" hidden="1">
      <c r="A603" s="63" t="s">
        <v>571</v>
      </c>
      <c r="B603" s="63" t="s">
        <v>566</v>
      </c>
      <c r="C603" s="63" t="s">
        <v>457</v>
      </c>
      <c r="D603" s="64">
        <v>50</v>
      </c>
      <c r="E603" s="63" t="s">
        <v>516</v>
      </c>
      <c r="F603" s="64" t="s">
        <v>494</v>
      </c>
      <c r="G603" s="63" t="s">
        <v>508</v>
      </c>
      <c r="H603" s="63" t="s">
        <v>476</v>
      </c>
      <c r="I603" s="63" t="s">
        <v>477</v>
      </c>
      <c r="J603" s="63" t="s">
        <v>414</v>
      </c>
      <c r="K603" s="65">
        <v>2945.8</v>
      </c>
      <c r="L603" s="64">
        <v>1</v>
      </c>
      <c r="M603" s="64">
        <v>1</v>
      </c>
      <c r="N603" s="65">
        <v>1745.8</v>
      </c>
      <c r="O603" s="64">
        <v>1</v>
      </c>
      <c r="P603" s="65">
        <v>1200</v>
      </c>
    </row>
    <row r="604" spans="1:16" s="62" customFormat="1" hidden="1">
      <c r="A604" s="63" t="s">
        <v>571</v>
      </c>
      <c r="B604" s="63" t="s">
        <v>566</v>
      </c>
      <c r="C604" s="63" t="s">
        <v>457</v>
      </c>
      <c r="D604" s="64">
        <v>50</v>
      </c>
      <c r="E604" s="63" t="s">
        <v>328</v>
      </c>
      <c r="F604" s="64" t="s">
        <v>509</v>
      </c>
      <c r="G604" s="63" t="s">
        <v>513</v>
      </c>
      <c r="H604" s="63" t="s">
        <v>484</v>
      </c>
      <c r="I604" s="63" t="s">
        <v>485</v>
      </c>
      <c r="J604" s="63" t="s">
        <v>463</v>
      </c>
      <c r="K604" s="64">
        <v>0</v>
      </c>
      <c r="L604" s="64">
        <v>0</v>
      </c>
      <c r="M604" s="64">
        <v>0</v>
      </c>
      <c r="N604" s="64">
        <v>0</v>
      </c>
      <c r="O604" s="64">
        <v>0</v>
      </c>
      <c r="P604" s="64">
        <v>0</v>
      </c>
    </row>
    <row r="605" spans="1:16" s="62" customFormat="1" hidden="1">
      <c r="A605" s="63" t="s">
        <v>571</v>
      </c>
      <c r="B605" s="63" t="s">
        <v>566</v>
      </c>
      <c r="C605" s="63" t="s">
        <v>457</v>
      </c>
      <c r="D605" s="64">
        <v>50</v>
      </c>
      <c r="E605" s="63" t="s">
        <v>322</v>
      </c>
      <c r="F605" s="64" t="s">
        <v>509</v>
      </c>
      <c r="G605" s="63" t="s">
        <v>515</v>
      </c>
      <c r="H605" s="63" t="s">
        <v>460</v>
      </c>
      <c r="I605" s="63" t="s">
        <v>462</v>
      </c>
      <c r="J605" s="63" t="s">
        <v>487</v>
      </c>
      <c r="K605" s="64">
        <v>0</v>
      </c>
      <c r="L605" s="64">
        <v>0</v>
      </c>
      <c r="M605" s="64">
        <v>0</v>
      </c>
      <c r="N605" s="64">
        <v>0</v>
      </c>
      <c r="O605" s="64">
        <v>0</v>
      </c>
      <c r="P605" s="64">
        <v>0</v>
      </c>
    </row>
    <row r="606" spans="1:16" s="62" customFormat="1" hidden="1">
      <c r="A606" s="63" t="s">
        <v>571</v>
      </c>
      <c r="B606" s="63" t="s">
        <v>566</v>
      </c>
      <c r="C606" s="63" t="s">
        <v>457</v>
      </c>
      <c r="D606" s="64">
        <v>50</v>
      </c>
      <c r="E606" s="63" t="s">
        <v>327</v>
      </c>
      <c r="F606" s="64" t="s">
        <v>509</v>
      </c>
      <c r="G606" s="63" t="s">
        <v>517</v>
      </c>
      <c r="H606" s="63" t="s">
        <v>466</v>
      </c>
      <c r="I606" s="63" t="s">
        <v>467</v>
      </c>
      <c r="J606" s="63" t="s">
        <v>414</v>
      </c>
      <c r="K606" s="64">
        <v>0</v>
      </c>
      <c r="L606" s="64">
        <v>0</v>
      </c>
      <c r="M606" s="64">
        <v>0</v>
      </c>
      <c r="N606" s="64">
        <v>0</v>
      </c>
      <c r="O606" s="64">
        <v>0</v>
      </c>
      <c r="P606" s="64">
        <v>0</v>
      </c>
    </row>
    <row r="607" spans="1:16" s="62" customFormat="1" hidden="1">
      <c r="A607" s="63" t="s">
        <v>571</v>
      </c>
      <c r="B607" s="63" t="s">
        <v>566</v>
      </c>
      <c r="C607" s="63" t="s">
        <v>457</v>
      </c>
      <c r="D607" s="64">
        <v>50</v>
      </c>
      <c r="E607" s="63" t="s">
        <v>269</v>
      </c>
      <c r="F607" s="64" t="s">
        <v>509</v>
      </c>
      <c r="G607" s="63" t="s">
        <v>518</v>
      </c>
      <c r="H607" s="63" t="s">
        <v>469</v>
      </c>
      <c r="I607" s="63" t="s">
        <v>470</v>
      </c>
      <c r="J607" s="63" t="s">
        <v>414</v>
      </c>
      <c r="K607" s="64">
        <v>0</v>
      </c>
      <c r="L607" s="64">
        <v>0</v>
      </c>
      <c r="M607" s="64">
        <v>0</v>
      </c>
      <c r="N607" s="64">
        <v>0</v>
      </c>
      <c r="O607" s="64">
        <v>0</v>
      </c>
      <c r="P607" s="64">
        <v>0</v>
      </c>
    </row>
    <row r="608" spans="1:16" s="62" customFormat="1" hidden="1">
      <c r="A608" s="63" t="s">
        <v>571</v>
      </c>
      <c r="B608" s="63" t="s">
        <v>566</v>
      </c>
      <c r="C608" s="63" t="s">
        <v>457</v>
      </c>
      <c r="D608" s="64">
        <v>50</v>
      </c>
      <c r="E608" s="63" t="s">
        <v>545</v>
      </c>
      <c r="F608" s="64" t="s">
        <v>509</v>
      </c>
      <c r="G608" s="63" t="s">
        <v>519</v>
      </c>
      <c r="H608" s="63" t="s">
        <v>472</v>
      </c>
      <c r="I608" s="63" t="s">
        <v>473</v>
      </c>
      <c r="J608" s="63" t="s">
        <v>414</v>
      </c>
      <c r="K608" s="65">
        <v>3415.44</v>
      </c>
      <c r="L608" s="64">
        <v>2</v>
      </c>
      <c r="M608" s="64">
        <v>2</v>
      </c>
      <c r="N608" s="65">
        <v>3415.44</v>
      </c>
      <c r="O608" s="64">
        <v>0</v>
      </c>
      <c r="P608" s="64">
        <v>0</v>
      </c>
    </row>
    <row r="609" spans="1:16" s="62" customFormat="1" hidden="1">
      <c r="A609" s="63" t="s">
        <v>571</v>
      </c>
      <c r="B609" s="63" t="s">
        <v>566</v>
      </c>
      <c r="C609" s="63" t="s">
        <v>457</v>
      </c>
      <c r="D609" s="64">
        <v>50</v>
      </c>
      <c r="E609" s="63" t="s">
        <v>265</v>
      </c>
      <c r="F609" s="64" t="s">
        <v>509</v>
      </c>
      <c r="G609" s="63" t="s">
        <v>520</v>
      </c>
      <c r="H609" s="63" t="s">
        <v>476</v>
      </c>
      <c r="I609" s="63" t="s">
        <v>477</v>
      </c>
      <c r="J609" s="63" t="s">
        <v>414</v>
      </c>
      <c r="K609" s="64">
        <v>0</v>
      </c>
      <c r="L609" s="64">
        <v>0</v>
      </c>
      <c r="M609" s="64">
        <v>0</v>
      </c>
      <c r="N609" s="64">
        <v>0</v>
      </c>
      <c r="O609" s="64">
        <v>0</v>
      </c>
      <c r="P609" s="64">
        <v>0</v>
      </c>
    </row>
    <row r="610" spans="1:16" s="62" customFormat="1" hidden="1">
      <c r="A610" s="63" t="s">
        <v>98</v>
      </c>
      <c r="B610" s="63" t="s">
        <v>98</v>
      </c>
      <c r="C610" s="63" t="s">
        <v>98</v>
      </c>
      <c r="D610" s="64"/>
      <c r="E610" s="63" t="s">
        <v>98</v>
      </c>
      <c r="F610" s="64"/>
      <c r="G610" s="63" t="s">
        <v>98</v>
      </c>
      <c r="H610" s="63" t="s">
        <v>98</v>
      </c>
      <c r="I610" s="63" t="s">
        <v>98</v>
      </c>
      <c r="J610" s="63" t="s">
        <v>98</v>
      </c>
      <c r="K610" s="65">
        <v>63709.09</v>
      </c>
      <c r="L610" s="64">
        <v>30</v>
      </c>
      <c r="M610" s="64">
        <v>30</v>
      </c>
      <c r="N610" s="65">
        <v>56424.31</v>
      </c>
      <c r="O610" s="64">
        <v>9</v>
      </c>
      <c r="P610" s="65">
        <v>7284.78</v>
      </c>
    </row>
    <row r="611" spans="1:16" s="62" customFormat="1" hidden="1">
      <c r="A611" s="63"/>
      <c r="B611" s="63"/>
      <c r="C611" s="63"/>
      <c r="D611" s="64"/>
      <c r="E611" s="63"/>
      <c r="F611" s="64"/>
      <c r="G611" s="63"/>
      <c r="H611" s="63"/>
      <c r="I611" s="63"/>
      <c r="J611" s="63"/>
      <c r="K611" s="64"/>
      <c r="L611" s="64"/>
      <c r="M611" s="64"/>
      <c r="N611" s="64"/>
      <c r="O611" s="64"/>
      <c r="P611" s="64"/>
    </row>
    <row r="612" spans="1:16" s="62" customFormat="1" ht="38.25" hidden="1">
      <c r="A612" s="63" t="s">
        <v>448</v>
      </c>
      <c r="B612" s="63" t="s">
        <v>521</v>
      </c>
      <c r="C612" s="63" t="s">
        <v>522</v>
      </c>
      <c r="D612" s="75" t="s">
        <v>523</v>
      </c>
      <c r="E612" s="75" t="s">
        <v>524</v>
      </c>
      <c r="F612" s="75" t="s">
        <v>525</v>
      </c>
      <c r="G612" s="75" t="s">
        <v>526</v>
      </c>
    </row>
    <row r="613" spans="1:16" s="62" customFormat="1" hidden="1">
      <c r="A613" s="63" t="s">
        <v>527</v>
      </c>
      <c r="B613" s="65">
        <v>30266.22</v>
      </c>
      <c r="C613" s="65">
        <v>2269.9699999999998</v>
      </c>
      <c r="D613" s="63" t="s">
        <v>491</v>
      </c>
      <c r="E613" s="65">
        <v>24281.439999999999</v>
      </c>
      <c r="F613" s="63" t="s">
        <v>325</v>
      </c>
      <c r="G613" s="65">
        <v>5984.78</v>
      </c>
    </row>
    <row r="614" spans="1:16" s="62" customFormat="1" hidden="1">
      <c r="A614" s="63" t="s">
        <v>528</v>
      </c>
      <c r="B614" s="64">
        <v>959.79</v>
      </c>
      <c r="C614" s="64">
        <v>71.98</v>
      </c>
      <c r="D614" s="63" t="s">
        <v>458</v>
      </c>
      <c r="E614" s="64">
        <v>959.79</v>
      </c>
      <c r="F614" s="63" t="s">
        <v>551</v>
      </c>
      <c r="G614" s="64">
        <v>0</v>
      </c>
    </row>
    <row r="615" spans="1:16" s="62" customFormat="1" hidden="1">
      <c r="A615" s="63" t="s">
        <v>529</v>
      </c>
      <c r="B615" s="65">
        <v>29067.64</v>
      </c>
      <c r="C615" s="65">
        <v>2180.09</v>
      </c>
      <c r="D615" s="63" t="s">
        <v>293</v>
      </c>
      <c r="E615" s="65">
        <v>27767.64</v>
      </c>
      <c r="F615" s="63" t="s">
        <v>464</v>
      </c>
      <c r="G615" s="65">
        <v>1300</v>
      </c>
    </row>
    <row r="616" spans="1:16" s="62" customFormat="1" hidden="1">
      <c r="A616" s="63" t="s">
        <v>531</v>
      </c>
      <c r="B616" s="65">
        <v>3415.44</v>
      </c>
      <c r="C616" s="64">
        <v>256.16000000000003</v>
      </c>
      <c r="D616" s="63" t="s">
        <v>464</v>
      </c>
      <c r="E616" s="65">
        <v>3415.44</v>
      </c>
      <c r="F616" s="63" t="s">
        <v>551</v>
      </c>
      <c r="G616" s="64">
        <v>0</v>
      </c>
    </row>
    <row r="617" spans="1:16" s="62" customFormat="1" hidden="1">
      <c r="A617" s="63" t="s">
        <v>532</v>
      </c>
      <c r="B617" s="65">
        <v>1500</v>
      </c>
      <c r="C617" s="65">
        <v>6278.2</v>
      </c>
      <c r="D617" s="63" t="s">
        <v>98</v>
      </c>
      <c r="E617" s="64"/>
      <c r="F617" s="63" t="s">
        <v>98</v>
      </c>
      <c r="G617" s="64"/>
    </row>
    <row r="618" spans="1:16" s="62" customFormat="1" hidden="1">
      <c r="A618" s="63" t="s">
        <v>533</v>
      </c>
      <c r="B618" s="65">
        <v>63709.09</v>
      </c>
      <c r="C618" s="64">
        <v>410.72</v>
      </c>
      <c r="D618" s="63" t="s">
        <v>98</v>
      </c>
      <c r="E618" s="64"/>
      <c r="F618" s="63" t="s">
        <v>98</v>
      </c>
      <c r="G618" s="64"/>
    </row>
    <row r="619" spans="1:16" s="62" customFormat="1" hidden="1">
      <c r="A619" s="63" t="s">
        <v>534</v>
      </c>
      <c r="B619" s="64"/>
      <c r="C619" s="65">
        <v>5867.48</v>
      </c>
      <c r="D619" s="63" t="s">
        <v>98</v>
      </c>
      <c r="E619" s="64"/>
      <c r="F619" s="63" t="s">
        <v>98</v>
      </c>
      <c r="G619" s="64"/>
    </row>
    <row r="620" spans="1:16" s="62" customFormat="1" hidden="1">
      <c r="A620" s="63" t="s">
        <v>535</v>
      </c>
      <c r="B620" s="64"/>
      <c r="C620" s="64">
        <v>176.02</v>
      </c>
      <c r="D620" s="63" t="s">
        <v>98</v>
      </c>
      <c r="E620" s="64"/>
      <c r="F620" s="63" t="s">
        <v>98</v>
      </c>
      <c r="G620" s="64"/>
    </row>
    <row r="621" spans="1:16" s="62" customFormat="1" hidden="1">
      <c r="A621" s="63" t="s">
        <v>536</v>
      </c>
      <c r="B621" s="64"/>
      <c r="C621" s="65">
        <v>6102.18</v>
      </c>
      <c r="D621" s="63" t="s">
        <v>98</v>
      </c>
      <c r="E621" s="64"/>
      <c r="F621" s="63" t="s">
        <v>98</v>
      </c>
      <c r="G621" s="64"/>
    </row>
    <row r="622" spans="1:16" s="62" customFormat="1" hidden="1">
      <c r="A622" s="63" t="s">
        <v>572</v>
      </c>
      <c r="B622" s="63" t="s">
        <v>566</v>
      </c>
      <c r="C622" s="63" t="s">
        <v>457</v>
      </c>
      <c r="D622" s="64">
        <v>50</v>
      </c>
      <c r="E622" s="63" t="s">
        <v>458</v>
      </c>
      <c r="F622" s="64" t="s">
        <v>409</v>
      </c>
      <c r="G622" s="63" t="s">
        <v>538</v>
      </c>
      <c r="H622" s="63" t="s">
        <v>480</v>
      </c>
      <c r="I622" s="63" t="s">
        <v>481</v>
      </c>
      <c r="J622" s="63" t="s">
        <v>482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</row>
    <row r="623" spans="1:16" s="62" customFormat="1" hidden="1">
      <c r="A623" s="63" t="s">
        <v>572</v>
      </c>
      <c r="B623" s="63" t="s">
        <v>566</v>
      </c>
      <c r="C623" s="63" t="s">
        <v>457</v>
      </c>
      <c r="D623" s="64">
        <v>50</v>
      </c>
      <c r="E623" s="63" t="s">
        <v>464</v>
      </c>
      <c r="F623" s="64" t="s">
        <v>409</v>
      </c>
      <c r="G623" s="63" t="s">
        <v>538</v>
      </c>
      <c r="H623" s="63" t="s">
        <v>480</v>
      </c>
      <c r="I623" s="63" t="s">
        <v>481</v>
      </c>
      <c r="J623" s="63" t="s">
        <v>463</v>
      </c>
      <c r="K623" s="64">
        <v>0</v>
      </c>
      <c r="L623" s="64">
        <v>0</v>
      </c>
      <c r="M623" s="64">
        <v>0</v>
      </c>
      <c r="N623" s="64">
        <v>0</v>
      </c>
      <c r="O623" s="64">
        <v>0</v>
      </c>
      <c r="P623" s="64">
        <v>0</v>
      </c>
    </row>
    <row r="624" spans="1:16" s="62" customFormat="1" hidden="1">
      <c r="A624" s="63" t="s">
        <v>572</v>
      </c>
      <c r="B624" s="63" t="s">
        <v>566</v>
      </c>
      <c r="C624" s="63" t="s">
        <v>457</v>
      </c>
      <c r="D624" s="64">
        <v>50</v>
      </c>
      <c r="E624" s="63" t="s">
        <v>291</v>
      </c>
      <c r="F624" s="64" t="s">
        <v>409</v>
      </c>
      <c r="G624" s="63" t="s">
        <v>539</v>
      </c>
      <c r="H624" s="63" t="s">
        <v>484</v>
      </c>
      <c r="I624" s="63" t="s">
        <v>485</v>
      </c>
      <c r="J624" s="63" t="s">
        <v>463</v>
      </c>
      <c r="K624" s="64">
        <v>0</v>
      </c>
      <c r="L624" s="64">
        <v>0</v>
      </c>
      <c r="M624" s="64">
        <v>0</v>
      </c>
      <c r="N624" s="64">
        <v>0</v>
      </c>
      <c r="O624" s="64">
        <v>0</v>
      </c>
      <c r="P624" s="64">
        <v>0</v>
      </c>
    </row>
    <row r="625" spans="1:16" s="62" customFormat="1" hidden="1">
      <c r="A625" s="63" t="s">
        <v>572</v>
      </c>
      <c r="B625" s="63" t="s">
        <v>566</v>
      </c>
      <c r="C625" s="63" t="s">
        <v>457</v>
      </c>
      <c r="D625" s="64">
        <v>50</v>
      </c>
      <c r="E625" s="63" t="s">
        <v>285</v>
      </c>
      <c r="F625" s="64" t="s">
        <v>409</v>
      </c>
      <c r="G625" s="63" t="s">
        <v>459</v>
      </c>
      <c r="H625" s="63" t="s">
        <v>460</v>
      </c>
      <c r="I625" s="63" t="s">
        <v>462</v>
      </c>
      <c r="J625" s="63" t="s">
        <v>487</v>
      </c>
      <c r="K625" s="64">
        <v>0</v>
      </c>
      <c r="L625" s="64">
        <v>0</v>
      </c>
      <c r="M625" s="64">
        <v>0</v>
      </c>
      <c r="N625" s="64">
        <v>0</v>
      </c>
      <c r="O625" s="64">
        <v>0</v>
      </c>
      <c r="P625" s="64">
        <v>0</v>
      </c>
    </row>
    <row r="626" spans="1:16" s="62" customFormat="1" hidden="1">
      <c r="A626" s="63" t="s">
        <v>572</v>
      </c>
      <c r="B626" s="63" t="s">
        <v>566</v>
      </c>
      <c r="C626" s="63" t="s">
        <v>457</v>
      </c>
      <c r="D626" s="64">
        <v>50</v>
      </c>
      <c r="E626" s="63" t="s">
        <v>474</v>
      </c>
      <c r="F626" s="64" t="s">
        <v>409</v>
      </c>
      <c r="G626" s="63" t="s">
        <v>459</v>
      </c>
      <c r="H626" s="63" t="s">
        <v>460</v>
      </c>
      <c r="I626" s="63" t="s">
        <v>462</v>
      </c>
      <c r="J626" s="63" t="s">
        <v>463</v>
      </c>
      <c r="K626" s="65">
        <v>5000</v>
      </c>
      <c r="L626" s="64">
        <v>0</v>
      </c>
      <c r="M626" s="64">
        <v>0</v>
      </c>
      <c r="N626" s="64">
        <v>0</v>
      </c>
      <c r="O626" s="64">
        <v>1</v>
      </c>
      <c r="P626" s="65">
        <v>5000</v>
      </c>
    </row>
    <row r="627" spans="1:16" s="62" customFormat="1" hidden="1">
      <c r="A627" s="63" t="s">
        <v>572</v>
      </c>
      <c r="B627" s="63" t="s">
        <v>566</v>
      </c>
      <c r="C627" s="63" t="s">
        <v>457</v>
      </c>
      <c r="D627" s="64">
        <v>50</v>
      </c>
      <c r="E627" s="63" t="s">
        <v>288</v>
      </c>
      <c r="F627" s="64" t="s">
        <v>409</v>
      </c>
      <c r="G627" s="63" t="s">
        <v>465</v>
      </c>
      <c r="H627" s="63" t="s">
        <v>466</v>
      </c>
      <c r="I627" s="63" t="s">
        <v>467</v>
      </c>
      <c r="J627" s="63" t="s">
        <v>414</v>
      </c>
      <c r="K627" s="64">
        <v>758.91</v>
      </c>
      <c r="L627" s="64">
        <v>0</v>
      </c>
      <c r="M627" s="64">
        <v>1</v>
      </c>
      <c r="N627" s="64">
        <v>758.91</v>
      </c>
      <c r="O627" s="64">
        <v>0</v>
      </c>
      <c r="P627" s="64">
        <v>0</v>
      </c>
    </row>
    <row r="628" spans="1:16" s="62" customFormat="1" hidden="1">
      <c r="A628" s="63" t="s">
        <v>572</v>
      </c>
      <c r="B628" s="63" t="s">
        <v>566</v>
      </c>
      <c r="C628" s="63" t="s">
        <v>457</v>
      </c>
      <c r="D628" s="64">
        <v>50</v>
      </c>
      <c r="E628" s="63" t="s">
        <v>325</v>
      </c>
      <c r="F628" s="64" t="s">
        <v>409</v>
      </c>
      <c r="G628" s="63" t="s">
        <v>468</v>
      </c>
      <c r="H628" s="63" t="s">
        <v>469</v>
      </c>
      <c r="I628" s="63" t="s">
        <v>470</v>
      </c>
      <c r="J628" s="63" t="s">
        <v>414</v>
      </c>
      <c r="K628" s="65">
        <v>2933.97</v>
      </c>
      <c r="L628" s="64">
        <v>1</v>
      </c>
      <c r="M628" s="64">
        <v>2</v>
      </c>
      <c r="N628" s="65">
        <v>2933.97</v>
      </c>
      <c r="O628" s="64">
        <v>0</v>
      </c>
      <c r="P628" s="64">
        <v>0</v>
      </c>
    </row>
    <row r="629" spans="1:16" s="62" customFormat="1" hidden="1">
      <c r="A629" s="63" t="s">
        <v>572</v>
      </c>
      <c r="B629" s="63" t="s">
        <v>566</v>
      </c>
      <c r="C629" s="63" t="s">
        <v>457</v>
      </c>
      <c r="D629" s="64">
        <v>50</v>
      </c>
      <c r="E629" s="63" t="s">
        <v>292</v>
      </c>
      <c r="F629" s="64" t="s">
        <v>409</v>
      </c>
      <c r="G629" s="63" t="s">
        <v>471</v>
      </c>
      <c r="H629" s="63" t="s">
        <v>472</v>
      </c>
      <c r="I629" s="63" t="s">
        <v>473</v>
      </c>
      <c r="J629" s="63" t="s">
        <v>414</v>
      </c>
      <c r="K629" s="65">
        <v>25697.05</v>
      </c>
      <c r="L629" s="64">
        <v>6</v>
      </c>
      <c r="M629" s="64">
        <v>7</v>
      </c>
      <c r="N629" s="65">
        <v>23697.05</v>
      </c>
      <c r="O629" s="64">
        <v>1</v>
      </c>
      <c r="P629" s="65">
        <v>2000</v>
      </c>
    </row>
    <row r="630" spans="1:16" s="62" customFormat="1" hidden="1">
      <c r="A630" s="63" t="s">
        <v>572</v>
      </c>
      <c r="B630" s="63" t="s">
        <v>566</v>
      </c>
      <c r="C630" s="63" t="s">
        <v>457</v>
      </c>
      <c r="D630" s="64">
        <v>50</v>
      </c>
      <c r="E630" s="63" t="s">
        <v>320</v>
      </c>
      <c r="F630" s="64" t="s">
        <v>409</v>
      </c>
      <c r="G630" s="63" t="s">
        <v>475</v>
      </c>
      <c r="H630" s="63" t="s">
        <v>476</v>
      </c>
      <c r="I630" s="63" t="s">
        <v>477</v>
      </c>
      <c r="J630" s="63" t="s">
        <v>414</v>
      </c>
      <c r="K630" s="65">
        <v>10831.62</v>
      </c>
      <c r="L630" s="64">
        <v>4</v>
      </c>
      <c r="M630" s="64">
        <v>6</v>
      </c>
      <c r="N630" s="65">
        <v>10831.62</v>
      </c>
      <c r="O630" s="64">
        <v>0</v>
      </c>
      <c r="P630" s="64">
        <v>0</v>
      </c>
    </row>
    <row r="631" spans="1:16" s="62" customFormat="1" hidden="1">
      <c r="A631" s="63" t="s">
        <v>572</v>
      </c>
      <c r="B631" s="63" t="s">
        <v>566</v>
      </c>
      <c r="C631" s="63" t="s">
        <v>457</v>
      </c>
      <c r="D631" s="64">
        <v>50</v>
      </c>
      <c r="E631" s="63" t="s">
        <v>287</v>
      </c>
      <c r="F631" s="64" t="s">
        <v>478</v>
      </c>
      <c r="G631" s="63" t="s">
        <v>479</v>
      </c>
      <c r="H631" s="63" t="s">
        <v>480</v>
      </c>
      <c r="I631" s="63" t="s">
        <v>481</v>
      </c>
      <c r="J631" s="63" t="s">
        <v>482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</row>
    <row r="632" spans="1:16" s="62" customFormat="1" hidden="1">
      <c r="A632" s="63" t="s">
        <v>572</v>
      </c>
      <c r="B632" s="63" t="s">
        <v>566</v>
      </c>
      <c r="C632" s="63" t="s">
        <v>457</v>
      </c>
      <c r="D632" s="64">
        <v>50</v>
      </c>
      <c r="E632" s="63" t="s">
        <v>489</v>
      </c>
      <c r="F632" s="64" t="s">
        <v>478</v>
      </c>
      <c r="G632" s="63" t="s">
        <v>483</v>
      </c>
      <c r="H632" s="63" t="s">
        <v>484</v>
      </c>
      <c r="I632" s="63" t="s">
        <v>485</v>
      </c>
      <c r="J632" s="63" t="s">
        <v>463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</row>
    <row r="633" spans="1:16" s="62" customFormat="1" hidden="1">
      <c r="A633" s="63" t="s">
        <v>572</v>
      </c>
      <c r="B633" s="63" t="s">
        <v>566</v>
      </c>
      <c r="C633" s="63" t="s">
        <v>457</v>
      </c>
      <c r="D633" s="64">
        <v>50</v>
      </c>
      <c r="E633" s="63" t="s">
        <v>491</v>
      </c>
      <c r="F633" s="64" t="s">
        <v>478</v>
      </c>
      <c r="G633" s="63" t="s">
        <v>486</v>
      </c>
      <c r="H633" s="63" t="s">
        <v>460</v>
      </c>
      <c r="I633" s="63" t="s">
        <v>462</v>
      </c>
      <c r="J633" s="63" t="s">
        <v>487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</row>
    <row r="634" spans="1:16" s="62" customFormat="1" hidden="1">
      <c r="A634" s="63" t="s">
        <v>572</v>
      </c>
      <c r="B634" s="63" t="s">
        <v>566</v>
      </c>
      <c r="C634" s="63" t="s">
        <v>457</v>
      </c>
      <c r="D634" s="64">
        <v>50</v>
      </c>
      <c r="E634" s="63" t="s">
        <v>290</v>
      </c>
      <c r="F634" s="64" t="s">
        <v>478</v>
      </c>
      <c r="G634" s="63" t="s">
        <v>486</v>
      </c>
      <c r="H634" s="63" t="s">
        <v>460</v>
      </c>
      <c r="I634" s="63" t="s">
        <v>462</v>
      </c>
      <c r="J634" s="63" t="s">
        <v>463</v>
      </c>
      <c r="K634" s="64">
        <v>0</v>
      </c>
      <c r="L634" s="64">
        <v>0</v>
      </c>
      <c r="M634" s="64">
        <v>0</v>
      </c>
      <c r="N634" s="64">
        <v>0</v>
      </c>
      <c r="O634" s="64">
        <v>0</v>
      </c>
      <c r="P634" s="64">
        <v>0</v>
      </c>
    </row>
    <row r="635" spans="1:16" s="62" customFormat="1" hidden="1">
      <c r="A635" s="63" t="s">
        <v>572</v>
      </c>
      <c r="B635" s="63" t="s">
        <v>566</v>
      </c>
      <c r="C635" s="63" t="s">
        <v>457</v>
      </c>
      <c r="D635" s="64">
        <v>50</v>
      </c>
      <c r="E635" s="63" t="s">
        <v>274</v>
      </c>
      <c r="F635" s="64" t="s">
        <v>478</v>
      </c>
      <c r="G635" s="63" t="s">
        <v>488</v>
      </c>
      <c r="H635" s="63" t="s">
        <v>466</v>
      </c>
      <c r="I635" s="63" t="s">
        <v>467</v>
      </c>
      <c r="J635" s="63" t="s">
        <v>414</v>
      </c>
      <c r="K635" s="65">
        <v>9445.85</v>
      </c>
      <c r="L635" s="64">
        <v>2</v>
      </c>
      <c r="M635" s="64">
        <v>3</v>
      </c>
      <c r="N635" s="65">
        <v>9445.85</v>
      </c>
      <c r="O635" s="64">
        <v>0</v>
      </c>
      <c r="P635" s="64">
        <v>0</v>
      </c>
    </row>
    <row r="636" spans="1:16" s="62" customFormat="1" hidden="1">
      <c r="A636" s="63" t="s">
        <v>572</v>
      </c>
      <c r="B636" s="63" t="s">
        <v>566</v>
      </c>
      <c r="C636" s="63" t="s">
        <v>457</v>
      </c>
      <c r="D636" s="64">
        <v>50</v>
      </c>
      <c r="E636" s="63" t="s">
        <v>293</v>
      </c>
      <c r="F636" s="64" t="s">
        <v>478</v>
      </c>
      <c r="G636" s="63" t="s">
        <v>490</v>
      </c>
      <c r="H636" s="63" t="s">
        <v>469</v>
      </c>
      <c r="I636" s="63" t="s">
        <v>470</v>
      </c>
      <c r="J636" s="63" t="s">
        <v>414</v>
      </c>
      <c r="K636" s="65">
        <v>1313.78</v>
      </c>
      <c r="L636" s="64">
        <v>1</v>
      </c>
      <c r="M636" s="64">
        <v>1</v>
      </c>
      <c r="N636" s="65">
        <v>1313.78</v>
      </c>
      <c r="O636" s="64">
        <v>0</v>
      </c>
      <c r="P636" s="64">
        <v>0</v>
      </c>
    </row>
    <row r="637" spans="1:16" s="62" customFormat="1" hidden="1">
      <c r="A637" s="63" t="s">
        <v>572</v>
      </c>
      <c r="B637" s="63" t="s">
        <v>566</v>
      </c>
      <c r="C637" s="63" t="s">
        <v>457</v>
      </c>
      <c r="D637" s="64">
        <v>50</v>
      </c>
      <c r="E637" s="63" t="s">
        <v>283</v>
      </c>
      <c r="F637" s="64" t="s">
        <v>478</v>
      </c>
      <c r="G637" s="63" t="s">
        <v>492</v>
      </c>
      <c r="H637" s="63" t="s">
        <v>472</v>
      </c>
      <c r="I637" s="63" t="s">
        <v>473</v>
      </c>
      <c r="J637" s="63" t="s">
        <v>414</v>
      </c>
      <c r="K637" s="64">
        <v>708.97</v>
      </c>
      <c r="L637" s="64">
        <v>1</v>
      </c>
      <c r="M637" s="64">
        <v>1</v>
      </c>
      <c r="N637" s="64">
        <v>708.97</v>
      </c>
      <c r="O637" s="64">
        <v>0</v>
      </c>
      <c r="P637" s="64">
        <v>0</v>
      </c>
    </row>
    <row r="638" spans="1:16" s="62" customFormat="1" hidden="1">
      <c r="A638" s="63" t="s">
        <v>572</v>
      </c>
      <c r="B638" s="63" t="s">
        <v>566</v>
      </c>
      <c r="C638" s="63" t="s">
        <v>457</v>
      </c>
      <c r="D638" s="64">
        <v>50</v>
      </c>
      <c r="E638" s="63" t="s">
        <v>286</v>
      </c>
      <c r="F638" s="64" t="s">
        <v>478</v>
      </c>
      <c r="G638" s="63" t="s">
        <v>493</v>
      </c>
      <c r="H638" s="63" t="s">
        <v>476</v>
      </c>
      <c r="I638" s="63" t="s">
        <v>477</v>
      </c>
      <c r="J638" s="63" t="s">
        <v>414</v>
      </c>
      <c r="K638" s="65">
        <v>3877.79</v>
      </c>
      <c r="L638" s="64">
        <v>2</v>
      </c>
      <c r="M638" s="64">
        <v>3</v>
      </c>
      <c r="N638" s="65">
        <v>3877.79</v>
      </c>
      <c r="O638" s="64">
        <v>0</v>
      </c>
      <c r="P638" s="64">
        <v>0</v>
      </c>
    </row>
    <row r="639" spans="1:16" s="62" customFormat="1" hidden="1">
      <c r="A639" s="63" t="s">
        <v>572</v>
      </c>
      <c r="B639" s="63" t="s">
        <v>566</v>
      </c>
      <c r="C639" s="63" t="s">
        <v>457</v>
      </c>
      <c r="D639" s="64">
        <v>50</v>
      </c>
      <c r="E639" s="63" t="s">
        <v>501</v>
      </c>
      <c r="F639" s="64" t="s">
        <v>494</v>
      </c>
      <c r="G639" s="63" t="s">
        <v>498</v>
      </c>
      <c r="H639" s="63" t="s">
        <v>480</v>
      </c>
      <c r="I639" s="63" t="s">
        <v>481</v>
      </c>
      <c r="J639" s="63" t="s">
        <v>482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</row>
    <row r="640" spans="1:16" s="62" customFormat="1" hidden="1">
      <c r="A640" s="63" t="s">
        <v>572</v>
      </c>
      <c r="B640" s="63" t="s">
        <v>566</v>
      </c>
      <c r="C640" s="63" t="s">
        <v>457</v>
      </c>
      <c r="D640" s="64">
        <v>50</v>
      </c>
      <c r="E640" s="63" t="s">
        <v>502</v>
      </c>
      <c r="F640" s="64" t="s">
        <v>494</v>
      </c>
      <c r="G640" s="63" t="s">
        <v>499</v>
      </c>
      <c r="H640" s="63" t="s">
        <v>484</v>
      </c>
      <c r="I640" s="63" t="s">
        <v>485</v>
      </c>
      <c r="J640" s="63" t="s">
        <v>463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</row>
    <row r="641" spans="1:16" s="62" customFormat="1" hidden="1">
      <c r="A641" s="63" t="s">
        <v>572</v>
      </c>
      <c r="B641" s="63" t="s">
        <v>566</v>
      </c>
      <c r="C641" s="63" t="s">
        <v>457</v>
      </c>
      <c r="D641" s="64">
        <v>50</v>
      </c>
      <c r="E641" s="63" t="s">
        <v>504</v>
      </c>
      <c r="F641" s="64" t="s">
        <v>494</v>
      </c>
      <c r="G641" s="63" t="s">
        <v>500</v>
      </c>
      <c r="H641" s="63" t="s">
        <v>460</v>
      </c>
      <c r="I641" s="63" t="s">
        <v>462</v>
      </c>
      <c r="J641" s="63" t="s">
        <v>487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</row>
    <row r="642" spans="1:16" s="62" customFormat="1" hidden="1">
      <c r="A642" s="63" t="s">
        <v>572</v>
      </c>
      <c r="B642" s="63" t="s">
        <v>566</v>
      </c>
      <c r="C642" s="63" t="s">
        <v>457</v>
      </c>
      <c r="D642" s="64">
        <v>50</v>
      </c>
      <c r="E642" s="63" t="s">
        <v>506</v>
      </c>
      <c r="F642" s="64" t="s">
        <v>494</v>
      </c>
      <c r="G642" s="63" t="s">
        <v>500</v>
      </c>
      <c r="H642" s="63" t="s">
        <v>460</v>
      </c>
      <c r="I642" s="63" t="s">
        <v>462</v>
      </c>
      <c r="J642" s="63" t="s">
        <v>463</v>
      </c>
      <c r="K642" s="65">
        <v>2214.12</v>
      </c>
      <c r="L642" s="64">
        <v>0</v>
      </c>
      <c r="M642" s="64">
        <v>1</v>
      </c>
      <c r="N642" s="65">
        <v>1714.12</v>
      </c>
      <c r="O642" s="64">
        <v>1</v>
      </c>
      <c r="P642" s="64">
        <v>500</v>
      </c>
    </row>
    <row r="643" spans="1:16" s="62" customFormat="1" hidden="1">
      <c r="A643" s="63" t="s">
        <v>572</v>
      </c>
      <c r="B643" s="63" t="s">
        <v>566</v>
      </c>
      <c r="C643" s="63" t="s">
        <v>457</v>
      </c>
      <c r="D643" s="64">
        <v>50</v>
      </c>
      <c r="E643" s="63" t="s">
        <v>267</v>
      </c>
      <c r="F643" s="64" t="s">
        <v>494</v>
      </c>
      <c r="G643" s="63" t="s">
        <v>503</v>
      </c>
      <c r="H643" s="63" t="s">
        <v>466</v>
      </c>
      <c r="I643" s="63" t="s">
        <v>467</v>
      </c>
      <c r="J643" s="63" t="s">
        <v>414</v>
      </c>
      <c r="K643" s="65">
        <v>17046.02</v>
      </c>
      <c r="L643" s="64">
        <v>6</v>
      </c>
      <c r="M643" s="64">
        <v>6</v>
      </c>
      <c r="N643" s="65">
        <v>17046.02</v>
      </c>
      <c r="O643" s="64">
        <v>0</v>
      </c>
      <c r="P643" s="64">
        <v>0</v>
      </c>
    </row>
    <row r="644" spans="1:16" s="62" customFormat="1" hidden="1">
      <c r="A644" s="63" t="s">
        <v>572</v>
      </c>
      <c r="B644" s="63" t="s">
        <v>566</v>
      </c>
      <c r="C644" s="63" t="s">
        <v>457</v>
      </c>
      <c r="D644" s="64">
        <v>50</v>
      </c>
      <c r="E644" s="63" t="s">
        <v>326</v>
      </c>
      <c r="F644" s="64" t="s">
        <v>494</v>
      </c>
      <c r="G644" s="63" t="s">
        <v>505</v>
      </c>
      <c r="H644" s="63" t="s">
        <v>469</v>
      </c>
      <c r="I644" s="63" t="s">
        <v>470</v>
      </c>
      <c r="J644" s="63" t="s">
        <v>414</v>
      </c>
      <c r="K644" s="65">
        <v>10478.32</v>
      </c>
      <c r="L644" s="64">
        <v>6</v>
      </c>
      <c r="M644" s="64">
        <v>8</v>
      </c>
      <c r="N644" s="65">
        <v>10478.32</v>
      </c>
      <c r="O644" s="64">
        <v>0</v>
      </c>
      <c r="P644" s="64">
        <v>0</v>
      </c>
    </row>
    <row r="645" spans="1:16" s="62" customFormat="1" hidden="1">
      <c r="A645" s="63" t="s">
        <v>572</v>
      </c>
      <c r="B645" s="63" t="s">
        <v>566</v>
      </c>
      <c r="C645" s="63" t="s">
        <v>457</v>
      </c>
      <c r="D645" s="64">
        <v>50</v>
      </c>
      <c r="E645" s="63" t="s">
        <v>289</v>
      </c>
      <c r="F645" s="64" t="s">
        <v>494</v>
      </c>
      <c r="G645" s="63" t="s">
        <v>507</v>
      </c>
      <c r="H645" s="63" t="s">
        <v>472</v>
      </c>
      <c r="I645" s="63" t="s">
        <v>473</v>
      </c>
      <c r="J645" s="63" t="s">
        <v>414</v>
      </c>
      <c r="K645" s="65">
        <v>28854.48</v>
      </c>
      <c r="L645" s="64">
        <v>10</v>
      </c>
      <c r="M645" s="64">
        <v>15</v>
      </c>
      <c r="N645" s="65">
        <v>25074.69</v>
      </c>
      <c r="O645" s="64">
        <v>2</v>
      </c>
      <c r="P645" s="65">
        <v>3779.79</v>
      </c>
    </row>
    <row r="646" spans="1:16" s="62" customFormat="1" hidden="1">
      <c r="A646" s="63" t="s">
        <v>572</v>
      </c>
      <c r="B646" s="63" t="s">
        <v>566</v>
      </c>
      <c r="C646" s="63" t="s">
        <v>457</v>
      </c>
      <c r="D646" s="64">
        <v>50</v>
      </c>
      <c r="E646" s="63" t="s">
        <v>512</v>
      </c>
      <c r="F646" s="64" t="s">
        <v>494</v>
      </c>
      <c r="G646" s="63" t="s">
        <v>508</v>
      </c>
      <c r="H646" s="63" t="s">
        <v>476</v>
      </c>
      <c r="I646" s="63" t="s">
        <v>477</v>
      </c>
      <c r="J646" s="63" t="s">
        <v>487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</row>
    <row r="647" spans="1:16" s="62" customFormat="1" hidden="1">
      <c r="A647" s="63" t="s">
        <v>572</v>
      </c>
      <c r="B647" s="63" t="s">
        <v>566</v>
      </c>
      <c r="C647" s="63" t="s">
        <v>457</v>
      </c>
      <c r="D647" s="64">
        <v>50</v>
      </c>
      <c r="E647" s="63" t="s">
        <v>318</v>
      </c>
      <c r="F647" s="64" t="s">
        <v>494</v>
      </c>
      <c r="G647" s="63" t="s">
        <v>508</v>
      </c>
      <c r="H647" s="63" t="s">
        <v>476</v>
      </c>
      <c r="I647" s="63" t="s">
        <v>477</v>
      </c>
      <c r="J647" s="63" t="s">
        <v>414</v>
      </c>
      <c r="K647" s="65">
        <v>7384.43</v>
      </c>
      <c r="L647" s="64">
        <v>3</v>
      </c>
      <c r="M647" s="64">
        <v>4</v>
      </c>
      <c r="N647" s="65">
        <v>6884.43</v>
      </c>
      <c r="O647" s="64">
        <v>1</v>
      </c>
      <c r="P647" s="64">
        <v>500</v>
      </c>
    </row>
    <row r="648" spans="1:16" s="62" customFormat="1" hidden="1">
      <c r="A648" s="63" t="s">
        <v>572</v>
      </c>
      <c r="B648" s="63" t="s">
        <v>566</v>
      </c>
      <c r="C648" s="63" t="s">
        <v>457</v>
      </c>
      <c r="D648" s="64">
        <v>50</v>
      </c>
      <c r="E648" s="63" t="s">
        <v>514</v>
      </c>
      <c r="F648" s="64" t="s">
        <v>509</v>
      </c>
      <c r="G648" s="63" t="s">
        <v>511</v>
      </c>
      <c r="H648" s="63" t="s">
        <v>480</v>
      </c>
      <c r="I648" s="63" t="s">
        <v>481</v>
      </c>
      <c r="J648" s="63" t="s">
        <v>482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</row>
    <row r="649" spans="1:16" s="62" customFormat="1" hidden="1">
      <c r="A649" s="63" t="s">
        <v>572</v>
      </c>
      <c r="B649" s="63" t="s">
        <v>566</v>
      </c>
      <c r="C649" s="63" t="s">
        <v>457</v>
      </c>
      <c r="D649" s="64">
        <v>50</v>
      </c>
      <c r="E649" s="63" t="s">
        <v>272</v>
      </c>
      <c r="F649" s="64" t="s">
        <v>509</v>
      </c>
      <c r="G649" s="63" t="s">
        <v>513</v>
      </c>
      <c r="H649" s="63" t="s">
        <v>484</v>
      </c>
      <c r="I649" s="63" t="s">
        <v>485</v>
      </c>
      <c r="J649" s="63" t="s">
        <v>463</v>
      </c>
      <c r="K649" s="64">
        <v>0</v>
      </c>
      <c r="L649" s="64">
        <v>0</v>
      </c>
      <c r="M649" s="64">
        <v>0</v>
      </c>
      <c r="N649" s="64">
        <v>0</v>
      </c>
      <c r="O649" s="64">
        <v>0</v>
      </c>
      <c r="P649" s="64">
        <v>0</v>
      </c>
    </row>
    <row r="650" spans="1:16" s="62" customFormat="1" hidden="1">
      <c r="A650" s="63" t="s">
        <v>572</v>
      </c>
      <c r="B650" s="63" t="s">
        <v>566</v>
      </c>
      <c r="C650" s="63" t="s">
        <v>457</v>
      </c>
      <c r="D650" s="64">
        <v>50</v>
      </c>
      <c r="E650" s="63" t="s">
        <v>516</v>
      </c>
      <c r="F650" s="64" t="s">
        <v>509</v>
      </c>
      <c r="G650" s="63" t="s">
        <v>515</v>
      </c>
      <c r="H650" s="63" t="s">
        <v>460</v>
      </c>
      <c r="I650" s="63" t="s">
        <v>462</v>
      </c>
      <c r="J650" s="63" t="s">
        <v>487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</row>
    <row r="651" spans="1:16" s="62" customFormat="1" hidden="1">
      <c r="A651" s="63" t="s">
        <v>572</v>
      </c>
      <c r="B651" s="63" t="s">
        <v>566</v>
      </c>
      <c r="C651" s="63" t="s">
        <v>457</v>
      </c>
      <c r="D651" s="64">
        <v>50</v>
      </c>
      <c r="E651" s="63" t="s">
        <v>328</v>
      </c>
      <c r="F651" s="64" t="s">
        <v>509</v>
      </c>
      <c r="G651" s="63" t="s">
        <v>515</v>
      </c>
      <c r="H651" s="63" t="s">
        <v>460</v>
      </c>
      <c r="I651" s="63" t="s">
        <v>462</v>
      </c>
      <c r="J651" s="63" t="s">
        <v>463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</row>
    <row r="652" spans="1:16" s="62" customFormat="1" hidden="1">
      <c r="A652" s="63" t="s">
        <v>572</v>
      </c>
      <c r="B652" s="63" t="s">
        <v>566</v>
      </c>
      <c r="C652" s="63" t="s">
        <v>457</v>
      </c>
      <c r="D652" s="64">
        <v>50</v>
      </c>
      <c r="E652" s="63" t="s">
        <v>322</v>
      </c>
      <c r="F652" s="64" t="s">
        <v>509</v>
      </c>
      <c r="G652" s="63" t="s">
        <v>517</v>
      </c>
      <c r="H652" s="63" t="s">
        <v>466</v>
      </c>
      <c r="I652" s="63" t="s">
        <v>467</v>
      </c>
      <c r="J652" s="63" t="s">
        <v>414</v>
      </c>
      <c r="K652" s="64">
        <v>0</v>
      </c>
      <c r="L652" s="64">
        <v>0</v>
      </c>
      <c r="M652" s="64">
        <v>0</v>
      </c>
      <c r="N652" s="64">
        <v>0</v>
      </c>
      <c r="O652" s="64">
        <v>0</v>
      </c>
      <c r="P652" s="64">
        <v>0</v>
      </c>
    </row>
    <row r="653" spans="1:16" s="62" customFormat="1" hidden="1">
      <c r="A653" s="63" t="s">
        <v>572</v>
      </c>
      <c r="B653" s="63" t="s">
        <v>566</v>
      </c>
      <c r="C653" s="63" t="s">
        <v>457</v>
      </c>
      <c r="D653" s="64">
        <v>50</v>
      </c>
      <c r="E653" s="63" t="s">
        <v>327</v>
      </c>
      <c r="F653" s="64" t="s">
        <v>509</v>
      </c>
      <c r="G653" s="63" t="s">
        <v>518</v>
      </c>
      <c r="H653" s="63" t="s">
        <v>469</v>
      </c>
      <c r="I653" s="63" t="s">
        <v>470</v>
      </c>
      <c r="J653" s="63" t="s">
        <v>414</v>
      </c>
      <c r="K653" s="64">
        <v>0</v>
      </c>
      <c r="L653" s="64">
        <v>0</v>
      </c>
      <c r="M653" s="64">
        <v>0</v>
      </c>
      <c r="N653" s="64">
        <v>0</v>
      </c>
      <c r="O653" s="64">
        <v>0</v>
      </c>
      <c r="P653" s="64">
        <v>0</v>
      </c>
    </row>
    <row r="654" spans="1:16" s="62" customFormat="1" hidden="1">
      <c r="A654" s="63" t="s">
        <v>572</v>
      </c>
      <c r="B654" s="63" t="s">
        <v>566</v>
      </c>
      <c r="C654" s="63" t="s">
        <v>457</v>
      </c>
      <c r="D654" s="64">
        <v>50</v>
      </c>
      <c r="E654" s="63" t="s">
        <v>269</v>
      </c>
      <c r="F654" s="64" t="s">
        <v>509</v>
      </c>
      <c r="G654" s="63" t="s">
        <v>519</v>
      </c>
      <c r="H654" s="63" t="s">
        <v>472</v>
      </c>
      <c r="I654" s="63" t="s">
        <v>473</v>
      </c>
      <c r="J654" s="63" t="s">
        <v>414</v>
      </c>
      <c r="K654" s="64">
        <v>200</v>
      </c>
      <c r="L654" s="64">
        <v>0</v>
      </c>
      <c r="M654" s="64">
        <v>0</v>
      </c>
      <c r="N654" s="64">
        <v>0</v>
      </c>
      <c r="O654" s="64">
        <v>1</v>
      </c>
      <c r="P654" s="64">
        <v>200</v>
      </c>
    </row>
    <row r="655" spans="1:16" s="62" customFormat="1" hidden="1">
      <c r="A655" s="63" t="s">
        <v>572</v>
      </c>
      <c r="B655" s="63" t="s">
        <v>566</v>
      </c>
      <c r="C655" s="63" t="s">
        <v>457</v>
      </c>
      <c r="D655" s="64">
        <v>50</v>
      </c>
      <c r="E655" s="63" t="s">
        <v>545</v>
      </c>
      <c r="F655" s="64" t="s">
        <v>509</v>
      </c>
      <c r="G655" s="63" t="s">
        <v>520</v>
      </c>
      <c r="H655" s="63" t="s">
        <v>476</v>
      </c>
      <c r="I655" s="63" t="s">
        <v>477</v>
      </c>
      <c r="J655" s="63" t="s">
        <v>414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</row>
    <row r="656" spans="1:16" s="62" customFormat="1" hidden="1">
      <c r="A656" s="63" t="s">
        <v>98</v>
      </c>
      <c r="B656" s="63" t="s">
        <v>98</v>
      </c>
      <c r="C656" s="63" t="s">
        <v>98</v>
      </c>
      <c r="D656" s="64"/>
      <c r="E656" s="63" t="s">
        <v>98</v>
      </c>
      <c r="F656" s="64"/>
      <c r="G656" s="63" t="s">
        <v>98</v>
      </c>
      <c r="H656" s="63" t="s">
        <v>98</v>
      </c>
      <c r="I656" s="63" t="s">
        <v>98</v>
      </c>
      <c r="J656" s="63" t="s">
        <v>98</v>
      </c>
      <c r="K656" s="65">
        <v>126745.31</v>
      </c>
      <c r="L656" s="64">
        <v>42</v>
      </c>
      <c r="M656" s="64">
        <v>58</v>
      </c>
      <c r="N656" s="65">
        <v>114765.52</v>
      </c>
      <c r="O656" s="64">
        <v>7</v>
      </c>
      <c r="P656" s="65">
        <v>11979.79</v>
      </c>
    </row>
    <row r="657" spans="1:16" s="62" customFormat="1" hidden="1">
      <c r="A657" s="63"/>
      <c r="B657" s="63"/>
      <c r="C657" s="63"/>
      <c r="D657" s="64"/>
      <c r="E657" s="63"/>
      <c r="F657" s="64"/>
      <c r="G657" s="63"/>
      <c r="H657" s="63"/>
      <c r="I657" s="63"/>
      <c r="J657" s="63"/>
      <c r="K657" s="64"/>
      <c r="L657" s="64"/>
      <c r="M657" s="64"/>
      <c r="N657" s="64"/>
      <c r="O657" s="64"/>
      <c r="P657" s="64"/>
    </row>
    <row r="658" spans="1:16" s="62" customFormat="1" ht="38.25" hidden="1">
      <c r="A658" s="63" t="s">
        <v>448</v>
      </c>
      <c r="B658" s="63" t="s">
        <v>521</v>
      </c>
      <c r="C658" s="63" t="s">
        <v>522</v>
      </c>
      <c r="D658" s="75" t="s">
        <v>523</v>
      </c>
      <c r="E658" s="75" t="s">
        <v>524</v>
      </c>
      <c r="F658" s="75" t="s">
        <v>525</v>
      </c>
      <c r="G658" s="75" t="s">
        <v>526</v>
      </c>
    </row>
    <row r="659" spans="1:16" s="62" customFormat="1" hidden="1">
      <c r="A659" s="63" t="s">
        <v>527</v>
      </c>
      <c r="B659" s="65">
        <v>45221.55</v>
      </c>
      <c r="C659" s="65">
        <v>3391.62</v>
      </c>
      <c r="D659" s="63" t="s">
        <v>283</v>
      </c>
      <c r="E659" s="65">
        <v>38221.550000000003</v>
      </c>
      <c r="F659" s="63" t="s">
        <v>464</v>
      </c>
      <c r="G659" s="65">
        <v>7000</v>
      </c>
    </row>
    <row r="660" spans="1:16" s="62" customFormat="1" hidden="1">
      <c r="A660" s="63" t="s">
        <v>528</v>
      </c>
      <c r="B660" s="65">
        <v>15346.39</v>
      </c>
      <c r="C660" s="65">
        <v>1150.97</v>
      </c>
      <c r="D660" s="63" t="s">
        <v>292</v>
      </c>
      <c r="E660" s="65">
        <v>15346.39</v>
      </c>
      <c r="F660" s="63" t="s">
        <v>551</v>
      </c>
      <c r="G660" s="64">
        <v>0</v>
      </c>
    </row>
    <row r="661" spans="1:16" s="62" customFormat="1" hidden="1">
      <c r="A661" s="63" t="s">
        <v>529</v>
      </c>
      <c r="B661" s="65">
        <v>65977.37</v>
      </c>
      <c r="C661" s="65">
        <v>4948.3</v>
      </c>
      <c r="D661" s="63" t="s">
        <v>545</v>
      </c>
      <c r="E661" s="65">
        <v>61197.58</v>
      </c>
      <c r="F661" s="63" t="s">
        <v>285</v>
      </c>
      <c r="G661" s="65">
        <v>4779.79</v>
      </c>
    </row>
    <row r="662" spans="1:16" s="62" customFormat="1" hidden="1">
      <c r="A662" s="63" t="s">
        <v>531</v>
      </c>
      <c r="B662" s="64">
        <v>200</v>
      </c>
      <c r="C662" s="64">
        <v>15</v>
      </c>
      <c r="D662" s="63" t="s">
        <v>551</v>
      </c>
      <c r="E662" s="64">
        <v>0</v>
      </c>
      <c r="F662" s="63" t="s">
        <v>458</v>
      </c>
      <c r="G662" s="64">
        <v>200</v>
      </c>
    </row>
    <row r="663" spans="1:16" s="62" customFormat="1" hidden="1">
      <c r="A663" s="63" t="s">
        <v>532</v>
      </c>
      <c r="B663" s="65">
        <v>2100</v>
      </c>
      <c r="C663" s="65">
        <v>11605.89</v>
      </c>
      <c r="D663" s="63" t="s">
        <v>98</v>
      </c>
      <c r="E663" s="64"/>
      <c r="F663" s="63" t="s">
        <v>98</v>
      </c>
      <c r="G663" s="64"/>
    </row>
    <row r="664" spans="1:16" s="62" customFormat="1" hidden="1">
      <c r="A664" s="63" t="s">
        <v>533</v>
      </c>
      <c r="B664" s="65">
        <v>126745.31</v>
      </c>
      <c r="C664" s="64">
        <v>759.26</v>
      </c>
      <c r="D664" s="63" t="s">
        <v>98</v>
      </c>
      <c r="E664" s="64"/>
      <c r="F664" s="63" t="s">
        <v>98</v>
      </c>
      <c r="G664" s="64"/>
    </row>
    <row r="665" spans="1:16" s="62" customFormat="1" hidden="1">
      <c r="A665" s="63" t="s">
        <v>534</v>
      </c>
      <c r="B665" s="64"/>
      <c r="C665" s="65">
        <v>10846.63</v>
      </c>
      <c r="D665" s="63" t="s">
        <v>98</v>
      </c>
      <c r="E665" s="64"/>
      <c r="F665" s="63" t="s">
        <v>98</v>
      </c>
      <c r="G665" s="64"/>
    </row>
    <row r="666" spans="1:16" s="62" customFormat="1" hidden="1">
      <c r="A666" s="63" t="s">
        <v>535</v>
      </c>
      <c r="B666" s="64"/>
      <c r="C666" s="64">
        <v>325.39999999999998</v>
      </c>
      <c r="D666" s="63" t="s">
        <v>98</v>
      </c>
      <c r="E666" s="64"/>
      <c r="F666" s="63" t="s">
        <v>98</v>
      </c>
      <c r="G666" s="64"/>
    </row>
    <row r="667" spans="1:16" s="62" customFormat="1" hidden="1">
      <c r="A667" s="63" t="s">
        <v>536</v>
      </c>
      <c r="B667" s="64"/>
      <c r="C667" s="65">
        <v>11280.49</v>
      </c>
      <c r="D667" s="63" t="s">
        <v>98</v>
      </c>
      <c r="E667" s="64"/>
      <c r="F667" s="63" t="s">
        <v>98</v>
      </c>
      <c r="G667" s="64"/>
    </row>
    <row r="668" spans="1:16" s="62" customFormat="1" hidden="1">
      <c r="A668" s="63" t="s">
        <v>573</v>
      </c>
      <c r="B668" s="63" t="s">
        <v>566</v>
      </c>
      <c r="C668" s="63" t="s">
        <v>457</v>
      </c>
      <c r="D668" s="64">
        <v>50</v>
      </c>
      <c r="E668" s="63" t="s">
        <v>458</v>
      </c>
      <c r="F668" s="64" t="s">
        <v>409</v>
      </c>
      <c r="G668" s="63" t="s">
        <v>538</v>
      </c>
      <c r="H668" s="63" t="s">
        <v>480</v>
      </c>
      <c r="I668" s="63" t="s">
        <v>481</v>
      </c>
      <c r="J668" s="63" t="s">
        <v>482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</row>
    <row r="669" spans="1:16" s="62" customFormat="1" hidden="1">
      <c r="A669" s="63" t="s">
        <v>573</v>
      </c>
      <c r="B669" s="63" t="s">
        <v>566</v>
      </c>
      <c r="C669" s="63" t="s">
        <v>457</v>
      </c>
      <c r="D669" s="64">
        <v>50</v>
      </c>
      <c r="E669" s="63" t="s">
        <v>464</v>
      </c>
      <c r="F669" s="64" t="s">
        <v>409</v>
      </c>
      <c r="G669" s="63" t="s">
        <v>539</v>
      </c>
      <c r="H669" s="63" t="s">
        <v>484</v>
      </c>
      <c r="I669" s="63" t="s">
        <v>485</v>
      </c>
      <c r="J669" s="63" t="s">
        <v>463</v>
      </c>
      <c r="K669" s="64">
        <v>0</v>
      </c>
      <c r="L669" s="64">
        <v>0</v>
      </c>
      <c r="M669" s="64">
        <v>0</v>
      </c>
      <c r="N669" s="64">
        <v>0</v>
      </c>
      <c r="O669" s="64">
        <v>0</v>
      </c>
      <c r="P669" s="64">
        <v>0</v>
      </c>
    </row>
    <row r="670" spans="1:16" s="62" customFormat="1" hidden="1">
      <c r="A670" s="63" t="s">
        <v>573</v>
      </c>
      <c r="B670" s="63" t="s">
        <v>566</v>
      </c>
      <c r="C670" s="63" t="s">
        <v>457</v>
      </c>
      <c r="D670" s="64">
        <v>50</v>
      </c>
      <c r="E670" s="63" t="s">
        <v>291</v>
      </c>
      <c r="F670" s="64" t="s">
        <v>409</v>
      </c>
      <c r="G670" s="63" t="s">
        <v>459</v>
      </c>
      <c r="H670" s="63" t="s">
        <v>460</v>
      </c>
      <c r="I670" s="63" t="s">
        <v>462</v>
      </c>
      <c r="J670" s="63" t="s">
        <v>487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</row>
    <row r="671" spans="1:16" s="62" customFormat="1" hidden="1">
      <c r="A671" s="63" t="s">
        <v>573</v>
      </c>
      <c r="B671" s="63" t="s">
        <v>566</v>
      </c>
      <c r="C671" s="63" t="s">
        <v>457</v>
      </c>
      <c r="D671" s="64">
        <v>50</v>
      </c>
      <c r="E671" s="63" t="s">
        <v>285</v>
      </c>
      <c r="F671" s="64" t="s">
        <v>409</v>
      </c>
      <c r="G671" s="63" t="s">
        <v>459</v>
      </c>
      <c r="H671" s="63" t="s">
        <v>460</v>
      </c>
      <c r="I671" s="63" t="s">
        <v>462</v>
      </c>
      <c r="J671" s="63" t="s">
        <v>463</v>
      </c>
      <c r="K671" s="64">
        <v>856</v>
      </c>
      <c r="L671" s="64">
        <v>1</v>
      </c>
      <c r="M671" s="64">
        <v>1</v>
      </c>
      <c r="N671" s="64">
        <v>856</v>
      </c>
      <c r="O671" s="64">
        <v>0</v>
      </c>
      <c r="P671" s="64">
        <v>0</v>
      </c>
    </row>
    <row r="672" spans="1:16" s="62" customFormat="1" hidden="1">
      <c r="A672" s="63" t="s">
        <v>573</v>
      </c>
      <c r="B672" s="63" t="s">
        <v>566</v>
      </c>
      <c r="C672" s="63" t="s">
        <v>457</v>
      </c>
      <c r="D672" s="64">
        <v>50</v>
      </c>
      <c r="E672" s="63" t="s">
        <v>474</v>
      </c>
      <c r="F672" s="64" t="s">
        <v>409</v>
      </c>
      <c r="G672" s="63" t="s">
        <v>465</v>
      </c>
      <c r="H672" s="63" t="s">
        <v>466</v>
      </c>
      <c r="I672" s="63" t="s">
        <v>467</v>
      </c>
      <c r="J672" s="63" t="s">
        <v>414</v>
      </c>
      <c r="K672" s="64">
        <v>100</v>
      </c>
      <c r="L672" s="64">
        <v>0</v>
      </c>
      <c r="M672" s="64">
        <v>0</v>
      </c>
      <c r="N672" s="64">
        <v>0</v>
      </c>
      <c r="O672" s="64">
        <v>1</v>
      </c>
      <c r="P672" s="64">
        <v>100</v>
      </c>
    </row>
    <row r="673" spans="1:16" s="62" customFormat="1" hidden="1">
      <c r="A673" s="63" t="s">
        <v>573</v>
      </c>
      <c r="B673" s="63" t="s">
        <v>566</v>
      </c>
      <c r="C673" s="63" t="s">
        <v>457</v>
      </c>
      <c r="D673" s="64">
        <v>50</v>
      </c>
      <c r="E673" s="63" t="s">
        <v>288</v>
      </c>
      <c r="F673" s="64" t="s">
        <v>409</v>
      </c>
      <c r="G673" s="63" t="s">
        <v>468</v>
      </c>
      <c r="H673" s="63" t="s">
        <v>469</v>
      </c>
      <c r="I673" s="63" t="s">
        <v>470</v>
      </c>
      <c r="J673" s="63" t="s">
        <v>414</v>
      </c>
      <c r="K673" s="65">
        <v>4883.25</v>
      </c>
      <c r="L673" s="64">
        <v>3</v>
      </c>
      <c r="M673" s="64">
        <v>3</v>
      </c>
      <c r="N673" s="65">
        <v>4883.25</v>
      </c>
      <c r="O673" s="64">
        <v>0</v>
      </c>
      <c r="P673" s="64">
        <v>0</v>
      </c>
    </row>
    <row r="674" spans="1:16" s="62" customFormat="1" hidden="1">
      <c r="A674" s="63" t="s">
        <v>573</v>
      </c>
      <c r="B674" s="63" t="s">
        <v>566</v>
      </c>
      <c r="C674" s="63" t="s">
        <v>457</v>
      </c>
      <c r="D674" s="64">
        <v>50</v>
      </c>
      <c r="E674" s="63" t="s">
        <v>325</v>
      </c>
      <c r="F674" s="64" t="s">
        <v>409</v>
      </c>
      <c r="G674" s="63" t="s">
        <v>471</v>
      </c>
      <c r="H674" s="63" t="s">
        <v>472</v>
      </c>
      <c r="I674" s="63" t="s">
        <v>473</v>
      </c>
      <c r="J674" s="63" t="s">
        <v>414</v>
      </c>
      <c r="K674" s="65">
        <v>9757.48</v>
      </c>
      <c r="L674" s="64">
        <v>4</v>
      </c>
      <c r="M674" s="64">
        <v>4</v>
      </c>
      <c r="N674" s="65">
        <v>7392.55</v>
      </c>
      <c r="O674" s="64">
        <v>2</v>
      </c>
      <c r="P674" s="65">
        <v>2364.9299999999998</v>
      </c>
    </row>
    <row r="675" spans="1:16" s="62" customFormat="1" hidden="1">
      <c r="A675" s="63" t="s">
        <v>573</v>
      </c>
      <c r="B675" s="63" t="s">
        <v>566</v>
      </c>
      <c r="C675" s="63" t="s">
        <v>457</v>
      </c>
      <c r="D675" s="64">
        <v>50</v>
      </c>
      <c r="E675" s="63" t="s">
        <v>292</v>
      </c>
      <c r="F675" s="64" t="s">
        <v>409</v>
      </c>
      <c r="G675" s="63" t="s">
        <v>475</v>
      </c>
      <c r="H675" s="63" t="s">
        <v>476</v>
      </c>
      <c r="I675" s="63" t="s">
        <v>477</v>
      </c>
      <c r="J675" s="63" t="s">
        <v>414</v>
      </c>
      <c r="K675" s="65">
        <v>8609.73</v>
      </c>
      <c r="L675" s="64">
        <v>3</v>
      </c>
      <c r="M675" s="64">
        <v>3</v>
      </c>
      <c r="N675" s="65">
        <v>5801.96</v>
      </c>
      <c r="O675" s="64">
        <v>3</v>
      </c>
      <c r="P675" s="65">
        <v>2807.77</v>
      </c>
    </row>
    <row r="676" spans="1:16" s="62" customFormat="1" hidden="1">
      <c r="A676" s="63" t="s">
        <v>573</v>
      </c>
      <c r="B676" s="63" t="s">
        <v>566</v>
      </c>
      <c r="C676" s="63" t="s">
        <v>457</v>
      </c>
      <c r="D676" s="64">
        <v>50</v>
      </c>
      <c r="E676" s="63" t="s">
        <v>320</v>
      </c>
      <c r="F676" s="64" t="s">
        <v>478</v>
      </c>
      <c r="G676" s="63" t="s">
        <v>479</v>
      </c>
      <c r="H676" s="63" t="s">
        <v>480</v>
      </c>
      <c r="I676" s="63" t="s">
        <v>481</v>
      </c>
      <c r="J676" s="63" t="s">
        <v>482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</row>
    <row r="677" spans="1:16" s="62" customFormat="1" hidden="1">
      <c r="A677" s="63" t="s">
        <v>573</v>
      </c>
      <c r="B677" s="63" t="s">
        <v>566</v>
      </c>
      <c r="C677" s="63" t="s">
        <v>457</v>
      </c>
      <c r="D677" s="64">
        <v>50</v>
      </c>
      <c r="E677" s="63" t="s">
        <v>287</v>
      </c>
      <c r="F677" s="64" t="s">
        <v>478</v>
      </c>
      <c r="G677" s="63" t="s">
        <v>483</v>
      </c>
      <c r="H677" s="63" t="s">
        <v>484</v>
      </c>
      <c r="I677" s="63" t="s">
        <v>485</v>
      </c>
      <c r="J677" s="63" t="s">
        <v>463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</row>
    <row r="678" spans="1:16" s="62" customFormat="1" hidden="1">
      <c r="A678" s="63" t="s">
        <v>573</v>
      </c>
      <c r="B678" s="63" t="s">
        <v>566</v>
      </c>
      <c r="C678" s="63" t="s">
        <v>457</v>
      </c>
      <c r="D678" s="64">
        <v>50</v>
      </c>
      <c r="E678" s="63" t="s">
        <v>489</v>
      </c>
      <c r="F678" s="64" t="s">
        <v>478</v>
      </c>
      <c r="G678" s="63" t="s">
        <v>486</v>
      </c>
      <c r="H678" s="63" t="s">
        <v>460</v>
      </c>
      <c r="I678" s="63" t="s">
        <v>462</v>
      </c>
      <c r="J678" s="63" t="s">
        <v>487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</row>
    <row r="679" spans="1:16" s="62" customFormat="1" hidden="1">
      <c r="A679" s="63" t="s">
        <v>573</v>
      </c>
      <c r="B679" s="63" t="s">
        <v>566</v>
      </c>
      <c r="C679" s="63" t="s">
        <v>457</v>
      </c>
      <c r="D679" s="64">
        <v>50</v>
      </c>
      <c r="E679" s="63" t="s">
        <v>491</v>
      </c>
      <c r="F679" s="64" t="s">
        <v>478</v>
      </c>
      <c r="G679" s="63" t="s">
        <v>488</v>
      </c>
      <c r="H679" s="63" t="s">
        <v>466</v>
      </c>
      <c r="I679" s="63" t="s">
        <v>467</v>
      </c>
      <c r="J679" s="63" t="s">
        <v>414</v>
      </c>
      <c r="K679" s="65">
        <v>1286.1400000000001</v>
      </c>
      <c r="L679" s="64">
        <v>1</v>
      </c>
      <c r="M679" s="64">
        <v>1</v>
      </c>
      <c r="N679" s="65">
        <v>1286.1400000000001</v>
      </c>
      <c r="O679" s="64">
        <v>0</v>
      </c>
      <c r="P679" s="64">
        <v>0</v>
      </c>
    </row>
    <row r="680" spans="1:16" s="62" customFormat="1" hidden="1">
      <c r="A680" s="63" t="s">
        <v>573</v>
      </c>
      <c r="B680" s="63" t="s">
        <v>566</v>
      </c>
      <c r="C680" s="63" t="s">
        <v>457</v>
      </c>
      <c r="D680" s="64">
        <v>50</v>
      </c>
      <c r="E680" s="63" t="s">
        <v>290</v>
      </c>
      <c r="F680" s="64" t="s">
        <v>478</v>
      </c>
      <c r="G680" s="63" t="s">
        <v>490</v>
      </c>
      <c r="H680" s="63" t="s">
        <v>469</v>
      </c>
      <c r="I680" s="63" t="s">
        <v>470</v>
      </c>
      <c r="J680" s="63" t="s">
        <v>414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</row>
    <row r="681" spans="1:16" s="62" customFormat="1" hidden="1">
      <c r="A681" s="63" t="s">
        <v>573</v>
      </c>
      <c r="B681" s="63" t="s">
        <v>566</v>
      </c>
      <c r="C681" s="63" t="s">
        <v>457</v>
      </c>
      <c r="D681" s="64">
        <v>50</v>
      </c>
      <c r="E681" s="63" t="s">
        <v>274</v>
      </c>
      <c r="F681" s="64" t="s">
        <v>478</v>
      </c>
      <c r="G681" s="63" t="s">
        <v>492</v>
      </c>
      <c r="H681" s="63" t="s">
        <v>472</v>
      </c>
      <c r="I681" s="63" t="s">
        <v>473</v>
      </c>
      <c r="J681" s="63" t="s">
        <v>414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</row>
    <row r="682" spans="1:16" s="62" customFormat="1" hidden="1">
      <c r="A682" s="63" t="s">
        <v>573</v>
      </c>
      <c r="B682" s="63" t="s">
        <v>566</v>
      </c>
      <c r="C682" s="63" t="s">
        <v>457</v>
      </c>
      <c r="D682" s="64">
        <v>50</v>
      </c>
      <c r="E682" s="63" t="s">
        <v>293</v>
      </c>
      <c r="F682" s="64" t="s">
        <v>478</v>
      </c>
      <c r="G682" s="63" t="s">
        <v>493</v>
      </c>
      <c r="H682" s="63" t="s">
        <v>476</v>
      </c>
      <c r="I682" s="63" t="s">
        <v>477</v>
      </c>
      <c r="J682" s="63" t="s">
        <v>414</v>
      </c>
      <c r="K682" s="65">
        <v>1409.73</v>
      </c>
      <c r="L682" s="64">
        <v>1</v>
      </c>
      <c r="M682" s="64">
        <v>1</v>
      </c>
      <c r="N682" s="65">
        <v>1409.73</v>
      </c>
      <c r="O682" s="64">
        <v>0</v>
      </c>
      <c r="P682" s="64">
        <v>0</v>
      </c>
    </row>
    <row r="683" spans="1:16" s="62" customFormat="1" hidden="1">
      <c r="A683" s="63" t="s">
        <v>573</v>
      </c>
      <c r="B683" s="63" t="s">
        <v>566</v>
      </c>
      <c r="C683" s="63" t="s">
        <v>457</v>
      </c>
      <c r="D683" s="64">
        <v>50</v>
      </c>
      <c r="E683" s="63" t="s">
        <v>283</v>
      </c>
      <c r="F683" s="64" t="s">
        <v>494</v>
      </c>
      <c r="G683" s="63" t="s">
        <v>574</v>
      </c>
      <c r="H683" s="63" t="s">
        <v>542</v>
      </c>
      <c r="I683" s="63" t="s">
        <v>543</v>
      </c>
      <c r="J683" s="63" t="s">
        <v>463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</row>
    <row r="684" spans="1:16" s="62" customFormat="1" hidden="1">
      <c r="A684" s="63" t="s">
        <v>573</v>
      </c>
      <c r="B684" s="63" t="s">
        <v>566</v>
      </c>
      <c r="C684" s="63" t="s">
        <v>457</v>
      </c>
      <c r="D684" s="64">
        <v>50</v>
      </c>
      <c r="E684" s="63" t="s">
        <v>286</v>
      </c>
      <c r="F684" s="64" t="s">
        <v>494</v>
      </c>
      <c r="G684" s="63" t="s">
        <v>498</v>
      </c>
      <c r="H684" s="63" t="s">
        <v>480</v>
      </c>
      <c r="I684" s="63" t="s">
        <v>481</v>
      </c>
      <c r="J684" s="63" t="s">
        <v>482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</row>
    <row r="685" spans="1:16" s="62" customFormat="1" hidden="1">
      <c r="A685" s="63" t="s">
        <v>573</v>
      </c>
      <c r="B685" s="63" t="s">
        <v>566</v>
      </c>
      <c r="C685" s="63" t="s">
        <v>457</v>
      </c>
      <c r="D685" s="64">
        <v>50</v>
      </c>
      <c r="E685" s="63" t="s">
        <v>501</v>
      </c>
      <c r="F685" s="64" t="s">
        <v>494</v>
      </c>
      <c r="G685" s="63" t="s">
        <v>499</v>
      </c>
      <c r="H685" s="63" t="s">
        <v>484</v>
      </c>
      <c r="I685" s="63" t="s">
        <v>485</v>
      </c>
      <c r="J685" s="63" t="s">
        <v>463</v>
      </c>
      <c r="K685" s="64">
        <v>250</v>
      </c>
      <c r="L685" s="64">
        <v>0</v>
      </c>
      <c r="M685" s="64">
        <v>0</v>
      </c>
      <c r="N685" s="64">
        <v>0</v>
      </c>
      <c r="O685" s="64">
        <v>1</v>
      </c>
      <c r="P685" s="64">
        <v>250</v>
      </c>
    </row>
    <row r="686" spans="1:16" s="62" customFormat="1" hidden="1">
      <c r="A686" s="63" t="s">
        <v>573</v>
      </c>
      <c r="B686" s="63" t="s">
        <v>566</v>
      </c>
      <c r="C686" s="63" t="s">
        <v>457</v>
      </c>
      <c r="D686" s="64">
        <v>50</v>
      </c>
      <c r="E686" s="63" t="s">
        <v>502</v>
      </c>
      <c r="F686" s="64" t="s">
        <v>494</v>
      </c>
      <c r="G686" s="63" t="s">
        <v>500</v>
      </c>
      <c r="H686" s="63" t="s">
        <v>460</v>
      </c>
      <c r="I686" s="63" t="s">
        <v>462</v>
      </c>
      <c r="J686" s="63" t="s">
        <v>487</v>
      </c>
      <c r="K686" s="64">
        <v>0</v>
      </c>
      <c r="L686" s="64">
        <v>0</v>
      </c>
      <c r="M686" s="64">
        <v>0</v>
      </c>
      <c r="N686" s="64">
        <v>0</v>
      </c>
      <c r="O686" s="64">
        <v>0</v>
      </c>
      <c r="P686" s="64">
        <v>0</v>
      </c>
    </row>
    <row r="687" spans="1:16" s="62" customFormat="1" hidden="1">
      <c r="A687" s="63" t="s">
        <v>573</v>
      </c>
      <c r="B687" s="63" t="s">
        <v>566</v>
      </c>
      <c r="C687" s="63" t="s">
        <v>457</v>
      </c>
      <c r="D687" s="64">
        <v>50</v>
      </c>
      <c r="E687" s="63" t="s">
        <v>504</v>
      </c>
      <c r="F687" s="64" t="s">
        <v>494</v>
      </c>
      <c r="G687" s="63" t="s">
        <v>500</v>
      </c>
      <c r="H687" s="63" t="s">
        <v>460</v>
      </c>
      <c r="I687" s="63" t="s">
        <v>462</v>
      </c>
      <c r="J687" s="63" t="s">
        <v>463</v>
      </c>
      <c r="K687" s="65">
        <v>2617.6999999999998</v>
      </c>
      <c r="L687" s="64">
        <v>2</v>
      </c>
      <c r="M687" s="64">
        <v>2</v>
      </c>
      <c r="N687" s="65">
        <v>2117.6999999999998</v>
      </c>
      <c r="O687" s="64">
        <v>1</v>
      </c>
      <c r="P687" s="64">
        <v>500</v>
      </c>
    </row>
    <row r="688" spans="1:16" s="62" customFormat="1" hidden="1">
      <c r="A688" s="63" t="s">
        <v>573</v>
      </c>
      <c r="B688" s="63" t="s">
        <v>566</v>
      </c>
      <c r="C688" s="63" t="s">
        <v>457</v>
      </c>
      <c r="D688" s="64">
        <v>50</v>
      </c>
      <c r="E688" s="63" t="s">
        <v>506</v>
      </c>
      <c r="F688" s="64" t="s">
        <v>494</v>
      </c>
      <c r="G688" s="63" t="s">
        <v>503</v>
      </c>
      <c r="H688" s="63" t="s">
        <v>466</v>
      </c>
      <c r="I688" s="63" t="s">
        <v>467</v>
      </c>
      <c r="J688" s="63" t="s">
        <v>414</v>
      </c>
      <c r="K688" s="65">
        <v>3494.18</v>
      </c>
      <c r="L688" s="64">
        <v>2</v>
      </c>
      <c r="M688" s="64">
        <v>2</v>
      </c>
      <c r="N688" s="65">
        <v>2494.1799999999998</v>
      </c>
      <c r="O688" s="64">
        <v>1</v>
      </c>
      <c r="P688" s="65">
        <v>1000</v>
      </c>
    </row>
    <row r="689" spans="1:16" s="62" customFormat="1" hidden="1">
      <c r="A689" s="63" t="s">
        <v>573</v>
      </c>
      <c r="B689" s="63" t="s">
        <v>566</v>
      </c>
      <c r="C689" s="63" t="s">
        <v>457</v>
      </c>
      <c r="D689" s="64">
        <v>50</v>
      </c>
      <c r="E689" s="63" t="s">
        <v>267</v>
      </c>
      <c r="F689" s="64" t="s">
        <v>494</v>
      </c>
      <c r="G689" s="63" t="s">
        <v>505</v>
      </c>
      <c r="H689" s="63" t="s">
        <v>469</v>
      </c>
      <c r="I689" s="63" t="s">
        <v>470</v>
      </c>
      <c r="J689" s="63" t="s">
        <v>414</v>
      </c>
      <c r="K689" s="65">
        <v>10089.39</v>
      </c>
      <c r="L689" s="64">
        <v>6</v>
      </c>
      <c r="M689" s="64">
        <v>6</v>
      </c>
      <c r="N689" s="65">
        <v>10089.39</v>
      </c>
      <c r="O689" s="64">
        <v>0</v>
      </c>
      <c r="P689" s="64">
        <v>0</v>
      </c>
    </row>
    <row r="690" spans="1:16" s="62" customFormat="1" hidden="1">
      <c r="A690" s="63" t="s">
        <v>573</v>
      </c>
      <c r="B690" s="63" t="s">
        <v>566</v>
      </c>
      <c r="C690" s="63" t="s">
        <v>457</v>
      </c>
      <c r="D690" s="64">
        <v>50</v>
      </c>
      <c r="E690" s="63" t="s">
        <v>326</v>
      </c>
      <c r="F690" s="64" t="s">
        <v>494</v>
      </c>
      <c r="G690" s="63" t="s">
        <v>507</v>
      </c>
      <c r="H690" s="63" t="s">
        <v>472</v>
      </c>
      <c r="I690" s="63" t="s">
        <v>473</v>
      </c>
      <c r="J690" s="63" t="s">
        <v>414</v>
      </c>
      <c r="K690" s="65">
        <v>42500.92</v>
      </c>
      <c r="L690" s="64">
        <v>24</v>
      </c>
      <c r="M690" s="64">
        <v>24</v>
      </c>
      <c r="N690" s="65">
        <v>40012.92</v>
      </c>
      <c r="O690" s="64">
        <v>4</v>
      </c>
      <c r="P690" s="65">
        <v>2488</v>
      </c>
    </row>
    <row r="691" spans="1:16" s="62" customFormat="1" hidden="1">
      <c r="A691" s="63" t="s">
        <v>573</v>
      </c>
      <c r="B691" s="63" t="s">
        <v>566</v>
      </c>
      <c r="C691" s="63" t="s">
        <v>457</v>
      </c>
      <c r="D691" s="64">
        <v>50</v>
      </c>
      <c r="E691" s="63" t="s">
        <v>289</v>
      </c>
      <c r="F691" s="64" t="s">
        <v>494</v>
      </c>
      <c r="G691" s="63" t="s">
        <v>508</v>
      </c>
      <c r="H691" s="63" t="s">
        <v>476</v>
      </c>
      <c r="I691" s="63" t="s">
        <v>477</v>
      </c>
      <c r="J691" s="63" t="s">
        <v>487</v>
      </c>
      <c r="K691" s="64">
        <v>0</v>
      </c>
      <c r="L691" s="64">
        <v>0</v>
      </c>
      <c r="M691" s="64">
        <v>0</v>
      </c>
      <c r="N691" s="64">
        <v>0</v>
      </c>
      <c r="O691" s="64">
        <v>0</v>
      </c>
      <c r="P691" s="64">
        <v>0</v>
      </c>
    </row>
    <row r="692" spans="1:16" s="62" customFormat="1" hidden="1">
      <c r="A692" s="63" t="s">
        <v>573</v>
      </c>
      <c r="B692" s="63" t="s">
        <v>566</v>
      </c>
      <c r="C692" s="63" t="s">
        <v>457</v>
      </c>
      <c r="D692" s="64">
        <v>50</v>
      </c>
      <c r="E692" s="63" t="s">
        <v>512</v>
      </c>
      <c r="F692" s="64" t="s">
        <v>494</v>
      </c>
      <c r="G692" s="63" t="s">
        <v>508</v>
      </c>
      <c r="H692" s="63" t="s">
        <v>476</v>
      </c>
      <c r="I692" s="63" t="s">
        <v>477</v>
      </c>
      <c r="J692" s="63" t="s">
        <v>414</v>
      </c>
      <c r="K692" s="65">
        <v>12279.76</v>
      </c>
      <c r="L692" s="64">
        <v>7</v>
      </c>
      <c r="M692" s="64">
        <v>7</v>
      </c>
      <c r="N692" s="65">
        <v>12279.76</v>
      </c>
      <c r="O692" s="64">
        <v>0</v>
      </c>
      <c r="P692" s="64">
        <v>0</v>
      </c>
    </row>
    <row r="693" spans="1:16" s="62" customFormat="1" hidden="1">
      <c r="A693" s="63" t="s">
        <v>573</v>
      </c>
      <c r="B693" s="63" t="s">
        <v>566</v>
      </c>
      <c r="C693" s="63" t="s">
        <v>457</v>
      </c>
      <c r="D693" s="64">
        <v>50</v>
      </c>
      <c r="E693" s="63" t="s">
        <v>318</v>
      </c>
      <c r="F693" s="64" t="s">
        <v>509</v>
      </c>
      <c r="G693" s="63" t="s">
        <v>511</v>
      </c>
      <c r="H693" s="63" t="s">
        <v>480</v>
      </c>
      <c r="I693" s="63" t="s">
        <v>481</v>
      </c>
      <c r="J693" s="63" t="s">
        <v>482</v>
      </c>
      <c r="K693" s="64">
        <v>0</v>
      </c>
      <c r="L693" s="64">
        <v>0</v>
      </c>
      <c r="M693" s="64">
        <v>0</v>
      </c>
      <c r="N693" s="64">
        <v>0</v>
      </c>
      <c r="O693" s="64">
        <v>0</v>
      </c>
      <c r="P693" s="64">
        <v>0</v>
      </c>
    </row>
    <row r="694" spans="1:16" s="62" customFormat="1" hidden="1">
      <c r="A694" s="63" t="s">
        <v>573</v>
      </c>
      <c r="B694" s="63" t="s">
        <v>566</v>
      </c>
      <c r="C694" s="63" t="s">
        <v>457</v>
      </c>
      <c r="D694" s="64">
        <v>50</v>
      </c>
      <c r="E694" s="63" t="s">
        <v>514</v>
      </c>
      <c r="F694" s="64" t="s">
        <v>509</v>
      </c>
      <c r="G694" s="63" t="s">
        <v>513</v>
      </c>
      <c r="H694" s="63" t="s">
        <v>484</v>
      </c>
      <c r="I694" s="63" t="s">
        <v>485</v>
      </c>
      <c r="J694" s="63" t="s">
        <v>463</v>
      </c>
      <c r="K694" s="64">
        <v>0</v>
      </c>
      <c r="L694" s="64">
        <v>0</v>
      </c>
      <c r="M694" s="64">
        <v>0</v>
      </c>
      <c r="N694" s="64">
        <v>0</v>
      </c>
      <c r="O694" s="64">
        <v>0</v>
      </c>
      <c r="P694" s="64">
        <v>0</v>
      </c>
    </row>
    <row r="695" spans="1:16" s="62" customFormat="1" hidden="1">
      <c r="A695" s="63" t="s">
        <v>573</v>
      </c>
      <c r="B695" s="63" t="s">
        <v>566</v>
      </c>
      <c r="C695" s="63" t="s">
        <v>457</v>
      </c>
      <c r="D695" s="64">
        <v>50</v>
      </c>
      <c r="E695" s="63" t="s">
        <v>272</v>
      </c>
      <c r="F695" s="64" t="s">
        <v>509</v>
      </c>
      <c r="G695" s="63" t="s">
        <v>515</v>
      </c>
      <c r="H695" s="63" t="s">
        <v>460</v>
      </c>
      <c r="I695" s="63" t="s">
        <v>462</v>
      </c>
      <c r="J695" s="63" t="s">
        <v>487</v>
      </c>
      <c r="K695" s="64">
        <v>0</v>
      </c>
      <c r="L695" s="64">
        <v>0</v>
      </c>
      <c r="M695" s="64">
        <v>0</v>
      </c>
      <c r="N695" s="64">
        <v>0</v>
      </c>
      <c r="O695" s="64">
        <v>0</v>
      </c>
      <c r="P695" s="64">
        <v>0</v>
      </c>
    </row>
    <row r="696" spans="1:16" s="62" customFormat="1" hidden="1">
      <c r="A696" s="63" t="s">
        <v>573</v>
      </c>
      <c r="B696" s="63" t="s">
        <v>566</v>
      </c>
      <c r="C696" s="63" t="s">
        <v>457</v>
      </c>
      <c r="D696" s="64">
        <v>50</v>
      </c>
      <c r="E696" s="63" t="s">
        <v>516</v>
      </c>
      <c r="F696" s="64" t="s">
        <v>509</v>
      </c>
      <c r="G696" s="63" t="s">
        <v>515</v>
      </c>
      <c r="H696" s="63" t="s">
        <v>460</v>
      </c>
      <c r="I696" s="63" t="s">
        <v>462</v>
      </c>
      <c r="J696" s="63" t="s">
        <v>463</v>
      </c>
      <c r="K696" s="64">
        <v>988.37</v>
      </c>
      <c r="L696" s="64">
        <v>1</v>
      </c>
      <c r="M696" s="64">
        <v>1</v>
      </c>
      <c r="N696" s="64">
        <v>988.37</v>
      </c>
      <c r="O696" s="64">
        <v>0</v>
      </c>
      <c r="P696" s="64">
        <v>0</v>
      </c>
    </row>
    <row r="697" spans="1:16" s="62" customFormat="1" hidden="1">
      <c r="A697" s="63" t="s">
        <v>573</v>
      </c>
      <c r="B697" s="63" t="s">
        <v>566</v>
      </c>
      <c r="C697" s="63" t="s">
        <v>457</v>
      </c>
      <c r="D697" s="64">
        <v>50</v>
      </c>
      <c r="E697" s="63" t="s">
        <v>328</v>
      </c>
      <c r="F697" s="64" t="s">
        <v>509</v>
      </c>
      <c r="G697" s="63" t="s">
        <v>517</v>
      </c>
      <c r="H697" s="63" t="s">
        <v>466</v>
      </c>
      <c r="I697" s="63" t="s">
        <v>467</v>
      </c>
      <c r="J697" s="63" t="s">
        <v>414</v>
      </c>
      <c r="K697" s="64">
        <v>0</v>
      </c>
      <c r="L697" s="64">
        <v>0</v>
      </c>
      <c r="M697" s="64">
        <v>0</v>
      </c>
      <c r="N697" s="64">
        <v>0</v>
      </c>
      <c r="O697" s="64">
        <v>0</v>
      </c>
      <c r="P697" s="64">
        <v>0</v>
      </c>
    </row>
    <row r="698" spans="1:16" s="62" customFormat="1" hidden="1">
      <c r="A698" s="63" t="s">
        <v>573</v>
      </c>
      <c r="B698" s="63" t="s">
        <v>566</v>
      </c>
      <c r="C698" s="63" t="s">
        <v>457</v>
      </c>
      <c r="D698" s="64">
        <v>50</v>
      </c>
      <c r="E698" s="63" t="s">
        <v>322</v>
      </c>
      <c r="F698" s="64" t="s">
        <v>509</v>
      </c>
      <c r="G698" s="63" t="s">
        <v>518</v>
      </c>
      <c r="H698" s="63" t="s">
        <v>469</v>
      </c>
      <c r="I698" s="63" t="s">
        <v>470</v>
      </c>
      <c r="J698" s="63" t="s">
        <v>414</v>
      </c>
      <c r="K698" s="64">
        <v>0</v>
      </c>
      <c r="L698" s="64">
        <v>0</v>
      </c>
      <c r="M698" s="64">
        <v>0</v>
      </c>
      <c r="N698" s="64">
        <v>0</v>
      </c>
      <c r="O698" s="64">
        <v>0</v>
      </c>
      <c r="P698" s="64">
        <v>0</v>
      </c>
    </row>
    <row r="699" spans="1:16" s="62" customFormat="1" hidden="1">
      <c r="A699" s="63" t="s">
        <v>573</v>
      </c>
      <c r="B699" s="63" t="s">
        <v>566</v>
      </c>
      <c r="C699" s="63" t="s">
        <v>457</v>
      </c>
      <c r="D699" s="64">
        <v>50</v>
      </c>
      <c r="E699" s="63" t="s">
        <v>327</v>
      </c>
      <c r="F699" s="64" t="s">
        <v>509</v>
      </c>
      <c r="G699" s="63" t="s">
        <v>519</v>
      </c>
      <c r="H699" s="63" t="s">
        <v>472</v>
      </c>
      <c r="I699" s="63" t="s">
        <v>473</v>
      </c>
      <c r="J699" s="63" t="s">
        <v>414</v>
      </c>
      <c r="K699" s="65">
        <v>2612.41</v>
      </c>
      <c r="L699" s="64">
        <v>2</v>
      </c>
      <c r="M699" s="64">
        <v>2</v>
      </c>
      <c r="N699" s="65">
        <v>2612.41</v>
      </c>
      <c r="O699" s="64">
        <v>0</v>
      </c>
      <c r="P699" s="64">
        <v>0</v>
      </c>
    </row>
    <row r="700" spans="1:16" s="62" customFormat="1" hidden="1">
      <c r="A700" s="63" t="s">
        <v>573</v>
      </c>
      <c r="B700" s="63" t="s">
        <v>566</v>
      </c>
      <c r="C700" s="63" t="s">
        <v>457</v>
      </c>
      <c r="D700" s="64">
        <v>50</v>
      </c>
      <c r="E700" s="63" t="s">
        <v>269</v>
      </c>
      <c r="F700" s="64" t="s">
        <v>509</v>
      </c>
      <c r="G700" s="63" t="s">
        <v>520</v>
      </c>
      <c r="H700" s="63" t="s">
        <v>476</v>
      </c>
      <c r="I700" s="63" t="s">
        <v>477</v>
      </c>
      <c r="J700" s="63" t="s">
        <v>487</v>
      </c>
      <c r="K700" s="64">
        <v>0</v>
      </c>
      <c r="L700" s="64">
        <v>0</v>
      </c>
      <c r="M700" s="64">
        <v>0</v>
      </c>
      <c r="N700" s="64">
        <v>0</v>
      </c>
      <c r="O700" s="64">
        <v>0</v>
      </c>
      <c r="P700" s="64">
        <v>0</v>
      </c>
    </row>
    <row r="701" spans="1:16" s="62" customFormat="1" hidden="1">
      <c r="A701" s="63" t="s">
        <v>573</v>
      </c>
      <c r="B701" s="63" t="s">
        <v>566</v>
      </c>
      <c r="C701" s="63" t="s">
        <v>457</v>
      </c>
      <c r="D701" s="64">
        <v>50</v>
      </c>
      <c r="E701" s="63" t="s">
        <v>545</v>
      </c>
      <c r="F701" s="64" t="s">
        <v>509</v>
      </c>
      <c r="G701" s="63" t="s">
        <v>520</v>
      </c>
      <c r="H701" s="63" t="s">
        <v>476</v>
      </c>
      <c r="I701" s="63" t="s">
        <v>477</v>
      </c>
      <c r="J701" s="63" t="s">
        <v>414</v>
      </c>
      <c r="K701" s="64">
        <v>0</v>
      </c>
      <c r="L701" s="64">
        <v>0</v>
      </c>
      <c r="M701" s="64">
        <v>0</v>
      </c>
      <c r="N701" s="64">
        <v>0</v>
      </c>
      <c r="O701" s="64">
        <v>0</v>
      </c>
      <c r="P701" s="64">
        <v>0</v>
      </c>
    </row>
    <row r="702" spans="1:16" s="62" customFormat="1" hidden="1">
      <c r="A702" s="63" t="s">
        <v>98</v>
      </c>
      <c r="B702" s="63" t="s">
        <v>98</v>
      </c>
      <c r="C702" s="63" t="s">
        <v>98</v>
      </c>
      <c r="D702" s="64"/>
      <c r="E702" s="63" t="s">
        <v>98</v>
      </c>
      <c r="F702" s="64"/>
      <c r="G702" s="63" t="s">
        <v>98</v>
      </c>
      <c r="H702" s="63" t="s">
        <v>98</v>
      </c>
      <c r="I702" s="63" t="s">
        <v>98</v>
      </c>
      <c r="J702" s="63" t="s">
        <v>98</v>
      </c>
      <c r="K702" s="65">
        <v>101735.06</v>
      </c>
      <c r="L702" s="64">
        <v>57</v>
      </c>
      <c r="M702" s="64">
        <v>57</v>
      </c>
      <c r="N702" s="65">
        <v>92224.36</v>
      </c>
      <c r="O702" s="64">
        <v>13</v>
      </c>
      <c r="P702" s="65">
        <v>9510.7000000000007</v>
      </c>
    </row>
    <row r="703" spans="1:16" s="62" customFormat="1" hidden="1">
      <c r="A703" s="63"/>
      <c r="B703" s="63"/>
      <c r="C703" s="63"/>
      <c r="D703" s="64"/>
      <c r="E703" s="63"/>
      <c r="F703" s="64"/>
      <c r="G703" s="63"/>
      <c r="H703" s="63"/>
      <c r="I703" s="63"/>
      <c r="J703" s="63"/>
      <c r="K703" s="64"/>
      <c r="L703" s="64"/>
      <c r="M703" s="64"/>
      <c r="N703" s="64"/>
      <c r="O703" s="64"/>
      <c r="P703" s="64"/>
    </row>
    <row r="704" spans="1:16" s="62" customFormat="1" ht="38.25" hidden="1">
      <c r="A704" s="63" t="s">
        <v>448</v>
      </c>
      <c r="B704" s="63" t="s">
        <v>521</v>
      </c>
      <c r="C704" s="63" t="s">
        <v>522</v>
      </c>
      <c r="D704" s="75" t="s">
        <v>523</v>
      </c>
      <c r="E704" s="75" t="s">
        <v>524</v>
      </c>
      <c r="F704" s="75" t="s">
        <v>525</v>
      </c>
      <c r="G704" s="75" t="s">
        <v>526</v>
      </c>
    </row>
    <row r="705" spans="1:16" s="62" customFormat="1" hidden="1">
      <c r="A705" s="63" t="s">
        <v>527</v>
      </c>
      <c r="B705" s="65">
        <v>24206.46</v>
      </c>
      <c r="C705" s="65">
        <v>1815.48</v>
      </c>
      <c r="D705" s="63" t="s">
        <v>489</v>
      </c>
      <c r="E705" s="65">
        <v>18933.759999999998</v>
      </c>
      <c r="F705" s="63" t="s">
        <v>288</v>
      </c>
      <c r="G705" s="65">
        <v>5272.7</v>
      </c>
    </row>
    <row r="706" spans="1:16" s="62" customFormat="1" hidden="1">
      <c r="A706" s="63" t="s">
        <v>528</v>
      </c>
      <c r="B706" s="65">
        <v>2695.87</v>
      </c>
      <c r="C706" s="64">
        <v>202.19</v>
      </c>
      <c r="D706" s="63" t="s">
        <v>464</v>
      </c>
      <c r="E706" s="65">
        <v>2695.87</v>
      </c>
      <c r="F706" s="63" t="s">
        <v>551</v>
      </c>
      <c r="G706" s="64">
        <v>0</v>
      </c>
    </row>
    <row r="707" spans="1:16" s="62" customFormat="1" hidden="1">
      <c r="A707" s="63" t="s">
        <v>529</v>
      </c>
      <c r="B707" s="65">
        <v>71231.95</v>
      </c>
      <c r="C707" s="65">
        <v>5342.39</v>
      </c>
      <c r="D707" s="63" t="s">
        <v>560</v>
      </c>
      <c r="E707" s="65">
        <v>66993.95</v>
      </c>
      <c r="F707" s="63" t="s">
        <v>325</v>
      </c>
      <c r="G707" s="65">
        <v>4238</v>
      </c>
    </row>
    <row r="708" spans="1:16" s="62" customFormat="1" hidden="1">
      <c r="A708" s="63" t="s">
        <v>531</v>
      </c>
      <c r="B708" s="65">
        <v>3600.78</v>
      </c>
      <c r="C708" s="64">
        <v>270.06</v>
      </c>
      <c r="D708" s="63" t="s">
        <v>291</v>
      </c>
      <c r="E708" s="65">
        <v>3600.78</v>
      </c>
      <c r="F708" s="63" t="s">
        <v>551</v>
      </c>
      <c r="G708" s="64">
        <v>0</v>
      </c>
    </row>
    <row r="709" spans="1:16" s="62" customFormat="1" hidden="1">
      <c r="A709" s="63" t="s">
        <v>532</v>
      </c>
      <c r="B709" s="65">
        <v>2850</v>
      </c>
      <c r="C709" s="65">
        <v>10480.120000000001</v>
      </c>
      <c r="D709" s="63" t="s">
        <v>98</v>
      </c>
      <c r="E709" s="64"/>
      <c r="F709" s="63" t="s">
        <v>98</v>
      </c>
      <c r="G709" s="64"/>
    </row>
    <row r="710" spans="1:16" s="62" customFormat="1" hidden="1">
      <c r="A710" s="63" t="s">
        <v>533</v>
      </c>
      <c r="B710" s="65">
        <v>101735.06</v>
      </c>
      <c r="C710" s="64">
        <v>685.62</v>
      </c>
      <c r="D710" s="63" t="s">
        <v>98</v>
      </c>
      <c r="E710" s="64"/>
      <c r="F710" s="63" t="s">
        <v>98</v>
      </c>
      <c r="G710" s="64"/>
    </row>
    <row r="711" spans="1:16" s="62" customFormat="1" hidden="1">
      <c r="A711" s="63" t="s">
        <v>534</v>
      </c>
      <c r="B711" s="64"/>
      <c r="C711" s="65">
        <v>9794.5</v>
      </c>
      <c r="D711" s="63" t="s">
        <v>98</v>
      </c>
      <c r="E711" s="64"/>
      <c r="F711" s="63" t="s">
        <v>98</v>
      </c>
      <c r="G711" s="64"/>
    </row>
    <row r="712" spans="1:16" s="62" customFormat="1" hidden="1">
      <c r="A712" s="63" t="s">
        <v>535</v>
      </c>
      <c r="B712" s="64"/>
      <c r="C712" s="64">
        <v>293.83999999999997</v>
      </c>
      <c r="D712" s="63" t="s">
        <v>98</v>
      </c>
      <c r="E712" s="64"/>
      <c r="F712" s="63" t="s">
        <v>98</v>
      </c>
      <c r="G712" s="64"/>
    </row>
    <row r="713" spans="1:16" s="62" customFormat="1" hidden="1">
      <c r="A713" s="63" t="s">
        <v>536</v>
      </c>
      <c r="B713" s="64"/>
      <c r="C713" s="65">
        <v>10186.280000000001</v>
      </c>
      <c r="D713" s="63" t="s">
        <v>98</v>
      </c>
      <c r="E713" s="64"/>
      <c r="F713" s="63" t="s">
        <v>98</v>
      </c>
      <c r="G713" s="64"/>
    </row>
    <row r="714" spans="1:16" s="62" customFormat="1" hidden="1">
      <c r="A714" s="63" t="s">
        <v>575</v>
      </c>
      <c r="B714" s="63" t="s">
        <v>566</v>
      </c>
      <c r="C714" s="63" t="s">
        <v>457</v>
      </c>
      <c r="D714" s="64">
        <v>50</v>
      </c>
      <c r="E714" s="63" t="s">
        <v>458</v>
      </c>
      <c r="F714" s="64" t="s">
        <v>409</v>
      </c>
      <c r="G714" s="63" t="s">
        <v>567</v>
      </c>
      <c r="H714" s="63" t="s">
        <v>496</v>
      </c>
      <c r="I714" s="63" t="s">
        <v>497</v>
      </c>
      <c r="J714" s="63" t="s">
        <v>463</v>
      </c>
      <c r="K714" s="65">
        <v>8389.8799999999992</v>
      </c>
      <c r="L714" s="64">
        <v>1</v>
      </c>
      <c r="M714" s="64">
        <v>1</v>
      </c>
      <c r="N714" s="65">
        <v>8389.8799999999992</v>
      </c>
      <c r="O714" s="64">
        <v>0</v>
      </c>
      <c r="P714" s="64">
        <v>0</v>
      </c>
    </row>
    <row r="715" spans="1:16" s="62" customFormat="1" hidden="1">
      <c r="A715" s="63" t="s">
        <v>575</v>
      </c>
      <c r="B715" s="63" t="s">
        <v>566</v>
      </c>
      <c r="C715" s="63" t="s">
        <v>457</v>
      </c>
      <c r="D715" s="64">
        <v>50</v>
      </c>
      <c r="E715" s="63" t="s">
        <v>464</v>
      </c>
      <c r="F715" s="64" t="s">
        <v>409</v>
      </c>
      <c r="G715" s="63" t="s">
        <v>538</v>
      </c>
      <c r="H715" s="63" t="s">
        <v>480</v>
      </c>
      <c r="I715" s="63" t="s">
        <v>481</v>
      </c>
      <c r="J715" s="63" t="s">
        <v>482</v>
      </c>
      <c r="K715" s="64">
        <v>0</v>
      </c>
      <c r="L715" s="64">
        <v>0</v>
      </c>
      <c r="M715" s="64">
        <v>0</v>
      </c>
      <c r="N715" s="64">
        <v>0</v>
      </c>
      <c r="O715" s="64">
        <v>0</v>
      </c>
      <c r="P715" s="64">
        <v>0</v>
      </c>
    </row>
    <row r="716" spans="1:16" s="62" customFormat="1" hidden="1">
      <c r="A716" s="63" t="s">
        <v>575</v>
      </c>
      <c r="B716" s="63" t="s">
        <v>566</v>
      </c>
      <c r="C716" s="63" t="s">
        <v>457</v>
      </c>
      <c r="D716" s="64">
        <v>50</v>
      </c>
      <c r="E716" s="63" t="s">
        <v>291</v>
      </c>
      <c r="F716" s="64" t="s">
        <v>409</v>
      </c>
      <c r="G716" s="63" t="s">
        <v>539</v>
      </c>
      <c r="H716" s="63" t="s">
        <v>484</v>
      </c>
      <c r="I716" s="63" t="s">
        <v>485</v>
      </c>
      <c r="J716" s="63" t="s">
        <v>463</v>
      </c>
      <c r="K716" s="64">
        <v>0</v>
      </c>
      <c r="L716" s="64">
        <v>0</v>
      </c>
      <c r="M716" s="64">
        <v>0</v>
      </c>
      <c r="N716" s="64">
        <v>0</v>
      </c>
      <c r="O716" s="64">
        <v>0</v>
      </c>
      <c r="P716" s="64">
        <v>0</v>
      </c>
    </row>
    <row r="717" spans="1:16" s="62" customFormat="1" hidden="1">
      <c r="A717" s="63" t="s">
        <v>575</v>
      </c>
      <c r="B717" s="63" t="s">
        <v>566</v>
      </c>
      <c r="C717" s="63" t="s">
        <v>457</v>
      </c>
      <c r="D717" s="64">
        <v>50</v>
      </c>
      <c r="E717" s="63" t="s">
        <v>285</v>
      </c>
      <c r="F717" s="64" t="s">
        <v>409</v>
      </c>
      <c r="G717" s="63" t="s">
        <v>459</v>
      </c>
      <c r="H717" s="63" t="s">
        <v>460</v>
      </c>
      <c r="I717" s="63" t="s">
        <v>462</v>
      </c>
      <c r="J717" s="63" t="s">
        <v>487</v>
      </c>
      <c r="K717" s="64">
        <v>0</v>
      </c>
      <c r="L717" s="64">
        <v>0</v>
      </c>
      <c r="M717" s="64">
        <v>0</v>
      </c>
      <c r="N717" s="64">
        <v>0</v>
      </c>
      <c r="O717" s="64">
        <v>0</v>
      </c>
      <c r="P717" s="64">
        <v>0</v>
      </c>
    </row>
    <row r="718" spans="1:16" s="62" customFormat="1" hidden="1">
      <c r="A718" s="63" t="s">
        <v>575</v>
      </c>
      <c r="B718" s="63" t="s">
        <v>566</v>
      </c>
      <c r="C718" s="63" t="s">
        <v>457</v>
      </c>
      <c r="D718" s="64">
        <v>50</v>
      </c>
      <c r="E718" s="63" t="s">
        <v>474</v>
      </c>
      <c r="F718" s="64" t="s">
        <v>409</v>
      </c>
      <c r="G718" s="63" t="s">
        <v>459</v>
      </c>
      <c r="H718" s="63" t="s">
        <v>460</v>
      </c>
      <c r="I718" s="63" t="s">
        <v>462</v>
      </c>
      <c r="J718" s="63" t="s">
        <v>463</v>
      </c>
      <c r="K718" s="65">
        <v>2194.98</v>
      </c>
      <c r="L718" s="64">
        <v>1</v>
      </c>
      <c r="M718" s="64">
        <v>1</v>
      </c>
      <c r="N718" s="65">
        <v>2194.98</v>
      </c>
      <c r="O718" s="64">
        <v>0</v>
      </c>
      <c r="P718" s="64">
        <v>0</v>
      </c>
    </row>
    <row r="719" spans="1:16" s="62" customFormat="1" hidden="1">
      <c r="A719" s="63" t="s">
        <v>575</v>
      </c>
      <c r="B719" s="63" t="s">
        <v>566</v>
      </c>
      <c r="C719" s="63" t="s">
        <v>457</v>
      </c>
      <c r="D719" s="64">
        <v>50</v>
      </c>
      <c r="E719" s="63" t="s">
        <v>288</v>
      </c>
      <c r="F719" s="64" t="s">
        <v>409</v>
      </c>
      <c r="G719" s="63" t="s">
        <v>465</v>
      </c>
      <c r="H719" s="63" t="s">
        <v>466</v>
      </c>
      <c r="I719" s="63" t="s">
        <v>467</v>
      </c>
      <c r="J719" s="63" t="s">
        <v>414</v>
      </c>
      <c r="K719" s="64">
        <v>0</v>
      </c>
      <c r="L719" s="64">
        <v>0</v>
      </c>
      <c r="M719" s="64">
        <v>0</v>
      </c>
      <c r="N719" s="64">
        <v>0</v>
      </c>
      <c r="O719" s="64">
        <v>0</v>
      </c>
      <c r="P719" s="64">
        <v>0</v>
      </c>
    </row>
    <row r="720" spans="1:16" s="62" customFormat="1" hidden="1">
      <c r="A720" s="63" t="s">
        <v>575</v>
      </c>
      <c r="B720" s="63" t="s">
        <v>566</v>
      </c>
      <c r="C720" s="63" t="s">
        <v>457</v>
      </c>
      <c r="D720" s="64">
        <v>50</v>
      </c>
      <c r="E720" s="63" t="s">
        <v>325</v>
      </c>
      <c r="F720" s="64" t="s">
        <v>409</v>
      </c>
      <c r="G720" s="63" t="s">
        <v>468</v>
      </c>
      <c r="H720" s="63" t="s">
        <v>469</v>
      </c>
      <c r="I720" s="63" t="s">
        <v>470</v>
      </c>
      <c r="J720" s="63" t="s">
        <v>414</v>
      </c>
      <c r="K720" s="64">
        <v>0</v>
      </c>
      <c r="L720" s="64">
        <v>0</v>
      </c>
      <c r="M720" s="64">
        <v>0</v>
      </c>
      <c r="N720" s="64">
        <v>0</v>
      </c>
      <c r="O720" s="64">
        <v>0</v>
      </c>
      <c r="P720" s="64">
        <v>0</v>
      </c>
    </row>
    <row r="721" spans="1:16" s="62" customFormat="1" hidden="1">
      <c r="A721" s="63" t="s">
        <v>575</v>
      </c>
      <c r="B721" s="63" t="s">
        <v>566</v>
      </c>
      <c r="C721" s="63" t="s">
        <v>457</v>
      </c>
      <c r="D721" s="64">
        <v>50</v>
      </c>
      <c r="E721" s="63" t="s">
        <v>292</v>
      </c>
      <c r="F721" s="64" t="s">
        <v>409</v>
      </c>
      <c r="G721" s="63" t="s">
        <v>471</v>
      </c>
      <c r="H721" s="63" t="s">
        <v>472</v>
      </c>
      <c r="I721" s="63" t="s">
        <v>473</v>
      </c>
      <c r="J721" s="63" t="s">
        <v>414</v>
      </c>
      <c r="K721" s="65">
        <v>18710.740000000002</v>
      </c>
      <c r="L721" s="64">
        <v>7</v>
      </c>
      <c r="M721" s="64">
        <v>7</v>
      </c>
      <c r="N721" s="65">
        <v>16616.740000000002</v>
      </c>
      <c r="O721" s="64">
        <v>1</v>
      </c>
      <c r="P721" s="65">
        <v>2094</v>
      </c>
    </row>
    <row r="722" spans="1:16" s="62" customFormat="1" hidden="1">
      <c r="A722" s="63" t="s">
        <v>575</v>
      </c>
      <c r="B722" s="63" t="s">
        <v>566</v>
      </c>
      <c r="C722" s="63" t="s">
        <v>457</v>
      </c>
      <c r="D722" s="64">
        <v>50</v>
      </c>
      <c r="E722" s="63" t="s">
        <v>320</v>
      </c>
      <c r="F722" s="64" t="s">
        <v>409</v>
      </c>
      <c r="G722" s="63" t="s">
        <v>475</v>
      </c>
      <c r="H722" s="63" t="s">
        <v>476</v>
      </c>
      <c r="I722" s="63" t="s">
        <v>477</v>
      </c>
      <c r="J722" s="63" t="s">
        <v>414</v>
      </c>
      <c r="K722" s="65">
        <v>11422.57</v>
      </c>
      <c r="L722" s="64">
        <v>6</v>
      </c>
      <c r="M722" s="64">
        <v>6</v>
      </c>
      <c r="N722" s="65">
        <v>10816.57</v>
      </c>
      <c r="O722" s="64">
        <v>1</v>
      </c>
      <c r="P722" s="64">
        <v>606</v>
      </c>
    </row>
    <row r="723" spans="1:16" s="62" customFormat="1" hidden="1">
      <c r="A723" s="63" t="s">
        <v>575</v>
      </c>
      <c r="B723" s="63" t="s">
        <v>566</v>
      </c>
      <c r="C723" s="63" t="s">
        <v>457</v>
      </c>
      <c r="D723" s="64">
        <v>50</v>
      </c>
      <c r="E723" s="63" t="s">
        <v>287</v>
      </c>
      <c r="F723" s="64" t="s">
        <v>478</v>
      </c>
      <c r="G723" s="63" t="s">
        <v>483</v>
      </c>
      <c r="H723" s="63" t="s">
        <v>484</v>
      </c>
      <c r="I723" s="63" t="s">
        <v>485</v>
      </c>
      <c r="J723" s="63" t="s">
        <v>463</v>
      </c>
      <c r="K723" s="64">
        <v>0</v>
      </c>
      <c r="L723" s="64">
        <v>0</v>
      </c>
      <c r="M723" s="64">
        <v>0</v>
      </c>
      <c r="N723" s="64">
        <v>0</v>
      </c>
      <c r="O723" s="64">
        <v>0</v>
      </c>
      <c r="P723" s="64">
        <v>0</v>
      </c>
    </row>
    <row r="724" spans="1:16" s="62" customFormat="1" hidden="1">
      <c r="A724" s="63" t="s">
        <v>575</v>
      </c>
      <c r="B724" s="63" t="s">
        <v>566</v>
      </c>
      <c r="C724" s="63" t="s">
        <v>457</v>
      </c>
      <c r="D724" s="64">
        <v>50</v>
      </c>
      <c r="E724" s="63" t="s">
        <v>489</v>
      </c>
      <c r="F724" s="64" t="s">
        <v>478</v>
      </c>
      <c r="G724" s="63" t="s">
        <v>486</v>
      </c>
      <c r="H724" s="63" t="s">
        <v>460</v>
      </c>
      <c r="I724" s="63" t="s">
        <v>462</v>
      </c>
      <c r="J724" s="63" t="s">
        <v>487</v>
      </c>
      <c r="K724" s="64">
        <v>0</v>
      </c>
      <c r="L724" s="64">
        <v>0</v>
      </c>
      <c r="M724" s="64">
        <v>0</v>
      </c>
      <c r="N724" s="64">
        <v>0</v>
      </c>
      <c r="O724" s="64">
        <v>0</v>
      </c>
      <c r="P724" s="64">
        <v>0</v>
      </c>
    </row>
    <row r="725" spans="1:16" s="62" customFormat="1" hidden="1">
      <c r="A725" s="63" t="s">
        <v>575</v>
      </c>
      <c r="B725" s="63" t="s">
        <v>566</v>
      </c>
      <c r="C725" s="63" t="s">
        <v>457</v>
      </c>
      <c r="D725" s="64">
        <v>50</v>
      </c>
      <c r="E725" s="63" t="s">
        <v>491</v>
      </c>
      <c r="F725" s="64" t="s">
        <v>478</v>
      </c>
      <c r="G725" s="63" t="s">
        <v>486</v>
      </c>
      <c r="H725" s="63" t="s">
        <v>460</v>
      </c>
      <c r="I725" s="63" t="s">
        <v>462</v>
      </c>
      <c r="J725" s="63" t="s">
        <v>463</v>
      </c>
      <c r="K725" s="64">
        <v>0</v>
      </c>
      <c r="L725" s="64">
        <v>0</v>
      </c>
      <c r="M725" s="64">
        <v>0</v>
      </c>
      <c r="N725" s="64">
        <v>0</v>
      </c>
      <c r="O725" s="64">
        <v>0</v>
      </c>
      <c r="P725" s="64">
        <v>0</v>
      </c>
    </row>
    <row r="726" spans="1:16" s="62" customFormat="1" hidden="1">
      <c r="A726" s="63" t="s">
        <v>575</v>
      </c>
      <c r="B726" s="63" t="s">
        <v>566</v>
      </c>
      <c r="C726" s="63" t="s">
        <v>457</v>
      </c>
      <c r="D726" s="64">
        <v>50</v>
      </c>
      <c r="E726" s="63" t="s">
        <v>290</v>
      </c>
      <c r="F726" s="64" t="s">
        <v>478</v>
      </c>
      <c r="G726" s="63" t="s">
        <v>488</v>
      </c>
      <c r="H726" s="63" t="s">
        <v>466</v>
      </c>
      <c r="I726" s="63" t="s">
        <v>467</v>
      </c>
      <c r="J726" s="63" t="s">
        <v>414</v>
      </c>
      <c r="K726" s="65">
        <v>1093.96</v>
      </c>
      <c r="L726" s="64">
        <v>1</v>
      </c>
      <c r="M726" s="64">
        <v>1</v>
      </c>
      <c r="N726" s="65">
        <v>1093.96</v>
      </c>
      <c r="O726" s="64">
        <v>0</v>
      </c>
      <c r="P726" s="64">
        <v>0</v>
      </c>
    </row>
    <row r="727" spans="1:16" s="62" customFormat="1" hidden="1">
      <c r="A727" s="63" t="s">
        <v>575</v>
      </c>
      <c r="B727" s="63" t="s">
        <v>566</v>
      </c>
      <c r="C727" s="63" t="s">
        <v>457</v>
      </c>
      <c r="D727" s="64">
        <v>50</v>
      </c>
      <c r="E727" s="63" t="s">
        <v>274</v>
      </c>
      <c r="F727" s="64" t="s">
        <v>478</v>
      </c>
      <c r="G727" s="63" t="s">
        <v>490</v>
      </c>
      <c r="H727" s="63" t="s">
        <v>469</v>
      </c>
      <c r="I727" s="63" t="s">
        <v>470</v>
      </c>
      <c r="J727" s="63" t="s">
        <v>414</v>
      </c>
      <c r="K727" s="64">
        <v>0</v>
      </c>
      <c r="L727" s="64">
        <v>0</v>
      </c>
      <c r="M727" s="64">
        <v>0</v>
      </c>
      <c r="N727" s="64">
        <v>0</v>
      </c>
      <c r="O727" s="64">
        <v>0</v>
      </c>
      <c r="P727" s="64">
        <v>0</v>
      </c>
    </row>
    <row r="728" spans="1:16" s="62" customFormat="1" hidden="1">
      <c r="A728" s="63" t="s">
        <v>575</v>
      </c>
      <c r="B728" s="63" t="s">
        <v>566</v>
      </c>
      <c r="C728" s="63" t="s">
        <v>457</v>
      </c>
      <c r="D728" s="64">
        <v>50</v>
      </c>
      <c r="E728" s="63" t="s">
        <v>293</v>
      </c>
      <c r="F728" s="64" t="s">
        <v>478</v>
      </c>
      <c r="G728" s="63" t="s">
        <v>492</v>
      </c>
      <c r="H728" s="63" t="s">
        <v>472</v>
      </c>
      <c r="I728" s="63" t="s">
        <v>473</v>
      </c>
      <c r="J728" s="63" t="s">
        <v>414</v>
      </c>
      <c r="K728" s="65">
        <v>2164.62</v>
      </c>
      <c r="L728" s="64">
        <v>1</v>
      </c>
      <c r="M728" s="64">
        <v>1</v>
      </c>
      <c r="N728" s="65">
        <v>1093.01</v>
      </c>
      <c r="O728" s="64">
        <v>1</v>
      </c>
      <c r="P728" s="65">
        <v>1071.6099999999999</v>
      </c>
    </row>
    <row r="729" spans="1:16" s="62" customFormat="1" hidden="1">
      <c r="A729" s="63" t="s">
        <v>575</v>
      </c>
      <c r="B729" s="63" t="s">
        <v>566</v>
      </c>
      <c r="C729" s="63" t="s">
        <v>457</v>
      </c>
      <c r="D729" s="64">
        <v>50</v>
      </c>
      <c r="E729" s="63" t="s">
        <v>283</v>
      </c>
      <c r="F729" s="64" t="s">
        <v>478</v>
      </c>
      <c r="G729" s="63" t="s">
        <v>493</v>
      </c>
      <c r="H729" s="63" t="s">
        <v>476</v>
      </c>
      <c r="I729" s="63" t="s">
        <v>477</v>
      </c>
      <c r="J729" s="63" t="s">
        <v>414</v>
      </c>
      <c r="K729" s="64">
        <v>0</v>
      </c>
      <c r="L729" s="64">
        <v>0</v>
      </c>
      <c r="M729" s="64">
        <v>0</v>
      </c>
      <c r="N729" s="64">
        <v>0</v>
      </c>
      <c r="O729" s="64">
        <v>0</v>
      </c>
      <c r="P729" s="64">
        <v>0</v>
      </c>
    </row>
    <row r="730" spans="1:16" s="62" customFormat="1" hidden="1">
      <c r="A730" s="63" t="s">
        <v>575</v>
      </c>
      <c r="B730" s="63" t="s">
        <v>566</v>
      </c>
      <c r="C730" s="63" t="s">
        <v>457</v>
      </c>
      <c r="D730" s="64">
        <v>50</v>
      </c>
      <c r="E730" s="63" t="s">
        <v>286</v>
      </c>
      <c r="F730" s="64" t="s">
        <v>494</v>
      </c>
      <c r="G730" s="63" t="s">
        <v>498</v>
      </c>
      <c r="H730" s="63" t="s">
        <v>480</v>
      </c>
      <c r="I730" s="63" t="s">
        <v>481</v>
      </c>
      <c r="J730" s="63" t="s">
        <v>482</v>
      </c>
      <c r="K730" s="64">
        <v>0</v>
      </c>
      <c r="L730" s="64">
        <v>0</v>
      </c>
      <c r="M730" s="64">
        <v>0</v>
      </c>
      <c r="N730" s="64">
        <v>0</v>
      </c>
      <c r="O730" s="64">
        <v>0</v>
      </c>
      <c r="P730" s="64">
        <v>0</v>
      </c>
    </row>
    <row r="731" spans="1:16" s="62" customFormat="1" hidden="1">
      <c r="A731" s="63" t="s">
        <v>575</v>
      </c>
      <c r="B731" s="63" t="s">
        <v>566</v>
      </c>
      <c r="C731" s="63" t="s">
        <v>457</v>
      </c>
      <c r="D731" s="64">
        <v>50</v>
      </c>
      <c r="E731" s="63" t="s">
        <v>501</v>
      </c>
      <c r="F731" s="64" t="s">
        <v>494</v>
      </c>
      <c r="G731" s="63" t="s">
        <v>499</v>
      </c>
      <c r="H731" s="63" t="s">
        <v>484</v>
      </c>
      <c r="I731" s="63" t="s">
        <v>485</v>
      </c>
      <c r="J731" s="63" t="s">
        <v>463</v>
      </c>
      <c r="K731" s="65">
        <v>6547.86</v>
      </c>
      <c r="L731" s="64">
        <v>1</v>
      </c>
      <c r="M731" s="64">
        <v>1</v>
      </c>
      <c r="N731" s="65">
        <v>6547.86</v>
      </c>
      <c r="O731" s="64">
        <v>0</v>
      </c>
      <c r="P731" s="64">
        <v>0</v>
      </c>
    </row>
    <row r="732" spans="1:16" s="62" customFormat="1" hidden="1">
      <c r="A732" s="63" t="s">
        <v>575</v>
      </c>
      <c r="B732" s="63" t="s">
        <v>566</v>
      </c>
      <c r="C732" s="63" t="s">
        <v>457</v>
      </c>
      <c r="D732" s="64">
        <v>50</v>
      </c>
      <c r="E732" s="63" t="s">
        <v>502</v>
      </c>
      <c r="F732" s="64" t="s">
        <v>494</v>
      </c>
      <c r="G732" s="63" t="s">
        <v>500</v>
      </c>
      <c r="H732" s="63" t="s">
        <v>460</v>
      </c>
      <c r="I732" s="63" t="s">
        <v>462</v>
      </c>
      <c r="J732" s="63" t="s">
        <v>487</v>
      </c>
      <c r="K732" s="64">
        <v>0</v>
      </c>
      <c r="L732" s="64">
        <v>0</v>
      </c>
      <c r="M732" s="64">
        <v>0</v>
      </c>
      <c r="N732" s="64">
        <v>0</v>
      </c>
      <c r="O732" s="64">
        <v>0</v>
      </c>
      <c r="P732" s="64">
        <v>0</v>
      </c>
    </row>
    <row r="733" spans="1:16" s="62" customFormat="1" hidden="1">
      <c r="A733" s="63" t="s">
        <v>575</v>
      </c>
      <c r="B733" s="63" t="s">
        <v>566</v>
      </c>
      <c r="C733" s="63" t="s">
        <v>457</v>
      </c>
      <c r="D733" s="64">
        <v>50</v>
      </c>
      <c r="E733" s="63" t="s">
        <v>504</v>
      </c>
      <c r="F733" s="64" t="s">
        <v>494</v>
      </c>
      <c r="G733" s="63" t="s">
        <v>500</v>
      </c>
      <c r="H733" s="63" t="s">
        <v>460</v>
      </c>
      <c r="I733" s="63" t="s">
        <v>462</v>
      </c>
      <c r="J733" s="63" t="s">
        <v>463</v>
      </c>
      <c r="K733" s="65">
        <v>1597.23</v>
      </c>
      <c r="L733" s="64">
        <v>2</v>
      </c>
      <c r="M733" s="64">
        <v>2</v>
      </c>
      <c r="N733" s="65">
        <v>1597.23</v>
      </c>
      <c r="O733" s="64">
        <v>0</v>
      </c>
      <c r="P733" s="64">
        <v>0</v>
      </c>
    </row>
    <row r="734" spans="1:16" s="62" customFormat="1" hidden="1">
      <c r="A734" s="63" t="s">
        <v>575</v>
      </c>
      <c r="B734" s="63" t="s">
        <v>566</v>
      </c>
      <c r="C734" s="63" t="s">
        <v>457</v>
      </c>
      <c r="D734" s="64">
        <v>50</v>
      </c>
      <c r="E734" s="63" t="s">
        <v>506</v>
      </c>
      <c r="F734" s="64" t="s">
        <v>494</v>
      </c>
      <c r="G734" s="63" t="s">
        <v>503</v>
      </c>
      <c r="H734" s="63" t="s">
        <v>466</v>
      </c>
      <c r="I734" s="63" t="s">
        <v>467</v>
      </c>
      <c r="J734" s="63" t="s">
        <v>414</v>
      </c>
      <c r="K734" s="65">
        <v>5887.16</v>
      </c>
      <c r="L734" s="64">
        <v>4</v>
      </c>
      <c r="M734" s="64">
        <v>4</v>
      </c>
      <c r="N734" s="65">
        <v>5887.16</v>
      </c>
      <c r="O734" s="64">
        <v>0</v>
      </c>
      <c r="P734" s="64">
        <v>0</v>
      </c>
    </row>
    <row r="735" spans="1:16" s="62" customFormat="1" hidden="1">
      <c r="A735" s="63" t="s">
        <v>575</v>
      </c>
      <c r="B735" s="63" t="s">
        <v>566</v>
      </c>
      <c r="C735" s="63" t="s">
        <v>457</v>
      </c>
      <c r="D735" s="64">
        <v>50</v>
      </c>
      <c r="E735" s="63" t="s">
        <v>267</v>
      </c>
      <c r="F735" s="64" t="s">
        <v>494</v>
      </c>
      <c r="G735" s="63" t="s">
        <v>505</v>
      </c>
      <c r="H735" s="63" t="s">
        <v>469</v>
      </c>
      <c r="I735" s="63" t="s">
        <v>470</v>
      </c>
      <c r="J735" s="63" t="s">
        <v>414</v>
      </c>
      <c r="K735" s="65">
        <v>13814.7</v>
      </c>
      <c r="L735" s="64">
        <v>9</v>
      </c>
      <c r="M735" s="64">
        <v>9</v>
      </c>
      <c r="N735" s="65">
        <v>13814.7</v>
      </c>
      <c r="O735" s="64">
        <v>0</v>
      </c>
      <c r="P735" s="64">
        <v>0</v>
      </c>
    </row>
    <row r="736" spans="1:16" s="62" customFormat="1" hidden="1">
      <c r="A736" s="63" t="s">
        <v>575</v>
      </c>
      <c r="B736" s="63" t="s">
        <v>566</v>
      </c>
      <c r="C736" s="63" t="s">
        <v>457</v>
      </c>
      <c r="D736" s="64">
        <v>50</v>
      </c>
      <c r="E736" s="63" t="s">
        <v>326</v>
      </c>
      <c r="F736" s="64" t="s">
        <v>494</v>
      </c>
      <c r="G736" s="63" t="s">
        <v>507</v>
      </c>
      <c r="H736" s="63" t="s">
        <v>472</v>
      </c>
      <c r="I736" s="63" t="s">
        <v>473</v>
      </c>
      <c r="J736" s="63" t="s">
        <v>414</v>
      </c>
      <c r="K736" s="65">
        <v>28123.18</v>
      </c>
      <c r="L736" s="64">
        <v>17</v>
      </c>
      <c r="M736" s="64">
        <v>17</v>
      </c>
      <c r="N736" s="65">
        <v>24770.18</v>
      </c>
      <c r="O736" s="64">
        <v>5</v>
      </c>
      <c r="P736" s="65">
        <v>3353</v>
      </c>
    </row>
    <row r="737" spans="1:16" s="62" customFormat="1" hidden="1">
      <c r="A737" s="63" t="s">
        <v>575</v>
      </c>
      <c r="B737" s="63" t="s">
        <v>566</v>
      </c>
      <c r="C737" s="63" t="s">
        <v>457</v>
      </c>
      <c r="D737" s="64">
        <v>50</v>
      </c>
      <c r="E737" s="63" t="s">
        <v>289</v>
      </c>
      <c r="F737" s="64" t="s">
        <v>494</v>
      </c>
      <c r="G737" s="63" t="s">
        <v>508</v>
      </c>
      <c r="H737" s="63" t="s">
        <v>476</v>
      </c>
      <c r="I737" s="63" t="s">
        <v>477</v>
      </c>
      <c r="J737" s="63" t="s">
        <v>414</v>
      </c>
      <c r="K737" s="65">
        <v>10789.19</v>
      </c>
      <c r="L737" s="64">
        <v>8</v>
      </c>
      <c r="M737" s="64">
        <v>8</v>
      </c>
      <c r="N737" s="65">
        <v>10589.19</v>
      </c>
      <c r="O737" s="64">
        <v>1</v>
      </c>
      <c r="P737" s="64">
        <v>200</v>
      </c>
    </row>
    <row r="738" spans="1:16" s="62" customFormat="1" hidden="1">
      <c r="A738" s="63" t="s">
        <v>575</v>
      </c>
      <c r="B738" s="63" t="s">
        <v>566</v>
      </c>
      <c r="C738" s="63" t="s">
        <v>457</v>
      </c>
      <c r="D738" s="64">
        <v>50</v>
      </c>
      <c r="E738" s="63" t="s">
        <v>512</v>
      </c>
      <c r="F738" s="64" t="s">
        <v>509</v>
      </c>
      <c r="G738" s="63" t="s">
        <v>511</v>
      </c>
      <c r="H738" s="63" t="s">
        <v>480</v>
      </c>
      <c r="I738" s="63" t="s">
        <v>481</v>
      </c>
      <c r="J738" s="63" t="s">
        <v>482</v>
      </c>
      <c r="K738" s="64">
        <v>0</v>
      </c>
      <c r="L738" s="64">
        <v>0</v>
      </c>
      <c r="M738" s="64">
        <v>0</v>
      </c>
      <c r="N738" s="64">
        <v>0</v>
      </c>
      <c r="O738" s="64">
        <v>0</v>
      </c>
      <c r="P738" s="64">
        <v>0</v>
      </c>
    </row>
    <row r="739" spans="1:16" s="62" customFormat="1" hidden="1">
      <c r="A739" s="63" t="s">
        <v>575</v>
      </c>
      <c r="B739" s="63" t="s">
        <v>566</v>
      </c>
      <c r="C739" s="63" t="s">
        <v>457</v>
      </c>
      <c r="D739" s="64">
        <v>50</v>
      </c>
      <c r="E739" s="63" t="s">
        <v>318</v>
      </c>
      <c r="F739" s="64" t="s">
        <v>509</v>
      </c>
      <c r="G739" s="63" t="s">
        <v>513</v>
      </c>
      <c r="H739" s="63" t="s">
        <v>484</v>
      </c>
      <c r="I739" s="63" t="s">
        <v>485</v>
      </c>
      <c r="J739" s="63" t="s">
        <v>463</v>
      </c>
      <c r="K739" s="64">
        <v>0</v>
      </c>
      <c r="L739" s="64">
        <v>0</v>
      </c>
      <c r="M739" s="64">
        <v>0</v>
      </c>
      <c r="N739" s="64">
        <v>0</v>
      </c>
      <c r="O739" s="64">
        <v>0</v>
      </c>
      <c r="P739" s="64">
        <v>0</v>
      </c>
    </row>
    <row r="740" spans="1:16" s="62" customFormat="1" hidden="1">
      <c r="A740" s="63" t="s">
        <v>575</v>
      </c>
      <c r="B740" s="63" t="s">
        <v>566</v>
      </c>
      <c r="C740" s="63" t="s">
        <v>457</v>
      </c>
      <c r="D740" s="64">
        <v>50</v>
      </c>
      <c r="E740" s="63" t="s">
        <v>514</v>
      </c>
      <c r="F740" s="64" t="s">
        <v>509</v>
      </c>
      <c r="G740" s="63" t="s">
        <v>515</v>
      </c>
      <c r="H740" s="63" t="s">
        <v>460</v>
      </c>
      <c r="I740" s="63" t="s">
        <v>462</v>
      </c>
      <c r="J740" s="63" t="s">
        <v>487</v>
      </c>
      <c r="K740" s="64">
        <v>0</v>
      </c>
      <c r="L740" s="64">
        <v>0</v>
      </c>
      <c r="M740" s="64">
        <v>0</v>
      </c>
      <c r="N740" s="64">
        <v>0</v>
      </c>
      <c r="O740" s="64">
        <v>0</v>
      </c>
      <c r="P740" s="64">
        <v>0</v>
      </c>
    </row>
    <row r="741" spans="1:16" s="62" customFormat="1" hidden="1">
      <c r="A741" s="63" t="s">
        <v>575</v>
      </c>
      <c r="B741" s="63" t="s">
        <v>566</v>
      </c>
      <c r="C741" s="63" t="s">
        <v>457</v>
      </c>
      <c r="D741" s="64">
        <v>50</v>
      </c>
      <c r="E741" s="63" t="s">
        <v>272</v>
      </c>
      <c r="F741" s="64" t="s">
        <v>509</v>
      </c>
      <c r="G741" s="63" t="s">
        <v>515</v>
      </c>
      <c r="H741" s="63" t="s">
        <v>460</v>
      </c>
      <c r="I741" s="63" t="s">
        <v>462</v>
      </c>
      <c r="J741" s="63" t="s">
        <v>463</v>
      </c>
      <c r="K741" s="64">
        <v>800.7</v>
      </c>
      <c r="L741" s="64">
        <v>1</v>
      </c>
      <c r="M741" s="64">
        <v>1</v>
      </c>
      <c r="N741" s="64">
        <v>800.7</v>
      </c>
      <c r="O741" s="64">
        <v>0</v>
      </c>
      <c r="P741" s="64">
        <v>0</v>
      </c>
    </row>
    <row r="742" spans="1:16" s="62" customFormat="1" hidden="1">
      <c r="A742" s="63" t="s">
        <v>575</v>
      </c>
      <c r="B742" s="63" t="s">
        <v>566</v>
      </c>
      <c r="C742" s="63" t="s">
        <v>457</v>
      </c>
      <c r="D742" s="64">
        <v>50</v>
      </c>
      <c r="E742" s="63" t="s">
        <v>516</v>
      </c>
      <c r="F742" s="64" t="s">
        <v>509</v>
      </c>
      <c r="G742" s="63" t="s">
        <v>517</v>
      </c>
      <c r="H742" s="63" t="s">
        <v>466</v>
      </c>
      <c r="I742" s="63" t="s">
        <v>467</v>
      </c>
      <c r="J742" s="63" t="s">
        <v>414</v>
      </c>
      <c r="K742" s="64">
        <v>0</v>
      </c>
      <c r="L742" s="64">
        <v>0</v>
      </c>
      <c r="M742" s="64">
        <v>0</v>
      </c>
      <c r="N742" s="64">
        <v>0</v>
      </c>
      <c r="O742" s="64">
        <v>0</v>
      </c>
      <c r="P742" s="64">
        <v>0</v>
      </c>
    </row>
    <row r="743" spans="1:16" s="62" customFormat="1" hidden="1">
      <c r="A743" s="63" t="s">
        <v>575</v>
      </c>
      <c r="B743" s="63" t="s">
        <v>566</v>
      </c>
      <c r="C743" s="63" t="s">
        <v>457</v>
      </c>
      <c r="D743" s="64">
        <v>50</v>
      </c>
      <c r="E743" s="63" t="s">
        <v>328</v>
      </c>
      <c r="F743" s="64" t="s">
        <v>509</v>
      </c>
      <c r="G743" s="63" t="s">
        <v>518</v>
      </c>
      <c r="H743" s="63" t="s">
        <v>469</v>
      </c>
      <c r="I743" s="63" t="s">
        <v>470</v>
      </c>
      <c r="J743" s="63" t="s">
        <v>414</v>
      </c>
      <c r="K743" s="64">
        <v>0</v>
      </c>
      <c r="L743" s="64">
        <v>0</v>
      </c>
      <c r="M743" s="64">
        <v>0</v>
      </c>
      <c r="N743" s="64">
        <v>0</v>
      </c>
      <c r="O743" s="64">
        <v>0</v>
      </c>
      <c r="P743" s="64">
        <v>0</v>
      </c>
    </row>
    <row r="744" spans="1:16" s="62" customFormat="1" hidden="1">
      <c r="A744" s="63" t="s">
        <v>575</v>
      </c>
      <c r="B744" s="63" t="s">
        <v>566</v>
      </c>
      <c r="C744" s="63" t="s">
        <v>457</v>
      </c>
      <c r="D744" s="64">
        <v>50</v>
      </c>
      <c r="E744" s="63" t="s">
        <v>322</v>
      </c>
      <c r="F744" s="64" t="s">
        <v>509</v>
      </c>
      <c r="G744" s="63" t="s">
        <v>519</v>
      </c>
      <c r="H744" s="63" t="s">
        <v>472</v>
      </c>
      <c r="I744" s="63" t="s">
        <v>473</v>
      </c>
      <c r="J744" s="63" t="s">
        <v>414</v>
      </c>
      <c r="K744" s="65">
        <v>1134</v>
      </c>
      <c r="L744" s="64">
        <v>2</v>
      </c>
      <c r="M744" s="64">
        <v>2</v>
      </c>
      <c r="N744" s="65">
        <v>1134</v>
      </c>
      <c r="O744" s="64">
        <v>0</v>
      </c>
      <c r="P744" s="64">
        <v>0</v>
      </c>
    </row>
    <row r="745" spans="1:16" s="62" customFormat="1" hidden="1">
      <c r="A745" s="63" t="s">
        <v>575</v>
      </c>
      <c r="B745" s="63" t="s">
        <v>566</v>
      </c>
      <c r="C745" s="63" t="s">
        <v>457</v>
      </c>
      <c r="D745" s="64">
        <v>50</v>
      </c>
      <c r="E745" s="63" t="s">
        <v>327</v>
      </c>
      <c r="F745" s="64" t="s">
        <v>509</v>
      </c>
      <c r="G745" s="63" t="s">
        <v>520</v>
      </c>
      <c r="H745" s="63" t="s">
        <v>476</v>
      </c>
      <c r="I745" s="63" t="s">
        <v>477</v>
      </c>
      <c r="J745" s="63" t="s">
        <v>414</v>
      </c>
      <c r="K745" s="65">
        <v>4470.82</v>
      </c>
      <c r="L745" s="64">
        <v>4</v>
      </c>
      <c r="M745" s="64">
        <v>4</v>
      </c>
      <c r="N745" s="65">
        <v>3333.9</v>
      </c>
      <c r="O745" s="64">
        <v>1</v>
      </c>
      <c r="P745" s="65">
        <v>1136.92</v>
      </c>
    </row>
    <row r="746" spans="1:16" s="62" customFormat="1" hidden="1">
      <c r="A746" s="63" t="s">
        <v>98</v>
      </c>
      <c r="B746" s="63" t="s">
        <v>98</v>
      </c>
      <c r="C746" s="63" t="s">
        <v>98</v>
      </c>
      <c r="D746" s="64"/>
      <c r="E746" s="63" t="s">
        <v>98</v>
      </c>
      <c r="F746" s="64"/>
      <c r="G746" s="63" t="s">
        <v>98</v>
      </c>
      <c r="H746" s="63" t="s">
        <v>98</v>
      </c>
      <c r="I746" s="63" t="s">
        <v>98</v>
      </c>
      <c r="J746" s="63" t="s">
        <v>98</v>
      </c>
      <c r="K746" s="65">
        <v>117141.59</v>
      </c>
      <c r="L746" s="64">
        <v>65</v>
      </c>
      <c r="M746" s="64">
        <v>65</v>
      </c>
      <c r="N746" s="65">
        <v>108680.06</v>
      </c>
      <c r="O746" s="64">
        <v>10</v>
      </c>
      <c r="P746" s="65">
        <v>8461.5300000000007</v>
      </c>
    </row>
    <row r="747" spans="1:16" s="62" customFormat="1" hidden="1">
      <c r="A747" s="63"/>
      <c r="B747" s="63"/>
      <c r="C747" s="63"/>
      <c r="D747" s="64"/>
      <c r="E747" s="63"/>
      <c r="F747" s="64"/>
      <c r="G747" s="63"/>
      <c r="H747" s="63"/>
      <c r="I747" s="63"/>
      <c r="J747" s="63"/>
      <c r="K747" s="64"/>
      <c r="L747" s="64"/>
      <c r="M747" s="64"/>
      <c r="N747" s="64"/>
      <c r="O747" s="64"/>
      <c r="P747" s="64"/>
    </row>
    <row r="748" spans="1:16" s="62" customFormat="1" ht="38.25" hidden="1">
      <c r="A748" s="63" t="s">
        <v>448</v>
      </c>
      <c r="B748" s="63" t="s">
        <v>521</v>
      </c>
      <c r="C748" s="63" t="s">
        <v>522</v>
      </c>
      <c r="D748" s="75" t="s">
        <v>523</v>
      </c>
      <c r="E748" s="75" t="s">
        <v>524</v>
      </c>
      <c r="F748" s="75" t="s">
        <v>525</v>
      </c>
      <c r="G748" s="75" t="s">
        <v>526</v>
      </c>
    </row>
    <row r="749" spans="1:16" s="62" customFormat="1" hidden="1">
      <c r="A749" s="63" t="s">
        <v>527</v>
      </c>
      <c r="B749" s="65">
        <v>40718.17</v>
      </c>
      <c r="C749" s="65">
        <v>3053.86</v>
      </c>
      <c r="D749" s="63" t="s">
        <v>293</v>
      </c>
      <c r="E749" s="65">
        <v>38018.17</v>
      </c>
      <c r="F749" s="63" t="s">
        <v>464</v>
      </c>
      <c r="G749" s="65">
        <v>2700</v>
      </c>
    </row>
    <row r="750" spans="1:16" s="62" customFormat="1" hidden="1">
      <c r="A750" s="63" t="s">
        <v>528</v>
      </c>
      <c r="B750" s="65">
        <v>3258.58</v>
      </c>
      <c r="C750" s="64">
        <v>244.4</v>
      </c>
      <c r="D750" s="63" t="s">
        <v>464</v>
      </c>
      <c r="E750" s="65">
        <v>2186.9699999999998</v>
      </c>
      <c r="F750" s="63" t="s">
        <v>458</v>
      </c>
      <c r="G750" s="65">
        <v>1071.6099999999999</v>
      </c>
    </row>
    <row r="751" spans="1:16" s="62" customFormat="1" hidden="1">
      <c r="A751" s="63" t="s">
        <v>529</v>
      </c>
      <c r="B751" s="65">
        <v>66759.320000000007</v>
      </c>
      <c r="C751" s="65">
        <v>5006.95</v>
      </c>
      <c r="D751" s="63" t="s">
        <v>560</v>
      </c>
      <c r="E751" s="65">
        <v>63206.32</v>
      </c>
      <c r="F751" s="63" t="s">
        <v>288</v>
      </c>
      <c r="G751" s="65">
        <v>3553</v>
      </c>
    </row>
    <row r="752" spans="1:16" s="62" customFormat="1" hidden="1">
      <c r="A752" s="63" t="s">
        <v>531</v>
      </c>
      <c r="B752" s="65">
        <v>6405.52</v>
      </c>
      <c r="C752" s="64">
        <v>480.41</v>
      </c>
      <c r="D752" s="63" t="s">
        <v>325</v>
      </c>
      <c r="E752" s="65">
        <v>5268.6</v>
      </c>
      <c r="F752" s="63" t="s">
        <v>458</v>
      </c>
      <c r="G752" s="65">
        <v>1136.92</v>
      </c>
    </row>
    <row r="753" spans="1:16" s="62" customFormat="1" hidden="1">
      <c r="A753" s="63" t="s">
        <v>532</v>
      </c>
      <c r="B753" s="65">
        <v>3250</v>
      </c>
      <c r="C753" s="65">
        <v>12035.62</v>
      </c>
      <c r="D753" s="63" t="s">
        <v>98</v>
      </c>
      <c r="E753" s="64"/>
      <c r="F753" s="63" t="s">
        <v>98</v>
      </c>
      <c r="G753" s="64"/>
    </row>
    <row r="754" spans="1:16" s="62" customFormat="1" hidden="1">
      <c r="A754" s="63" t="s">
        <v>533</v>
      </c>
      <c r="B754" s="65">
        <v>117141.59</v>
      </c>
      <c r="C754" s="64">
        <v>787.38</v>
      </c>
      <c r="D754" s="63" t="s">
        <v>98</v>
      </c>
      <c r="E754" s="64"/>
      <c r="F754" s="63" t="s">
        <v>98</v>
      </c>
      <c r="G754" s="64"/>
    </row>
    <row r="755" spans="1:16" s="62" customFormat="1" hidden="1">
      <c r="A755" s="63" t="s">
        <v>534</v>
      </c>
      <c r="B755" s="64"/>
      <c r="C755" s="65">
        <v>11248.24</v>
      </c>
      <c r="D755" s="63" t="s">
        <v>98</v>
      </c>
      <c r="E755" s="64"/>
      <c r="F755" s="63" t="s">
        <v>98</v>
      </c>
      <c r="G755" s="64"/>
    </row>
    <row r="756" spans="1:16" s="62" customFormat="1" hidden="1">
      <c r="A756" s="63" t="s">
        <v>535</v>
      </c>
      <c r="B756" s="64"/>
      <c r="C756" s="64">
        <v>337.45</v>
      </c>
      <c r="D756" s="63" t="s">
        <v>98</v>
      </c>
      <c r="E756" s="64"/>
      <c r="F756" s="63" t="s">
        <v>98</v>
      </c>
      <c r="G756" s="64"/>
    </row>
    <row r="757" spans="1:16" s="62" customFormat="1" hidden="1">
      <c r="A757" s="63" t="s">
        <v>536</v>
      </c>
      <c r="B757" s="64"/>
      <c r="C757" s="65">
        <v>11698.17</v>
      </c>
      <c r="D757" s="63" t="s">
        <v>98</v>
      </c>
      <c r="E757" s="64"/>
      <c r="F757" s="63" t="s">
        <v>98</v>
      </c>
      <c r="G757" s="64"/>
    </row>
    <row r="758" spans="1:16" s="62" customFormat="1" hidden="1">
      <c r="A758" s="63" t="s">
        <v>576</v>
      </c>
      <c r="B758" s="63" t="s">
        <v>566</v>
      </c>
      <c r="C758" s="63" t="s">
        <v>457</v>
      </c>
      <c r="D758" s="64">
        <v>50</v>
      </c>
      <c r="E758" s="63" t="s">
        <v>458</v>
      </c>
      <c r="F758" s="64" t="s">
        <v>409</v>
      </c>
      <c r="G758" s="63" t="s">
        <v>538</v>
      </c>
      <c r="H758" s="63" t="s">
        <v>480</v>
      </c>
      <c r="I758" s="63" t="s">
        <v>481</v>
      </c>
      <c r="J758" s="63" t="s">
        <v>482</v>
      </c>
      <c r="K758" s="64">
        <v>0</v>
      </c>
      <c r="L758" s="64">
        <v>0</v>
      </c>
      <c r="M758" s="64">
        <v>0</v>
      </c>
      <c r="N758" s="64">
        <v>0</v>
      </c>
      <c r="O758" s="64">
        <v>0</v>
      </c>
      <c r="P758" s="64">
        <v>0</v>
      </c>
    </row>
    <row r="759" spans="1:16" s="62" customFormat="1" hidden="1">
      <c r="A759" s="63" t="s">
        <v>576</v>
      </c>
      <c r="B759" s="63" t="s">
        <v>566</v>
      </c>
      <c r="C759" s="63" t="s">
        <v>457</v>
      </c>
      <c r="D759" s="64">
        <v>50</v>
      </c>
      <c r="E759" s="63" t="s">
        <v>464</v>
      </c>
      <c r="F759" s="64" t="s">
        <v>409</v>
      </c>
      <c r="G759" s="63" t="s">
        <v>459</v>
      </c>
      <c r="H759" s="63" t="s">
        <v>460</v>
      </c>
      <c r="I759" s="63" t="s">
        <v>462</v>
      </c>
      <c r="J759" s="63" t="s">
        <v>487</v>
      </c>
      <c r="K759" s="64">
        <v>0</v>
      </c>
      <c r="L759" s="64">
        <v>0</v>
      </c>
      <c r="M759" s="64">
        <v>0</v>
      </c>
      <c r="N759" s="64">
        <v>0</v>
      </c>
      <c r="O759" s="64">
        <v>0</v>
      </c>
      <c r="P759" s="64">
        <v>0</v>
      </c>
    </row>
    <row r="760" spans="1:16" s="62" customFormat="1" hidden="1">
      <c r="A760" s="63" t="s">
        <v>576</v>
      </c>
      <c r="B760" s="63" t="s">
        <v>566</v>
      </c>
      <c r="C760" s="63" t="s">
        <v>457</v>
      </c>
      <c r="D760" s="64">
        <v>50</v>
      </c>
      <c r="E760" s="63" t="s">
        <v>291</v>
      </c>
      <c r="F760" s="64" t="s">
        <v>409</v>
      </c>
      <c r="G760" s="63" t="s">
        <v>459</v>
      </c>
      <c r="H760" s="63" t="s">
        <v>460</v>
      </c>
      <c r="I760" s="63" t="s">
        <v>462</v>
      </c>
      <c r="J760" s="63" t="s">
        <v>463</v>
      </c>
      <c r="K760" s="64">
        <v>0</v>
      </c>
      <c r="L760" s="64">
        <v>0</v>
      </c>
      <c r="M760" s="64">
        <v>0</v>
      </c>
      <c r="N760" s="64">
        <v>0</v>
      </c>
      <c r="O760" s="64">
        <v>0</v>
      </c>
      <c r="P760" s="64">
        <v>0</v>
      </c>
    </row>
    <row r="761" spans="1:16" s="62" customFormat="1" hidden="1">
      <c r="A761" s="63" t="s">
        <v>576</v>
      </c>
      <c r="B761" s="63" t="s">
        <v>566</v>
      </c>
      <c r="C761" s="63" t="s">
        <v>457</v>
      </c>
      <c r="D761" s="64">
        <v>50</v>
      </c>
      <c r="E761" s="63" t="s">
        <v>285</v>
      </c>
      <c r="F761" s="64" t="s">
        <v>409</v>
      </c>
      <c r="G761" s="63" t="s">
        <v>465</v>
      </c>
      <c r="H761" s="63" t="s">
        <v>466</v>
      </c>
      <c r="I761" s="63" t="s">
        <v>467</v>
      </c>
      <c r="J761" s="63" t="s">
        <v>414</v>
      </c>
      <c r="K761" s="64">
        <v>0</v>
      </c>
      <c r="L761" s="64">
        <v>0</v>
      </c>
      <c r="M761" s="64">
        <v>0</v>
      </c>
      <c r="N761" s="64">
        <v>0</v>
      </c>
      <c r="O761" s="64">
        <v>0</v>
      </c>
      <c r="P761" s="64">
        <v>0</v>
      </c>
    </row>
    <row r="762" spans="1:16" s="62" customFormat="1" hidden="1">
      <c r="A762" s="63" t="s">
        <v>576</v>
      </c>
      <c r="B762" s="63" t="s">
        <v>566</v>
      </c>
      <c r="C762" s="63" t="s">
        <v>457</v>
      </c>
      <c r="D762" s="64">
        <v>50</v>
      </c>
      <c r="E762" s="63" t="s">
        <v>474</v>
      </c>
      <c r="F762" s="64" t="s">
        <v>409</v>
      </c>
      <c r="G762" s="63" t="s">
        <v>468</v>
      </c>
      <c r="H762" s="63" t="s">
        <v>469</v>
      </c>
      <c r="I762" s="63" t="s">
        <v>470</v>
      </c>
      <c r="J762" s="63" t="s">
        <v>414</v>
      </c>
      <c r="K762" s="65">
        <v>3435.46</v>
      </c>
      <c r="L762" s="64">
        <v>1</v>
      </c>
      <c r="M762" s="64">
        <v>1</v>
      </c>
      <c r="N762" s="65">
        <v>3435.46</v>
      </c>
      <c r="O762" s="64">
        <v>0</v>
      </c>
      <c r="P762" s="64">
        <v>0</v>
      </c>
    </row>
    <row r="763" spans="1:16" s="62" customFormat="1" hidden="1">
      <c r="A763" s="63" t="s">
        <v>576</v>
      </c>
      <c r="B763" s="63" t="s">
        <v>566</v>
      </c>
      <c r="C763" s="63" t="s">
        <v>457</v>
      </c>
      <c r="D763" s="64">
        <v>50</v>
      </c>
      <c r="E763" s="63" t="s">
        <v>288</v>
      </c>
      <c r="F763" s="64" t="s">
        <v>409</v>
      </c>
      <c r="G763" s="63" t="s">
        <v>471</v>
      </c>
      <c r="H763" s="63" t="s">
        <v>472</v>
      </c>
      <c r="I763" s="63" t="s">
        <v>473</v>
      </c>
      <c r="J763" s="63" t="s">
        <v>414</v>
      </c>
      <c r="K763" s="65">
        <v>9242.66</v>
      </c>
      <c r="L763" s="64">
        <v>4</v>
      </c>
      <c r="M763" s="64">
        <v>4</v>
      </c>
      <c r="N763" s="65">
        <v>9242.66</v>
      </c>
      <c r="O763" s="64">
        <v>0</v>
      </c>
      <c r="P763" s="64">
        <v>0</v>
      </c>
    </row>
    <row r="764" spans="1:16" s="62" customFormat="1" hidden="1">
      <c r="A764" s="63" t="s">
        <v>576</v>
      </c>
      <c r="B764" s="63" t="s">
        <v>566</v>
      </c>
      <c r="C764" s="63" t="s">
        <v>457</v>
      </c>
      <c r="D764" s="64">
        <v>50</v>
      </c>
      <c r="E764" s="63" t="s">
        <v>325</v>
      </c>
      <c r="F764" s="64" t="s">
        <v>409</v>
      </c>
      <c r="G764" s="63" t="s">
        <v>475</v>
      </c>
      <c r="H764" s="63" t="s">
        <v>476</v>
      </c>
      <c r="I764" s="63" t="s">
        <v>477</v>
      </c>
      <c r="J764" s="63" t="s">
        <v>414</v>
      </c>
      <c r="K764" s="65">
        <v>7403.88</v>
      </c>
      <c r="L764" s="64">
        <v>3</v>
      </c>
      <c r="M764" s="64">
        <v>3</v>
      </c>
      <c r="N764" s="65">
        <v>7403.88</v>
      </c>
      <c r="O764" s="64">
        <v>0</v>
      </c>
      <c r="P764" s="64">
        <v>0</v>
      </c>
    </row>
    <row r="765" spans="1:16" s="62" customFormat="1" hidden="1">
      <c r="A765" s="63" t="s">
        <v>576</v>
      </c>
      <c r="B765" s="63" t="s">
        <v>566</v>
      </c>
      <c r="C765" s="63" t="s">
        <v>457</v>
      </c>
      <c r="D765" s="64">
        <v>50</v>
      </c>
      <c r="E765" s="63" t="s">
        <v>292</v>
      </c>
      <c r="F765" s="64" t="s">
        <v>478</v>
      </c>
      <c r="G765" s="63" t="s">
        <v>570</v>
      </c>
      <c r="H765" s="63" t="s">
        <v>550</v>
      </c>
      <c r="I765" s="63" t="s">
        <v>460</v>
      </c>
      <c r="J765" s="63" t="s">
        <v>482</v>
      </c>
      <c r="K765" s="64">
        <v>0</v>
      </c>
      <c r="L765" s="64">
        <v>0</v>
      </c>
      <c r="M765" s="64">
        <v>0</v>
      </c>
      <c r="N765" s="64">
        <v>0</v>
      </c>
      <c r="O765" s="64">
        <v>0</v>
      </c>
      <c r="P765" s="64">
        <v>0</v>
      </c>
    </row>
    <row r="766" spans="1:16" s="62" customFormat="1" hidden="1">
      <c r="A766" s="63" t="s">
        <v>576</v>
      </c>
      <c r="B766" s="63" t="s">
        <v>566</v>
      </c>
      <c r="C766" s="63" t="s">
        <v>457</v>
      </c>
      <c r="D766" s="64">
        <v>50</v>
      </c>
      <c r="E766" s="63" t="s">
        <v>320</v>
      </c>
      <c r="F766" s="64" t="s">
        <v>478</v>
      </c>
      <c r="G766" s="63" t="s">
        <v>479</v>
      </c>
      <c r="H766" s="63" t="s">
        <v>480</v>
      </c>
      <c r="I766" s="63" t="s">
        <v>481</v>
      </c>
      <c r="J766" s="63" t="s">
        <v>482</v>
      </c>
      <c r="K766" s="64">
        <v>0</v>
      </c>
      <c r="L766" s="64">
        <v>0</v>
      </c>
      <c r="M766" s="64">
        <v>0</v>
      </c>
      <c r="N766" s="64">
        <v>0</v>
      </c>
      <c r="O766" s="64">
        <v>0</v>
      </c>
      <c r="P766" s="64">
        <v>0</v>
      </c>
    </row>
    <row r="767" spans="1:16" s="62" customFormat="1" hidden="1">
      <c r="A767" s="63" t="s">
        <v>576</v>
      </c>
      <c r="B767" s="63" t="s">
        <v>566</v>
      </c>
      <c r="C767" s="63" t="s">
        <v>457</v>
      </c>
      <c r="D767" s="64">
        <v>50</v>
      </c>
      <c r="E767" s="63" t="s">
        <v>287</v>
      </c>
      <c r="F767" s="64" t="s">
        <v>478</v>
      </c>
      <c r="G767" s="63" t="s">
        <v>483</v>
      </c>
      <c r="H767" s="63" t="s">
        <v>484</v>
      </c>
      <c r="I767" s="63" t="s">
        <v>485</v>
      </c>
      <c r="J767" s="63" t="s">
        <v>463</v>
      </c>
      <c r="K767" s="64">
        <v>0</v>
      </c>
      <c r="L767" s="64">
        <v>0</v>
      </c>
      <c r="M767" s="64">
        <v>0</v>
      </c>
      <c r="N767" s="64">
        <v>0</v>
      </c>
      <c r="O767" s="64">
        <v>0</v>
      </c>
      <c r="P767" s="64">
        <v>0</v>
      </c>
    </row>
    <row r="768" spans="1:16" s="62" customFormat="1" hidden="1">
      <c r="A768" s="63" t="s">
        <v>576</v>
      </c>
      <c r="B768" s="63" t="s">
        <v>566</v>
      </c>
      <c r="C768" s="63" t="s">
        <v>457</v>
      </c>
      <c r="D768" s="64">
        <v>50</v>
      </c>
      <c r="E768" s="63" t="s">
        <v>489</v>
      </c>
      <c r="F768" s="64" t="s">
        <v>478</v>
      </c>
      <c r="G768" s="63" t="s">
        <v>486</v>
      </c>
      <c r="H768" s="63" t="s">
        <v>460</v>
      </c>
      <c r="I768" s="63" t="s">
        <v>462</v>
      </c>
      <c r="J768" s="63" t="s">
        <v>487</v>
      </c>
      <c r="K768" s="64">
        <v>0</v>
      </c>
      <c r="L768" s="64">
        <v>0</v>
      </c>
      <c r="M768" s="64">
        <v>0</v>
      </c>
      <c r="N768" s="64">
        <v>0</v>
      </c>
      <c r="O768" s="64">
        <v>0</v>
      </c>
      <c r="P768" s="64">
        <v>0</v>
      </c>
    </row>
    <row r="769" spans="1:16" s="62" customFormat="1" hidden="1">
      <c r="A769" s="63" t="s">
        <v>576</v>
      </c>
      <c r="B769" s="63" t="s">
        <v>566</v>
      </c>
      <c r="C769" s="63" t="s">
        <v>457</v>
      </c>
      <c r="D769" s="64">
        <v>50</v>
      </c>
      <c r="E769" s="63" t="s">
        <v>491</v>
      </c>
      <c r="F769" s="64" t="s">
        <v>478</v>
      </c>
      <c r="G769" s="63" t="s">
        <v>488</v>
      </c>
      <c r="H769" s="63" t="s">
        <v>466</v>
      </c>
      <c r="I769" s="63" t="s">
        <v>467</v>
      </c>
      <c r="J769" s="63" t="s">
        <v>414</v>
      </c>
      <c r="K769" s="64">
        <v>0</v>
      </c>
      <c r="L769" s="64">
        <v>0</v>
      </c>
      <c r="M769" s="64">
        <v>0</v>
      </c>
      <c r="N769" s="64">
        <v>0</v>
      </c>
      <c r="O769" s="64">
        <v>0</v>
      </c>
      <c r="P769" s="64">
        <v>0</v>
      </c>
    </row>
    <row r="770" spans="1:16" s="62" customFormat="1" hidden="1">
      <c r="A770" s="63" t="s">
        <v>576</v>
      </c>
      <c r="B770" s="63" t="s">
        <v>566</v>
      </c>
      <c r="C770" s="63" t="s">
        <v>457</v>
      </c>
      <c r="D770" s="64">
        <v>50</v>
      </c>
      <c r="E770" s="63" t="s">
        <v>290</v>
      </c>
      <c r="F770" s="64" t="s">
        <v>478</v>
      </c>
      <c r="G770" s="63" t="s">
        <v>490</v>
      </c>
      <c r="H770" s="63" t="s">
        <v>469</v>
      </c>
      <c r="I770" s="63" t="s">
        <v>470</v>
      </c>
      <c r="J770" s="63" t="s">
        <v>414</v>
      </c>
      <c r="K770" s="64">
        <v>0</v>
      </c>
      <c r="L770" s="64">
        <v>0</v>
      </c>
      <c r="M770" s="64">
        <v>0</v>
      </c>
      <c r="N770" s="64">
        <v>0</v>
      </c>
      <c r="O770" s="64">
        <v>0</v>
      </c>
      <c r="P770" s="64">
        <v>0</v>
      </c>
    </row>
    <row r="771" spans="1:16" s="62" customFormat="1" hidden="1">
      <c r="A771" s="63" t="s">
        <v>576</v>
      </c>
      <c r="B771" s="63" t="s">
        <v>566</v>
      </c>
      <c r="C771" s="63" t="s">
        <v>457</v>
      </c>
      <c r="D771" s="64">
        <v>50</v>
      </c>
      <c r="E771" s="63" t="s">
        <v>274</v>
      </c>
      <c r="F771" s="64" t="s">
        <v>478</v>
      </c>
      <c r="G771" s="63" t="s">
        <v>492</v>
      </c>
      <c r="H771" s="63" t="s">
        <v>472</v>
      </c>
      <c r="I771" s="63" t="s">
        <v>473</v>
      </c>
      <c r="J771" s="63" t="s">
        <v>414</v>
      </c>
      <c r="K771" s="64">
        <v>0</v>
      </c>
      <c r="L771" s="64">
        <v>0</v>
      </c>
      <c r="M771" s="64">
        <v>0</v>
      </c>
      <c r="N771" s="64">
        <v>0</v>
      </c>
      <c r="O771" s="64">
        <v>0</v>
      </c>
      <c r="P771" s="64">
        <v>0</v>
      </c>
    </row>
    <row r="772" spans="1:16" s="62" customFormat="1" hidden="1">
      <c r="A772" s="63" t="s">
        <v>576</v>
      </c>
      <c r="B772" s="63" t="s">
        <v>566</v>
      </c>
      <c r="C772" s="63" t="s">
        <v>457</v>
      </c>
      <c r="D772" s="64">
        <v>50</v>
      </c>
      <c r="E772" s="63" t="s">
        <v>293</v>
      </c>
      <c r="F772" s="64" t="s">
        <v>478</v>
      </c>
      <c r="G772" s="63" t="s">
        <v>493</v>
      </c>
      <c r="H772" s="63" t="s">
        <v>476</v>
      </c>
      <c r="I772" s="63" t="s">
        <v>477</v>
      </c>
      <c r="J772" s="63" t="s">
        <v>414</v>
      </c>
      <c r="K772" s="64">
        <v>0</v>
      </c>
      <c r="L772" s="64">
        <v>0</v>
      </c>
      <c r="M772" s="64">
        <v>0</v>
      </c>
      <c r="N772" s="64">
        <v>0</v>
      </c>
      <c r="O772" s="64">
        <v>0</v>
      </c>
      <c r="P772" s="64">
        <v>0</v>
      </c>
    </row>
    <row r="773" spans="1:16" s="62" customFormat="1" hidden="1">
      <c r="A773" s="63" t="s">
        <v>576</v>
      </c>
      <c r="B773" s="63" t="s">
        <v>566</v>
      </c>
      <c r="C773" s="63" t="s">
        <v>457</v>
      </c>
      <c r="D773" s="64">
        <v>50</v>
      </c>
      <c r="E773" s="63" t="s">
        <v>283</v>
      </c>
      <c r="F773" s="64" t="s">
        <v>494</v>
      </c>
      <c r="G773" s="63" t="s">
        <v>498</v>
      </c>
      <c r="H773" s="63" t="s">
        <v>480</v>
      </c>
      <c r="I773" s="63" t="s">
        <v>481</v>
      </c>
      <c r="J773" s="63" t="s">
        <v>482</v>
      </c>
      <c r="K773" s="64">
        <v>0</v>
      </c>
      <c r="L773" s="64">
        <v>0</v>
      </c>
      <c r="M773" s="64">
        <v>0</v>
      </c>
      <c r="N773" s="64">
        <v>0</v>
      </c>
      <c r="O773" s="64">
        <v>0</v>
      </c>
      <c r="P773" s="64">
        <v>0</v>
      </c>
    </row>
    <row r="774" spans="1:16" s="62" customFormat="1" hidden="1">
      <c r="A774" s="63" t="s">
        <v>576</v>
      </c>
      <c r="B774" s="63" t="s">
        <v>566</v>
      </c>
      <c r="C774" s="63" t="s">
        <v>457</v>
      </c>
      <c r="D774" s="64">
        <v>50</v>
      </c>
      <c r="E774" s="63" t="s">
        <v>286</v>
      </c>
      <c r="F774" s="64" t="s">
        <v>494</v>
      </c>
      <c r="G774" s="63" t="s">
        <v>499</v>
      </c>
      <c r="H774" s="63" t="s">
        <v>484</v>
      </c>
      <c r="I774" s="63" t="s">
        <v>485</v>
      </c>
      <c r="J774" s="63" t="s">
        <v>463</v>
      </c>
      <c r="K774" s="64">
        <v>0</v>
      </c>
      <c r="L774" s="64">
        <v>0</v>
      </c>
      <c r="M774" s="64">
        <v>0</v>
      </c>
      <c r="N774" s="64">
        <v>0</v>
      </c>
      <c r="O774" s="64">
        <v>0</v>
      </c>
      <c r="P774" s="64">
        <v>0</v>
      </c>
    </row>
    <row r="775" spans="1:16" s="62" customFormat="1" hidden="1">
      <c r="A775" s="63" t="s">
        <v>576</v>
      </c>
      <c r="B775" s="63" t="s">
        <v>566</v>
      </c>
      <c r="C775" s="63" t="s">
        <v>457</v>
      </c>
      <c r="D775" s="64">
        <v>50</v>
      </c>
      <c r="E775" s="63" t="s">
        <v>501</v>
      </c>
      <c r="F775" s="64" t="s">
        <v>494</v>
      </c>
      <c r="G775" s="63" t="s">
        <v>500</v>
      </c>
      <c r="H775" s="63" t="s">
        <v>460</v>
      </c>
      <c r="I775" s="63" t="s">
        <v>462</v>
      </c>
      <c r="J775" s="63" t="s">
        <v>487</v>
      </c>
      <c r="K775" s="64">
        <v>0</v>
      </c>
      <c r="L775" s="64">
        <v>0</v>
      </c>
      <c r="M775" s="64">
        <v>0</v>
      </c>
      <c r="N775" s="64">
        <v>0</v>
      </c>
      <c r="O775" s="64">
        <v>0</v>
      </c>
      <c r="P775" s="64">
        <v>0</v>
      </c>
    </row>
    <row r="776" spans="1:16" s="62" customFormat="1" hidden="1">
      <c r="A776" s="63" t="s">
        <v>576</v>
      </c>
      <c r="B776" s="63" t="s">
        <v>566</v>
      </c>
      <c r="C776" s="63" t="s">
        <v>457</v>
      </c>
      <c r="D776" s="64">
        <v>50</v>
      </c>
      <c r="E776" s="63" t="s">
        <v>502</v>
      </c>
      <c r="F776" s="64" t="s">
        <v>494</v>
      </c>
      <c r="G776" s="63" t="s">
        <v>500</v>
      </c>
      <c r="H776" s="63" t="s">
        <v>460</v>
      </c>
      <c r="I776" s="63" t="s">
        <v>462</v>
      </c>
      <c r="J776" s="63" t="s">
        <v>463</v>
      </c>
      <c r="K776" s="65">
        <v>1999.99</v>
      </c>
      <c r="L776" s="64">
        <v>1</v>
      </c>
      <c r="M776" s="64">
        <v>1</v>
      </c>
      <c r="N776" s="65">
        <v>1999.99</v>
      </c>
      <c r="O776" s="64">
        <v>0</v>
      </c>
      <c r="P776" s="64">
        <v>0</v>
      </c>
    </row>
    <row r="777" spans="1:16" s="62" customFormat="1" hidden="1">
      <c r="A777" s="63" t="s">
        <v>576</v>
      </c>
      <c r="B777" s="63" t="s">
        <v>566</v>
      </c>
      <c r="C777" s="63" t="s">
        <v>457</v>
      </c>
      <c r="D777" s="64">
        <v>50</v>
      </c>
      <c r="E777" s="63" t="s">
        <v>504</v>
      </c>
      <c r="F777" s="64" t="s">
        <v>494</v>
      </c>
      <c r="G777" s="63" t="s">
        <v>503</v>
      </c>
      <c r="H777" s="63" t="s">
        <v>466</v>
      </c>
      <c r="I777" s="63" t="s">
        <v>467</v>
      </c>
      <c r="J777" s="63" t="s">
        <v>414</v>
      </c>
      <c r="K777" s="64">
        <v>796.76</v>
      </c>
      <c r="L777" s="64">
        <v>1</v>
      </c>
      <c r="M777" s="64">
        <v>1</v>
      </c>
      <c r="N777" s="64">
        <v>796.76</v>
      </c>
      <c r="O777" s="64">
        <v>0</v>
      </c>
      <c r="P777" s="64">
        <v>0</v>
      </c>
    </row>
    <row r="778" spans="1:16" s="62" customFormat="1" hidden="1">
      <c r="A778" s="63" t="s">
        <v>576</v>
      </c>
      <c r="B778" s="63" t="s">
        <v>566</v>
      </c>
      <c r="C778" s="63" t="s">
        <v>457</v>
      </c>
      <c r="D778" s="64">
        <v>50</v>
      </c>
      <c r="E778" s="63" t="s">
        <v>506</v>
      </c>
      <c r="F778" s="64" t="s">
        <v>494</v>
      </c>
      <c r="G778" s="63" t="s">
        <v>505</v>
      </c>
      <c r="H778" s="63" t="s">
        <v>469</v>
      </c>
      <c r="I778" s="63" t="s">
        <v>470</v>
      </c>
      <c r="J778" s="63" t="s">
        <v>414</v>
      </c>
      <c r="K778" s="65">
        <v>9703.32</v>
      </c>
      <c r="L778" s="64">
        <v>6</v>
      </c>
      <c r="M778" s="64">
        <v>6</v>
      </c>
      <c r="N778" s="65">
        <v>8919.6299999999992</v>
      </c>
      <c r="O778" s="64">
        <v>2</v>
      </c>
      <c r="P778" s="64">
        <v>783.69</v>
      </c>
    </row>
    <row r="779" spans="1:16" s="62" customFormat="1" hidden="1">
      <c r="A779" s="63" t="s">
        <v>576</v>
      </c>
      <c r="B779" s="63" t="s">
        <v>566</v>
      </c>
      <c r="C779" s="63" t="s">
        <v>457</v>
      </c>
      <c r="D779" s="64">
        <v>50</v>
      </c>
      <c r="E779" s="63" t="s">
        <v>267</v>
      </c>
      <c r="F779" s="64" t="s">
        <v>494</v>
      </c>
      <c r="G779" s="63" t="s">
        <v>507</v>
      </c>
      <c r="H779" s="63" t="s">
        <v>472</v>
      </c>
      <c r="I779" s="63" t="s">
        <v>473</v>
      </c>
      <c r="J779" s="63" t="s">
        <v>414</v>
      </c>
      <c r="K779" s="65">
        <v>10535.74</v>
      </c>
      <c r="L779" s="64">
        <v>7</v>
      </c>
      <c r="M779" s="64">
        <v>7</v>
      </c>
      <c r="N779" s="65">
        <v>9335.74</v>
      </c>
      <c r="O779" s="64">
        <v>3</v>
      </c>
      <c r="P779" s="65">
        <v>1200</v>
      </c>
    </row>
    <row r="780" spans="1:16" s="62" customFormat="1" hidden="1">
      <c r="A780" s="63" t="s">
        <v>576</v>
      </c>
      <c r="B780" s="63" t="s">
        <v>566</v>
      </c>
      <c r="C780" s="63" t="s">
        <v>457</v>
      </c>
      <c r="D780" s="64">
        <v>50</v>
      </c>
      <c r="E780" s="63" t="s">
        <v>326</v>
      </c>
      <c r="F780" s="64" t="s">
        <v>494</v>
      </c>
      <c r="G780" s="63" t="s">
        <v>508</v>
      </c>
      <c r="H780" s="63" t="s">
        <v>476</v>
      </c>
      <c r="I780" s="63" t="s">
        <v>477</v>
      </c>
      <c r="J780" s="63" t="s">
        <v>487</v>
      </c>
      <c r="K780" s="64">
        <v>0</v>
      </c>
      <c r="L780" s="64">
        <v>0</v>
      </c>
      <c r="M780" s="64">
        <v>0</v>
      </c>
      <c r="N780" s="64">
        <v>0</v>
      </c>
      <c r="O780" s="64">
        <v>0</v>
      </c>
      <c r="P780" s="64">
        <v>0</v>
      </c>
    </row>
    <row r="781" spans="1:16" s="62" customFormat="1" hidden="1">
      <c r="A781" s="63" t="s">
        <v>576</v>
      </c>
      <c r="B781" s="63" t="s">
        <v>566</v>
      </c>
      <c r="C781" s="63" t="s">
        <v>457</v>
      </c>
      <c r="D781" s="64">
        <v>50</v>
      </c>
      <c r="E781" s="63" t="s">
        <v>289</v>
      </c>
      <c r="F781" s="64" t="s">
        <v>494</v>
      </c>
      <c r="G781" s="63" t="s">
        <v>508</v>
      </c>
      <c r="H781" s="63" t="s">
        <v>476</v>
      </c>
      <c r="I781" s="63" t="s">
        <v>477</v>
      </c>
      <c r="J781" s="63" t="s">
        <v>414</v>
      </c>
      <c r="K781" s="65">
        <v>8512.9599999999991</v>
      </c>
      <c r="L781" s="64">
        <v>5</v>
      </c>
      <c r="M781" s="64">
        <v>5</v>
      </c>
      <c r="N781" s="65">
        <v>6740.42</v>
      </c>
      <c r="O781" s="64">
        <v>3</v>
      </c>
      <c r="P781" s="65">
        <v>1772.54</v>
      </c>
    </row>
    <row r="782" spans="1:16" s="62" customFormat="1" hidden="1">
      <c r="A782" s="63" t="s">
        <v>576</v>
      </c>
      <c r="B782" s="63" t="s">
        <v>566</v>
      </c>
      <c r="C782" s="63" t="s">
        <v>457</v>
      </c>
      <c r="D782" s="64">
        <v>50</v>
      </c>
      <c r="E782" s="63" t="s">
        <v>512</v>
      </c>
      <c r="F782" s="64" t="s">
        <v>509</v>
      </c>
      <c r="G782" s="63" t="s">
        <v>511</v>
      </c>
      <c r="H782" s="63" t="s">
        <v>480</v>
      </c>
      <c r="I782" s="63" t="s">
        <v>481</v>
      </c>
      <c r="J782" s="63" t="s">
        <v>482</v>
      </c>
      <c r="K782" s="64">
        <v>0</v>
      </c>
      <c r="L782" s="64">
        <v>0</v>
      </c>
      <c r="M782" s="64">
        <v>0</v>
      </c>
      <c r="N782" s="64">
        <v>0</v>
      </c>
      <c r="O782" s="64">
        <v>0</v>
      </c>
      <c r="P782" s="64">
        <v>0</v>
      </c>
    </row>
    <row r="783" spans="1:16" s="62" customFormat="1" hidden="1">
      <c r="A783" s="63" t="s">
        <v>576</v>
      </c>
      <c r="B783" s="63" t="s">
        <v>566</v>
      </c>
      <c r="C783" s="63" t="s">
        <v>457</v>
      </c>
      <c r="D783" s="64">
        <v>50</v>
      </c>
      <c r="E783" s="63" t="s">
        <v>318</v>
      </c>
      <c r="F783" s="64" t="s">
        <v>509</v>
      </c>
      <c r="G783" s="63" t="s">
        <v>513</v>
      </c>
      <c r="H783" s="63" t="s">
        <v>484</v>
      </c>
      <c r="I783" s="63" t="s">
        <v>485</v>
      </c>
      <c r="J783" s="63" t="s">
        <v>463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</row>
    <row r="784" spans="1:16" s="62" customFormat="1" hidden="1">
      <c r="A784" s="63" t="s">
        <v>576</v>
      </c>
      <c r="B784" s="63" t="s">
        <v>566</v>
      </c>
      <c r="C784" s="63" t="s">
        <v>457</v>
      </c>
      <c r="D784" s="64">
        <v>50</v>
      </c>
      <c r="E784" s="63" t="s">
        <v>514</v>
      </c>
      <c r="F784" s="64" t="s">
        <v>509</v>
      </c>
      <c r="G784" s="63" t="s">
        <v>515</v>
      </c>
      <c r="H784" s="63" t="s">
        <v>460</v>
      </c>
      <c r="I784" s="63" t="s">
        <v>462</v>
      </c>
      <c r="J784" s="63" t="s">
        <v>487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</row>
    <row r="785" spans="1:16" s="62" customFormat="1" hidden="1">
      <c r="A785" s="63" t="s">
        <v>576</v>
      </c>
      <c r="B785" s="63" t="s">
        <v>566</v>
      </c>
      <c r="C785" s="63" t="s">
        <v>457</v>
      </c>
      <c r="D785" s="64">
        <v>50</v>
      </c>
      <c r="E785" s="63" t="s">
        <v>272</v>
      </c>
      <c r="F785" s="64" t="s">
        <v>509</v>
      </c>
      <c r="G785" s="63" t="s">
        <v>517</v>
      </c>
      <c r="H785" s="63" t="s">
        <v>466</v>
      </c>
      <c r="I785" s="63" t="s">
        <v>467</v>
      </c>
      <c r="J785" s="63" t="s">
        <v>414</v>
      </c>
      <c r="K785" s="65">
        <v>1181.76</v>
      </c>
      <c r="L785" s="64">
        <v>0</v>
      </c>
      <c r="M785" s="64">
        <v>0</v>
      </c>
      <c r="N785" s="64">
        <v>0</v>
      </c>
      <c r="O785" s="64">
        <v>1</v>
      </c>
      <c r="P785" s="65">
        <v>1181.76</v>
      </c>
    </row>
    <row r="786" spans="1:16" s="62" customFormat="1" hidden="1">
      <c r="A786" s="63" t="s">
        <v>576</v>
      </c>
      <c r="B786" s="63" t="s">
        <v>566</v>
      </c>
      <c r="C786" s="63" t="s">
        <v>457</v>
      </c>
      <c r="D786" s="64">
        <v>50</v>
      </c>
      <c r="E786" s="63" t="s">
        <v>516</v>
      </c>
      <c r="F786" s="64" t="s">
        <v>509</v>
      </c>
      <c r="G786" s="63" t="s">
        <v>518</v>
      </c>
      <c r="H786" s="63" t="s">
        <v>469</v>
      </c>
      <c r="I786" s="63" t="s">
        <v>470</v>
      </c>
      <c r="J786" s="63" t="s">
        <v>414</v>
      </c>
      <c r="K786" s="64">
        <v>0</v>
      </c>
      <c r="L786" s="64">
        <v>0</v>
      </c>
      <c r="M786" s="64">
        <v>0</v>
      </c>
      <c r="N786" s="64">
        <v>0</v>
      </c>
      <c r="O786" s="64">
        <v>0</v>
      </c>
      <c r="P786" s="64">
        <v>0</v>
      </c>
    </row>
    <row r="787" spans="1:16" s="62" customFormat="1" hidden="1">
      <c r="A787" s="63" t="s">
        <v>576</v>
      </c>
      <c r="B787" s="63" t="s">
        <v>566</v>
      </c>
      <c r="C787" s="63" t="s">
        <v>457</v>
      </c>
      <c r="D787" s="64">
        <v>50</v>
      </c>
      <c r="E787" s="63" t="s">
        <v>328</v>
      </c>
      <c r="F787" s="64" t="s">
        <v>509</v>
      </c>
      <c r="G787" s="63" t="s">
        <v>519</v>
      </c>
      <c r="H787" s="63" t="s">
        <v>472</v>
      </c>
      <c r="I787" s="63" t="s">
        <v>473</v>
      </c>
      <c r="J787" s="63" t="s">
        <v>414</v>
      </c>
      <c r="K787" s="64">
        <v>0</v>
      </c>
      <c r="L787" s="64">
        <v>0</v>
      </c>
      <c r="M787" s="64">
        <v>0</v>
      </c>
      <c r="N787" s="64">
        <v>0</v>
      </c>
      <c r="O787" s="64">
        <v>0</v>
      </c>
      <c r="P787" s="64">
        <v>0</v>
      </c>
    </row>
    <row r="788" spans="1:16" s="62" customFormat="1" hidden="1">
      <c r="A788" s="63" t="s">
        <v>576</v>
      </c>
      <c r="B788" s="63" t="s">
        <v>566</v>
      </c>
      <c r="C788" s="63" t="s">
        <v>457</v>
      </c>
      <c r="D788" s="64">
        <v>50</v>
      </c>
      <c r="E788" s="63" t="s">
        <v>322</v>
      </c>
      <c r="F788" s="64" t="s">
        <v>509</v>
      </c>
      <c r="G788" s="63" t="s">
        <v>520</v>
      </c>
      <c r="H788" s="63" t="s">
        <v>476</v>
      </c>
      <c r="I788" s="63" t="s">
        <v>477</v>
      </c>
      <c r="J788" s="63" t="s">
        <v>414</v>
      </c>
      <c r="K788" s="64">
        <v>0</v>
      </c>
      <c r="L788" s="64">
        <v>0</v>
      </c>
      <c r="M788" s="64">
        <v>0</v>
      </c>
      <c r="N788" s="64">
        <v>0</v>
      </c>
      <c r="O788" s="64">
        <v>0</v>
      </c>
      <c r="P788" s="64">
        <v>0</v>
      </c>
    </row>
    <row r="789" spans="1:16" s="62" customFormat="1" hidden="1">
      <c r="A789" s="63" t="s">
        <v>98</v>
      </c>
      <c r="B789" s="63" t="s">
        <v>98</v>
      </c>
      <c r="C789" s="63" t="s">
        <v>98</v>
      </c>
      <c r="D789" s="64"/>
      <c r="E789" s="63" t="s">
        <v>98</v>
      </c>
      <c r="F789" s="64"/>
      <c r="G789" s="63" t="s">
        <v>98</v>
      </c>
      <c r="H789" s="63" t="s">
        <v>98</v>
      </c>
      <c r="I789" s="63" t="s">
        <v>98</v>
      </c>
      <c r="J789" s="63" t="s">
        <v>98</v>
      </c>
      <c r="K789" s="65">
        <v>52812.53</v>
      </c>
      <c r="L789" s="64">
        <v>28</v>
      </c>
      <c r="M789" s="64">
        <v>28</v>
      </c>
      <c r="N789" s="65">
        <v>47874.54</v>
      </c>
      <c r="O789" s="64">
        <v>9</v>
      </c>
      <c r="P789" s="65">
        <v>4937.99</v>
      </c>
    </row>
    <row r="790" spans="1:16" s="62" customFormat="1" hidden="1">
      <c r="A790" s="63"/>
      <c r="B790" s="63"/>
      <c r="C790" s="63"/>
      <c r="D790" s="64"/>
      <c r="E790" s="63"/>
      <c r="F790" s="64"/>
      <c r="G790" s="63"/>
      <c r="H790" s="63"/>
      <c r="I790" s="63"/>
      <c r="J790" s="63"/>
      <c r="K790" s="64"/>
      <c r="L790" s="64"/>
      <c r="M790" s="64"/>
      <c r="N790" s="64"/>
      <c r="O790" s="64"/>
      <c r="P790" s="64"/>
    </row>
    <row r="791" spans="1:16" s="62" customFormat="1" ht="38.25" hidden="1">
      <c r="A791" s="63" t="s">
        <v>448</v>
      </c>
      <c r="B791" s="63" t="s">
        <v>521</v>
      </c>
      <c r="C791" s="63" t="s">
        <v>522</v>
      </c>
      <c r="D791" s="75" t="s">
        <v>523</v>
      </c>
      <c r="E791" s="75" t="s">
        <v>524</v>
      </c>
      <c r="F791" s="75" t="s">
        <v>525</v>
      </c>
      <c r="G791" s="75" t="s">
        <v>526</v>
      </c>
    </row>
    <row r="792" spans="1:16" s="62" customFormat="1" hidden="1">
      <c r="A792" s="63" t="s">
        <v>527</v>
      </c>
      <c r="B792" s="65">
        <v>20082</v>
      </c>
      <c r="C792" s="65">
        <v>1506.15</v>
      </c>
      <c r="D792" s="63" t="s">
        <v>292</v>
      </c>
      <c r="E792" s="65">
        <v>20082</v>
      </c>
      <c r="F792" s="63" t="s">
        <v>551</v>
      </c>
      <c r="G792" s="64">
        <v>0</v>
      </c>
    </row>
    <row r="793" spans="1:16" s="62" customFormat="1" hidden="1">
      <c r="A793" s="63" t="s">
        <v>528</v>
      </c>
      <c r="B793" s="64">
        <v>0</v>
      </c>
      <c r="C793" s="64">
        <v>0</v>
      </c>
      <c r="D793" s="63" t="s">
        <v>551</v>
      </c>
      <c r="E793" s="64">
        <v>0</v>
      </c>
      <c r="F793" s="63" t="s">
        <v>551</v>
      </c>
      <c r="G793" s="64">
        <v>0</v>
      </c>
    </row>
    <row r="794" spans="1:16" s="62" customFormat="1" hidden="1">
      <c r="A794" s="63" t="s">
        <v>529</v>
      </c>
      <c r="B794" s="65">
        <v>31548.77</v>
      </c>
      <c r="C794" s="65">
        <v>2366.16</v>
      </c>
      <c r="D794" s="63" t="s">
        <v>504</v>
      </c>
      <c r="E794" s="65">
        <v>27792.54</v>
      </c>
      <c r="F794" s="63" t="s">
        <v>292</v>
      </c>
      <c r="G794" s="65">
        <v>3756.23</v>
      </c>
    </row>
    <row r="795" spans="1:16" s="62" customFormat="1" hidden="1">
      <c r="A795" s="63" t="s">
        <v>531</v>
      </c>
      <c r="B795" s="65">
        <v>1181.76</v>
      </c>
      <c r="C795" s="64">
        <v>88.63</v>
      </c>
      <c r="D795" s="63" t="s">
        <v>551</v>
      </c>
      <c r="E795" s="64">
        <v>0</v>
      </c>
      <c r="F795" s="63" t="s">
        <v>458</v>
      </c>
      <c r="G795" s="65">
        <v>1181.76</v>
      </c>
    </row>
    <row r="796" spans="1:16" s="62" customFormat="1" hidden="1">
      <c r="A796" s="63" t="s">
        <v>532</v>
      </c>
      <c r="B796" s="65">
        <v>1400</v>
      </c>
      <c r="C796" s="65">
        <v>5360.94</v>
      </c>
      <c r="D796" s="63" t="s">
        <v>98</v>
      </c>
      <c r="E796" s="64"/>
      <c r="F796" s="63" t="s">
        <v>98</v>
      </c>
      <c r="G796" s="64"/>
    </row>
    <row r="797" spans="1:16" s="62" customFormat="1" hidden="1">
      <c r="A797" s="63" t="s">
        <v>533</v>
      </c>
      <c r="B797" s="65">
        <v>52812.53</v>
      </c>
      <c r="C797" s="64">
        <v>350.72</v>
      </c>
      <c r="D797" s="63" t="s">
        <v>98</v>
      </c>
      <c r="E797" s="64"/>
      <c r="F797" s="63" t="s">
        <v>98</v>
      </c>
      <c r="G797" s="64"/>
    </row>
    <row r="798" spans="1:16" s="62" customFormat="1" hidden="1">
      <c r="A798" s="63" t="s">
        <v>534</v>
      </c>
      <c r="B798" s="64"/>
      <c r="C798" s="65">
        <v>5010.22</v>
      </c>
      <c r="D798" s="63" t="s">
        <v>98</v>
      </c>
      <c r="E798" s="64"/>
      <c r="F798" s="63" t="s">
        <v>98</v>
      </c>
      <c r="G798" s="64"/>
    </row>
    <row r="799" spans="1:16" s="62" customFormat="1" hidden="1">
      <c r="A799" s="63" t="s">
        <v>535</v>
      </c>
      <c r="B799" s="64"/>
      <c r="C799" s="64">
        <v>150.31</v>
      </c>
      <c r="D799" s="63" t="s">
        <v>98</v>
      </c>
      <c r="E799" s="64"/>
      <c r="F799" s="63" t="s">
        <v>98</v>
      </c>
      <c r="G799" s="64"/>
    </row>
    <row r="800" spans="1:16" s="62" customFormat="1" hidden="1">
      <c r="A800" s="63" t="s">
        <v>536</v>
      </c>
      <c r="B800" s="64"/>
      <c r="C800" s="65">
        <v>5210.63</v>
      </c>
      <c r="D800" s="63" t="s">
        <v>98</v>
      </c>
      <c r="E800" s="64"/>
      <c r="F800" s="63" t="s">
        <v>98</v>
      </c>
      <c r="G800" s="64"/>
    </row>
    <row r="801" spans="1:16" s="62" customFormat="1" hidden="1">
      <c r="A801" s="63" t="s">
        <v>577</v>
      </c>
      <c r="B801" s="63" t="s">
        <v>566</v>
      </c>
      <c r="C801" s="63" t="s">
        <v>457</v>
      </c>
      <c r="D801" s="64">
        <v>50</v>
      </c>
      <c r="E801" s="63" t="s">
        <v>458</v>
      </c>
      <c r="F801" s="64" t="s">
        <v>409</v>
      </c>
      <c r="G801" s="63" t="s">
        <v>538</v>
      </c>
      <c r="H801" s="63" t="s">
        <v>480</v>
      </c>
      <c r="I801" s="63" t="s">
        <v>481</v>
      </c>
      <c r="J801" s="63" t="s">
        <v>482</v>
      </c>
      <c r="K801" s="64">
        <v>0</v>
      </c>
      <c r="L801" s="64">
        <v>0</v>
      </c>
      <c r="M801" s="64">
        <v>0</v>
      </c>
      <c r="N801" s="64">
        <v>0</v>
      </c>
      <c r="O801" s="64">
        <v>0</v>
      </c>
      <c r="P801" s="64">
        <v>0</v>
      </c>
    </row>
    <row r="802" spans="1:16" s="62" customFormat="1" hidden="1">
      <c r="A802" s="63" t="s">
        <v>577</v>
      </c>
      <c r="B802" s="63" t="s">
        <v>566</v>
      </c>
      <c r="C802" s="63" t="s">
        <v>457</v>
      </c>
      <c r="D802" s="64">
        <v>50</v>
      </c>
      <c r="E802" s="63" t="s">
        <v>464</v>
      </c>
      <c r="F802" s="64" t="s">
        <v>409</v>
      </c>
      <c r="G802" s="63" t="s">
        <v>538</v>
      </c>
      <c r="H802" s="63" t="s">
        <v>480</v>
      </c>
      <c r="I802" s="63" t="s">
        <v>481</v>
      </c>
      <c r="J802" s="63" t="s">
        <v>463</v>
      </c>
      <c r="K802" s="65">
        <v>1000</v>
      </c>
      <c r="L802" s="64">
        <v>0</v>
      </c>
      <c r="M802" s="64">
        <v>0</v>
      </c>
      <c r="N802" s="64">
        <v>0</v>
      </c>
      <c r="O802" s="64">
        <v>1</v>
      </c>
      <c r="P802" s="65">
        <v>1000</v>
      </c>
    </row>
    <row r="803" spans="1:16" s="62" customFormat="1" hidden="1">
      <c r="A803" s="63" t="s">
        <v>577</v>
      </c>
      <c r="B803" s="63" t="s">
        <v>566</v>
      </c>
      <c r="C803" s="63" t="s">
        <v>457</v>
      </c>
      <c r="D803" s="64">
        <v>50</v>
      </c>
      <c r="E803" s="63" t="s">
        <v>291</v>
      </c>
      <c r="F803" s="64" t="s">
        <v>409</v>
      </c>
      <c r="G803" s="63" t="s">
        <v>539</v>
      </c>
      <c r="H803" s="63" t="s">
        <v>484</v>
      </c>
      <c r="I803" s="63" t="s">
        <v>485</v>
      </c>
      <c r="J803" s="63" t="s">
        <v>463</v>
      </c>
      <c r="K803" s="64">
        <v>0</v>
      </c>
      <c r="L803" s="64">
        <v>0</v>
      </c>
      <c r="M803" s="64">
        <v>0</v>
      </c>
      <c r="N803" s="64">
        <v>0</v>
      </c>
      <c r="O803" s="64">
        <v>0</v>
      </c>
      <c r="P803" s="64">
        <v>0</v>
      </c>
    </row>
    <row r="804" spans="1:16" s="62" customFormat="1" hidden="1">
      <c r="A804" s="63" t="s">
        <v>577</v>
      </c>
      <c r="B804" s="63" t="s">
        <v>566</v>
      </c>
      <c r="C804" s="63" t="s">
        <v>457</v>
      </c>
      <c r="D804" s="64">
        <v>50</v>
      </c>
      <c r="E804" s="63" t="s">
        <v>285</v>
      </c>
      <c r="F804" s="64" t="s">
        <v>409</v>
      </c>
      <c r="G804" s="63" t="s">
        <v>459</v>
      </c>
      <c r="H804" s="63" t="s">
        <v>460</v>
      </c>
      <c r="I804" s="63" t="s">
        <v>462</v>
      </c>
      <c r="J804" s="63" t="s">
        <v>487</v>
      </c>
      <c r="K804" s="64">
        <v>0</v>
      </c>
      <c r="L804" s="64">
        <v>0</v>
      </c>
      <c r="M804" s="64">
        <v>0</v>
      </c>
      <c r="N804" s="64">
        <v>0</v>
      </c>
      <c r="O804" s="64">
        <v>0</v>
      </c>
      <c r="P804" s="64">
        <v>0</v>
      </c>
    </row>
    <row r="805" spans="1:16" s="62" customFormat="1" hidden="1">
      <c r="A805" s="63" t="s">
        <v>577</v>
      </c>
      <c r="B805" s="63" t="s">
        <v>566</v>
      </c>
      <c r="C805" s="63" t="s">
        <v>457</v>
      </c>
      <c r="D805" s="64">
        <v>50</v>
      </c>
      <c r="E805" s="63" t="s">
        <v>474</v>
      </c>
      <c r="F805" s="64" t="s">
        <v>409</v>
      </c>
      <c r="G805" s="63" t="s">
        <v>459</v>
      </c>
      <c r="H805" s="63" t="s">
        <v>460</v>
      </c>
      <c r="I805" s="63" t="s">
        <v>462</v>
      </c>
      <c r="J805" s="63" t="s">
        <v>463</v>
      </c>
      <c r="K805" s="64">
        <v>500</v>
      </c>
      <c r="L805" s="64">
        <v>0</v>
      </c>
      <c r="M805" s="64">
        <v>0</v>
      </c>
      <c r="N805" s="64">
        <v>0</v>
      </c>
      <c r="O805" s="64">
        <v>1</v>
      </c>
      <c r="P805" s="64">
        <v>500</v>
      </c>
    </row>
    <row r="806" spans="1:16" s="62" customFormat="1" hidden="1">
      <c r="A806" s="63" t="s">
        <v>577</v>
      </c>
      <c r="B806" s="63" t="s">
        <v>566</v>
      </c>
      <c r="C806" s="63" t="s">
        <v>457</v>
      </c>
      <c r="D806" s="64">
        <v>50</v>
      </c>
      <c r="E806" s="63" t="s">
        <v>288</v>
      </c>
      <c r="F806" s="64" t="s">
        <v>409</v>
      </c>
      <c r="G806" s="63" t="s">
        <v>465</v>
      </c>
      <c r="H806" s="63" t="s">
        <v>466</v>
      </c>
      <c r="I806" s="63" t="s">
        <v>467</v>
      </c>
      <c r="J806" s="63" t="s">
        <v>414</v>
      </c>
      <c r="K806" s="65">
        <v>1709.86</v>
      </c>
      <c r="L806" s="64">
        <v>1</v>
      </c>
      <c r="M806" s="64">
        <v>1</v>
      </c>
      <c r="N806" s="65">
        <v>1709.86</v>
      </c>
      <c r="O806" s="64">
        <v>0</v>
      </c>
      <c r="P806" s="64">
        <v>0</v>
      </c>
    </row>
    <row r="807" spans="1:16" s="62" customFormat="1" hidden="1">
      <c r="A807" s="63" t="s">
        <v>577</v>
      </c>
      <c r="B807" s="63" t="s">
        <v>566</v>
      </c>
      <c r="C807" s="63" t="s">
        <v>457</v>
      </c>
      <c r="D807" s="64">
        <v>50</v>
      </c>
      <c r="E807" s="63" t="s">
        <v>325</v>
      </c>
      <c r="F807" s="64" t="s">
        <v>409</v>
      </c>
      <c r="G807" s="63" t="s">
        <v>468</v>
      </c>
      <c r="H807" s="63" t="s">
        <v>469</v>
      </c>
      <c r="I807" s="63" t="s">
        <v>470</v>
      </c>
      <c r="J807" s="63" t="s">
        <v>414</v>
      </c>
      <c r="K807" s="64">
        <v>806.06</v>
      </c>
      <c r="L807" s="64">
        <v>1</v>
      </c>
      <c r="M807" s="64">
        <v>1</v>
      </c>
      <c r="N807" s="64">
        <v>806.06</v>
      </c>
      <c r="O807" s="64">
        <v>0</v>
      </c>
      <c r="P807" s="64">
        <v>0</v>
      </c>
    </row>
    <row r="808" spans="1:16" s="62" customFormat="1" hidden="1">
      <c r="A808" s="63" t="s">
        <v>577</v>
      </c>
      <c r="B808" s="63" t="s">
        <v>566</v>
      </c>
      <c r="C808" s="63" t="s">
        <v>457</v>
      </c>
      <c r="D808" s="64">
        <v>50</v>
      </c>
      <c r="E808" s="63" t="s">
        <v>292</v>
      </c>
      <c r="F808" s="64" t="s">
        <v>409</v>
      </c>
      <c r="G808" s="63" t="s">
        <v>471</v>
      </c>
      <c r="H808" s="63" t="s">
        <v>472</v>
      </c>
      <c r="I808" s="63" t="s">
        <v>473</v>
      </c>
      <c r="J808" s="63" t="s">
        <v>414</v>
      </c>
      <c r="K808" s="65">
        <v>9969.02</v>
      </c>
      <c r="L808" s="64">
        <v>5</v>
      </c>
      <c r="M808" s="64">
        <v>5</v>
      </c>
      <c r="N808" s="65">
        <v>7969.02</v>
      </c>
      <c r="O808" s="64">
        <v>1</v>
      </c>
      <c r="P808" s="65">
        <v>2000</v>
      </c>
    </row>
    <row r="809" spans="1:16" s="62" customFormat="1" hidden="1">
      <c r="A809" s="63" t="s">
        <v>577</v>
      </c>
      <c r="B809" s="63" t="s">
        <v>566</v>
      </c>
      <c r="C809" s="63" t="s">
        <v>457</v>
      </c>
      <c r="D809" s="64">
        <v>50</v>
      </c>
      <c r="E809" s="63" t="s">
        <v>320</v>
      </c>
      <c r="F809" s="64" t="s">
        <v>409</v>
      </c>
      <c r="G809" s="63" t="s">
        <v>475</v>
      </c>
      <c r="H809" s="63" t="s">
        <v>476</v>
      </c>
      <c r="I809" s="63" t="s">
        <v>477</v>
      </c>
      <c r="J809" s="63" t="s">
        <v>414</v>
      </c>
      <c r="K809" s="65">
        <v>7078.81</v>
      </c>
      <c r="L809" s="64">
        <v>3</v>
      </c>
      <c r="M809" s="64">
        <v>3</v>
      </c>
      <c r="N809" s="65">
        <v>6578.81</v>
      </c>
      <c r="O809" s="64">
        <v>1</v>
      </c>
      <c r="P809" s="64">
        <v>500</v>
      </c>
    </row>
    <row r="810" spans="1:16" s="62" customFormat="1" hidden="1">
      <c r="A810" s="63" t="s">
        <v>577</v>
      </c>
      <c r="B810" s="63" t="s">
        <v>566</v>
      </c>
      <c r="C810" s="63" t="s">
        <v>457</v>
      </c>
      <c r="D810" s="64">
        <v>50</v>
      </c>
      <c r="E810" s="63" t="s">
        <v>287</v>
      </c>
      <c r="F810" s="64" t="s">
        <v>478</v>
      </c>
      <c r="G810" s="63" t="s">
        <v>479</v>
      </c>
      <c r="H810" s="63" t="s">
        <v>480</v>
      </c>
      <c r="I810" s="63" t="s">
        <v>481</v>
      </c>
      <c r="J810" s="63" t="s">
        <v>482</v>
      </c>
      <c r="K810" s="64">
        <v>0</v>
      </c>
      <c r="L810" s="64">
        <v>0</v>
      </c>
      <c r="M810" s="64">
        <v>0</v>
      </c>
      <c r="N810" s="64">
        <v>0</v>
      </c>
      <c r="O810" s="64">
        <v>0</v>
      </c>
      <c r="P810" s="64">
        <v>0</v>
      </c>
    </row>
    <row r="811" spans="1:16" s="62" customFormat="1" hidden="1">
      <c r="A811" s="63" t="s">
        <v>577</v>
      </c>
      <c r="B811" s="63" t="s">
        <v>566</v>
      </c>
      <c r="C811" s="63" t="s">
        <v>457</v>
      </c>
      <c r="D811" s="64">
        <v>50</v>
      </c>
      <c r="E811" s="63" t="s">
        <v>489</v>
      </c>
      <c r="F811" s="64" t="s">
        <v>478</v>
      </c>
      <c r="G811" s="63" t="s">
        <v>483</v>
      </c>
      <c r="H811" s="63" t="s">
        <v>484</v>
      </c>
      <c r="I811" s="63" t="s">
        <v>485</v>
      </c>
      <c r="J811" s="63" t="s">
        <v>463</v>
      </c>
      <c r="K811" s="64">
        <v>0</v>
      </c>
      <c r="L811" s="64">
        <v>0</v>
      </c>
      <c r="M811" s="64">
        <v>0</v>
      </c>
      <c r="N811" s="64">
        <v>0</v>
      </c>
      <c r="O811" s="64">
        <v>0</v>
      </c>
      <c r="P811" s="64">
        <v>0</v>
      </c>
    </row>
    <row r="812" spans="1:16" s="62" customFormat="1" hidden="1">
      <c r="A812" s="63" t="s">
        <v>577</v>
      </c>
      <c r="B812" s="63" t="s">
        <v>566</v>
      </c>
      <c r="C812" s="63" t="s">
        <v>457</v>
      </c>
      <c r="D812" s="64">
        <v>50</v>
      </c>
      <c r="E812" s="63" t="s">
        <v>491</v>
      </c>
      <c r="F812" s="64" t="s">
        <v>478</v>
      </c>
      <c r="G812" s="63" t="s">
        <v>486</v>
      </c>
      <c r="H812" s="63" t="s">
        <v>460</v>
      </c>
      <c r="I812" s="63" t="s">
        <v>462</v>
      </c>
      <c r="J812" s="63" t="s">
        <v>487</v>
      </c>
      <c r="K812" s="64">
        <v>0</v>
      </c>
      <c r="L812" s="64">
        <v>0</v>
      </c>
      <c r="M812" s="64">
        <v>0</v>
      </c>
      <c r="N812" s="64">
        <v>0</v>
      </c>
      <c r="O812" s="64">
        <v>0</v>
      </c>
      <c r="P812" s="64">
        <v>0</v>
      </c>
    </row>
    <row r="813" spans="1:16" s="62" customFormat="1" hidden="1">
      <c r="A813" s="63" t="s">
        <v>577</v>
      </c>
      <c r="B813" s="63" t="s">
        <v>566</v>
      </c>
      <c r="C813" s="63" t="s">
        <v>457</v>
      </c>
      <c r="D813" s="64">
        <v>50</v>
      </c>
      <c r="E813" s="63" t="s">
        <v>290</v>
      </c>
      <c r="F813" s="64" t="s">
        <v>478</v>
      </c>
      <c r="G813" s="63" t="s">
        <v>486</v>
      </c>
      <c r="H813" s="63" t="s">
        <v>460</v>
      </c>
      <c r="I813" s="63" t="s">
        <v>462</v>
      </c>
      <c r="J813" s="63" t="s">
        <v>463</v>
      </c>
      <c r="K813" s="64">
        <v>0</v>
      </c>
      <c r="L813" s="64">
        <v>0</v>
      </c>
      <c r="M813" s="64">
        <v>0</v>
      </c>
      <c r="N813" s="64">
        <v>0</v>
      </c>
      <c r="O813" s="64">
        <v>0</v>
      </c>
      <c r="P813" s="64">
        <v>0</v>
      </c>
    </row>
    <row r="814" spans="1:16" s="62" customFormat="1" hidden="1">
      <c r="A814" s="63" t="s">
        <v>577</v>
      </c>
      <c r="B814" s="63" t="s">
        <v>566</v>
      </c>
      <c r="C814" s="63" t="s">
        <v>457</v>
      </c>
      <c r="D814" s="64">
        <v>50</v>
      </c>
      <c r="E814" s="63" t="s">
        <v>274</v>
      </c>
      <c r="F814" s="64" t="s">
        <v>478</v>
      </c>
      <c r="G814" s="63" t="s">
        <v>488</v>
      </c>
      <c r="H814" s="63" t="s">
        <v>466</v>
      </c>
      <c r="I814" s="63" t="s">
        <v>467</v>
      </c>
      <c r="J814" s="63" t="s">
        <v>414</v>
      </c>
      <c r="K814" s="64">
        <v>0</v>
      </c>
      <c r="L814" s="64">
        <v>0</v>
      </c>
      <c r="M814" s="64">
        <v>0</v>
      </c>
      <c r="N814" s="64">
        <v>0</v>
      </c>
      <c r="O814" s="64">
        <v>0</v>
      </c>
      <c r="P814" s="64">
        <v>0</v>
      </c>
    </row>
    <row r="815" spans="1:16" s="62" customFormat="1" hidden="1">
      <c r="A815" s="63" t="s">
        <v>577</v>
      </c>
      <c r="B815" s="63" t="s">
        <v>566</v>
      </c>
      <c r="C815" s="63" t="s">
        <v>457</v>
      </c>
      <c r="D815" s="64">
        <v>50</v>
      </c>
      <c r="E815" s="63" t="s">
        <v>293</v>
      </c>
      <c r="F815" s="64" t="s">
        <v>478</v>
      </c>
      <c r="G815" s="63" t="s">
        <v>490</v>
      </c>
      <c r="H815" s="63" t="s">
        <v>469</v>
      </c>
      <c r="I815" s="63" t="s">
        <v>470</v>
      </c>
      <c r="J815" s="63" t="s">
        <v>414</v>
      </c>
      <c r="K815" s="64">
        <v>700</v>
      </c>
      <c r="L815" s="64">
        <v>0</v>
      </c>
      <c r="M815" s="64">
        <v>0</v>
      </c>
      <c r="N815" s="64">
        <v>0</v>
      </c>
      <c r="O815" s="64">
        <v>1</v>
      </c>
      <c r="P815" s="64">
        <v>700</v>
      </c>
    </row>
    <row r="816" spans="1:16" s="62" customFormat="1" hidden="1">
      <c r="A816" s="63" t="s">
        <v>577</v>
      </c>
      <c r="B816" s="63" t="s">
        <v>566</v>
      </c>
      <c r="C816" s="63" t="s">
        <v>457</v>
      </c>
      <c r="D816" s="64">
        <v>50</v>
      </c>
      <c r="E816" s="63" t="s">
        <v>283</v>
      </c>
      <c r="F816" s="64" t="s">
        <v>478</v>
      </c>
      <c r="G816" s="63" t="s">
        <v>492</v>
      </c>
      <c r="H816" s="63" t="s">
        <v>472</v>
      </c>
      <c r="I816" s="63" t="s">
        <v>473</v>
      </c>
      <c r="J816" s="63" t="s">
        <v>414</v>
      </c>
      <c r="K816" s="64">
        <v>0</v>
      </c>
      <c r="L816" s="64">
        <v>0</v>
      </c>
      <c r="M816" s="64">
        <v>0</v>
      </c>
      <c r="N816" s="64">
        <v>0</v>
      </c>
      <c r="O816" s="64">
        <v>0</v>
      </c>
      <c r="P816" s="64">
        <v>0</v>
      </c>
    </row>
    <row r="817" spans="1:16" s="62" customFormat="1" hidden="1">
      <c r="A817" s="63" t="s">
        <v>577</v>
      </c>
      <c r="B817" s="63" t="s">
        <v>566</v>
      </c>
      <c r="C817" s="63" t="s">
        <v>457</v>
      </c>
      <c r="D817" s="64">
        <v>50</v>
      </c>
      <c r="E817" s="63" t="s">
        <v>286</v>
      </c>
      <c r="F817" s="64" t="s">
        <v>478</v>
      </c>
      <c r="G817" s="63" t="s">
        <v>493</v>
      </c>
      <c r="H817" s="63" t="s">
        <v>476</v>
      </c>
      <c r="I817" s="63" t="s">
        <v>477</v>
      </c>
      <c r="J817" s="63" t="s">
        <v>414</v>
      </c>
      <c r="K817" s="64">
        <v>0</v>
      </c>
      <c r="L817" s="64">
        <v>0</v>
      </c>
      <c r="M817" s="64">
        <v>0</v>
      </c>
      <c r="N817" s="64">
        <v>0</v>
      </c>
      <c r="O817" s="64">
        <v>0</v>
      </c>
      <c r="P817" s="64">
        <v>0</v>
      </c>
    </row>
    <row r="818" spans="1:16" s="62" customFormat="1" hidden="1">
      <c r="A818" s="63" t="s">
        <v>577</v>
      </c>
      <c r="B818" s="63" t="s">
        <v>566</v>
      </c>
      <c r="C818" s="63" t="s">
        <v>457</v>
      </c>
      <c r="D818" s="64">
        <v>50</v>
      </c>
      <c r="E818" s="63" t="s">
        <v>501</v>
      </c>
      <c r="F818" s="64" t="s">
        <v>494</v>
      </c>
      <c r="G818" s="63" t="s">
        <v>578</v>
      </c>
      <c r="H818" s="63" t="s">
        <v>579</v>
      </c>
      <c r="I818" s="63" t="s">
        <v>580</v>
      </c>
      <c r="J818" s="63" t="s">
        <v>482</v>
      </c>
      <c r="K818" s="64">
        <v>0</v>
      </c>
      <c r="L818" s="64">
        <v>0</v>
      </c>
      <c r="M818" s="64">
        <v>0</v>
      </c>
      <c r="N818" s="64">
        <v>0</v>
      </c>
      <c r="O818" s="64">
        <v>0</v>
      </c>
      <c r="P818" s="64">
        <v>0</v>
      </c>
    </row>
    <row r="819" spans="1:16" s="62" customFormat="1" hidden="1">
      <c r="A819" s="63" t="s">
        <v>577</v>
      </c>
      <c r="B819" s="63" t="s">
        <v>566</v>
      </c>
      <c r="C819" s="63" t="s">
        <v>457</v>
      </c>
      <c r="D819" s="64">
        <v>50</v>
      </c>
      <c r="E819" s="63" t="s">
        <v>502</v>
      </c>
      <c r="F819" s="64" t="s">
        <v>494</v>
      </c>
      <c r="G819" s="63" t="s">
        <v>574</v>
      </c>
      <c r="H819" s="63" t="s">
        <v>542</v>
      </c>
      <c r="I819" s="63" t="s">
        <v>543</v>
      </c>
      <c r="J819" s="63" t="s">
        <v>463</v>
      </c>
      <c r="K819" s="64">
        <v>0</v>
      </c>
      <c r="L819" s="64">
        <v>0</v>
      </c>
      <c r="M819" s="64">
        <v>0</v>
      </c>
      <c r="N819" s="64">
        <v>0</v>
      </c>
      <c r="O819" s="64">
        <v>0</v>
      </c>
      <c r="P819" s="64">
        <v>0</v>
      </c>
    </row>
    <row r="820" spans="1:16" s="62" customFormat="1" hidden="1">
      <c r="A820" s="63" t="s">
        <v>577</v>
      </c>
      <c r="B820" s="63" t="s">
        <v>566</v>
      </c>
      <c r="C820" s="63" t="s">
        <v>457</v>
      </c>
      <c r="D820" s="64">
        <v>50</v>
      </c>
      <c r="E820" s="63" t="s">
        <v>504</v>
      </c>
      <c r="F820" s="64" t="s">
        <v>494</v>
      </c>
      <c r="G820" s="63" t="s">
        <v>498</v>
      </c>
      <c r="H820" s="63" t="s">
        <v>480</v>
      </c>
      <c r="I820" s="63" t="s">
        <v>481</v>
      </c>
      <c r="J820" s="63" t="s">
        <v>482</v>
      </c>
      <c r="K820" s="64">
        <v>0</v>
      </c>
      <c r="L820" s="64">
        <v>0</v>
      </c>
      <c r="M820" s="64">
        <v>0</v>
      </c>
      <c r="N820" s="64">
        <v>0</v>
      </c>
      <c r="O820" s="64">
        <v>0</v>
      </c>
      <c r="P820" s="64">
        <v>0</v>
      </c>
    </row>
    <row r="821" spans="1:16" s="62" customFormat="1" hidden="1">
      <c r="A821" s="63" t="s">
        <v>577</v>
      </c>
      <c r="B821" s="63" t="s">
        <v>566</v>
      </c>
      <c r="C821" s="63" t="s">
        <v>457</v>
      </c>
      <c r="D821" s="64">
        <v>50</v>
      </c>
      <c r="E821" s="63" t="s">
        <v>506</v>
      </c>
      <c r="F821" s="64" t="s">
        <v>494</v>
      </c>
      <c r="G821" s="63" t="s">
        <v>499</v>
      </c>
      <c r="H821" s="63" t="s">
        <v>484</v>
      </c>
      <c r="I821" s="63" t="s">
        <v>485</v>
      </c>
      <c r="J821" s="63" t="s">
        <v>463</v>
      </c>
      <c r="K821" s="64">
        <v>0</v>
      </c>
      <c r="L821" s="64">
        <v>0</v>
      </c>
      <c r="M821" s="64">
        <v>0</v>
      </c>
      <c r="N821" s="64">
        <v>0</v>
      </c>
      <c r="O821" s="64">
        <v>0</v>
      </c>
      <c r="P821" s="64">
        <v>0</v>
      </c>
    </row>
    <row r="822" spans="1:16" s="62" customFormat="1" hidden="1">
      <c r="A822" s="63" t="s">
        <v>577</v>
      </c>
      <c r="B822" s="63" t="s">
        <v>566</v>
      </c>
      <c r="C822" s="63" t="s">
        <v>457</v>
      </c>
      <c r="D822" s="64">
        <v>50</v>
      </c>
      <c r="E822" s="63" t="s">
        <v>267</v>
      </c>
      <c r="F822" s="64" t="s">
        <v>494</v>
      </c>
      <c r="G822" s="63" t="s">
        <v>500</v>
      </c>
      <c r="H822" s="63" t="s">
        <v>460</v>
      </c>
      <c r="I822" s="63" t="s">
        <v>462</v>
      </c>
      <c r="J822" s="63" t="s">
        <v>487</v>
      </c>
      <c r="K822" s="64">
        <v>0</v>
      </c>
      <c r="L822" s="64">
        <v>0</v>
      </c>
      <c r="M822" s="64">
        <v>0</v>
      </c>
      <c r="N822" s="64">
        <v>0</v>
      </c>
      <c r="O822" s="64">
        <v>0</v>
      </c>
      <c r="P822" s="64">
        <v>0</v>
      </c>
    </row>
    <row r="823" spans="1:16" s="62" customFormat="1" hidden="1">
      <c r="A823" s="63" t="s">
        <v>577</v>
      </c>
      <c r="B823" s="63" t="s">
        <v>566</v>
      </c>
      <c r="C823" s="63" t="s">
        <v>457</v>
      </c>
      <c r="D823" s="64">
        <v>50</v>
      </c>
      <c r="E823" s="63" t="s">
        <v>326</v>
      </c>
      <c r="F823" s="64" t="s">
        <v>494</v>
      </c>
      <c r="G823" s="63" t="s">
        <v>500</v>
      </c>
      <c r="H823" s="63" t="s">
        <v>460</v>
      </c>
      <c r="I823" s="63" t="s">
        <v>462</v>
      </c>
      <c r="J823" s="63" t="s">
        <v>463</v>
      </c>
      <c r="K823" s="65">
        <v>3457.95</v>
      </c>
      <c r="L823" s="64">
        <v>2</v>
      </c>
      <c r="M823" s="64">
        <v>2</v>
      </c>
      <c r="N823" s="65">
        <v>3218.7</v>
      </c>
      <c r="O823" s="64">
        <v>1</v>
      </c>
      <c r="P823" s="64">
        <v>239.25</v>
      </c>
    </row>
    <row r="824" spans="1:16" s="62" customFormat="1" hidden="1">
      <c r="A824" s="63" t="s">
        <v>577</v>
      </c>
      <c r="B824" s="63" t="s">
        <v>566</v>
      </c>
      <c r="C824" s="63" t="s">
        <v>457</v>
      </c>
      <c r="D824" s="64">
        <v>50</v>
      </c>
      <c r="E824" s="63" t="s">
        <v>289</v>
      </c>
      <c r="F824" s="64" t="s">
        <v>494</v>
      </c>
      <c r="G824" s="63" t="s">
        <v>503</v>
      </c>
      <c r="H824" s="63" t="s">
        <v>466</v>
      </c>
      <c r="I824" s="63" t="s">
        <v>467</v>
      </c>
      <c r="J824" s="63" t="s">
        <v>414</v>
      </c>
      <c r="K824" s="65">
        <v>3881.29</v>
      </c>
      <c r="L824" s="64">
        <v>1</v>
      </c>
      <c r="M824" s="64">
        <v>1</v>
      </c>
      <c r="N824" s="65">
        <v>3581.29</v>
      </c>
      <c r="O824" s="64">
        <v>1</v>
      </c>
      <c r="P824" s="64">
        <v>300</v>
      </c>
    </row>
    <row r="825" spans="1:16" s="62" customFormat="1" hidden="1">
      <c r="A825" s="63" t="s">
        <v>577</v>
      </c>
      <c r="B825" s="63" t="s">
        <v>566</v>
      </c>
      <c r="C825" s="63" t="s">
        <v>457</v>
      </c>
      <c r="D825" s="64">
        <v>50</v>
      </c>
      <c r="E825" s="63" t="s">
        <v>512</v>
      </c>
      <c r="F825" s="64" t="s">
        <v>494</v>
      </c>
      <c r="G825" s="63" t="s">
        <v>503</v>
      </c>
      <c r="H825" s="63" t="s">
        <v>466</v>
      </c>
      <c r="I825" s="63" t="s">
        <v>467</v>
      </c>
      <c r="J825" s="63" t="s">
        <v>487</v>
      </c>
      <c r="K825" s="64">
        <v>0</v>
      </c>
      <c r="L825" s="64">
        <v>0</v>
      </c>
      <c r="M825" s="64">
        <v>0</v>
      </c>
      <c r="N825" s="64">
        <v>0</v>
      </c>
      <c r="O825" s="64">
        <v>0</v>
      </c>
      <c r="P825" s="64">
        <v>0</v>
      </c>
    </row>
    <row r="826" spans="1:16" s="62" customFormat="1" hidden="1">
      <c r="A826" s="63" t="s">
        <v>577</v>
      </c>
      <c r="B826" s="63" t="s">
        <v>566</v>
      </c>
      <c r="C826" s="63" t="s">
        <v>457</v>
      </c>
      <c r="D826" s="64">
        <v>50</v>
      </c>
      <c r="E826" s="63" t="s">
        <v>318</v>
      </c>
      <c r="F826" s="64" t="s">
        <v>494</v>
      </c>
      <c r="G826" s="63" t="s">
        <v>505</v>
      </c>
      <c r="H826" s="63" t="s">
        <v>469</v>
      </c>
      <c r="I826" s="63" t="s">
        <v>470</v>
      </c>
      <c r="J826" s="63" t="s">
        <v>414</v>
      </c>
      <c r="K826" s="65">
        <v>14002.93</v>
      </c>
      <c r="L826" s="64">
        <v>7</v>
      </c>
      <c r="M826" s="64">
        <v>7</v>
      </c>
      <c r="N826" s="65">
        <v>12953.91</v>
      </c>
      <c r="O826" s="64">
        <v>2</v>
      </c>
      <c r="P826" s="65">
        <v>1049.02</v>
      </c>
    </row>
    <row r="827" spans="1:16" s="62" customFormat="1" hidden="1">
      <c r="A827" s="63" t="s">
        <v>577</v>
      </c>
      <c r="B827" s="63" t="s">
        <v>566</v>
      </c>
      <c r="C827" s="63" t="s">
        <v>457</v>
      </c>
      <c r="D827" s="64">
        <v>50</v>
      </c>
      <c r="E827" s="63" t="s">
        <v>514</v>
      </c>
      <c r="F827" s="64" t="s">
        <v>494</v>
      </c>
      <c r="G827" s="63" t="s">
        <v>507</v>
      </c>
      <c r="H827" s="63" t="s">
        <v>472</v>
      </c>
      <c r="I827" s="63" t="s">
        <v>473</v>
      </c>
      <c r="J827" s="63" t="s">
        <v>414</v>
      </c>
      <c r="K827" s="65">
        <v>33731.910000000003</v>
      </c>
      <c r="L827" s="64">
        <v>15</v>
      </c>
      <c r="M827" s="64">
        <v>15</v>
      </c>
      <c r="N827" s="65">
        <v>25259.34</v>
      </c>
      <c r="O827" s="64">
        <v>8</v>
      </c>
      <c r="P827" s="65">
        <v>8472.57</v>
      </c>
    </row>
    <row r="828" spans="1:16" s="62" customFormat="1" hidden="1">
      <c r="A828" s="63" t="s">
        <v>577</v>
      </c>
      <c r="B828" s="63" t="s">
        <v>566</v>
      </c>
      <c r="C828" s="63" t="s">
        <v>457</v>
      </c>
      <c r="D828" s="64">
        <v>50</v>
      </c>
      <c r="E828" s="63" t="s">
        <v>272</v>
      </c>
      <c r="F828" s="64" t="s">
        <v>494</v>
      </c>
      <c r="G828" s="63" t="s">
        <v>508</v>
      </c>
      <c r="H828" s="63" t="s">
        <v>476</v>
      </c>
      <c r="I828" s="63" t="s">
        <v>477</v>
      </c>
      <c r="J828" s="63" t="s">
        <v>414</v>
      </c>
      <c r="K828" s="65">
        <v>9985.2900000000009</v>
      </c>
      <c r="L828" s="64">
        <v>6</v>
      </c>
      <c r="M828" s="64">
        <v>6</v>
      </c>
      <c r="N828" s="65">
        <v>9985.2900000000009</v>
      </c>
      <c r="O828" s="64">
        <v>0</v>
      </c>
      <c r="P828" s="64">
        <v>0</v>
      </c>
    </row>
    <row r="829" spans="1:16" s="62" customFormat="1" hidden="1">
      <c r="A829" s="63" t="s">
        <v>577</v>
      </c>
      <c r="B829" s="63" t="s">
        <v>566</v>
      </c>
      <c r="C829" s="63" t="s">
        <v>457</v>
      </c>
      <c r="D829" s="64">
        <v>50</v>
      </c>
      <c r="E829" s="63" t="s">
        <v>516</v>
      </c>
      <c r="F829" s="64" t="s">
        <v>509</v>
      </c>
      <c r="G829" s="63" t="s">
        <v>511</v>
      </c>
      <c r="H829" s="63" t="s">
        <v>480</v>
      </c>
      <c r="I829" s="63" t="s">
        <v>481</v>
      </c>
      <c r="J829" s="63" t="s">
        <v>482</v>
      </c>
      <c r="K829" s="64">
        <v>0</v>
      </c>
      <c r="L829" s="64">
        <v>0</v>
      </c>
      <c r="M829" s="64">
        <v>0</v>
      </c>
      <c r="N829" s="64">
        <v>0</v>
      </c>
      <c r="O829" s="64">
        <v>0</v>
      </c>
      <c r="P829" s="64">
        <v>0</v>
      </c>
    </row>
    <row r="830" spans="1:16" s="62" customFormat="1" hidden="1">
      <c r="A830" s="63" t="s">
        <v>577</v>
      </c>
      <c r="B830" s="63" t="s">
        <v>566</v>
      </c>
      <c r="C830" s="63" t="s">
        <v>457</v>
      </c>
      <c r="D830" s="64">
        <v>50</v>
      </c>
      <c r="E830" s="63" t="s">
        <v>328</v>
      </c>
      <c r="F830" s="64" t="s">
        <v>509</v>
      </c>
      <c r="G830" s="63" t="s">
        <v>513</v>
      </c>
      <c r="H830" s="63" t="s">
        <v>484</v>
      </c>
      <c r="I830" s="63" t="s">
        <v>485</v>
      </c>
      <c r="J830" s="63" t="s">
        <v>463</v>
      </c>
      <c r="K830" s="64">
        <v>0</v>
      </c>
      <c r="L830" s="64">
        <v>0</v>
      </c>
      <c r="M830" s="64">
        <v>0</v>
      </c>
      <c r="N830" s="64">
        <v>0</v>
      </c>
      <c r="O830" s="64">
        <v>0</v>
      </c>
      <c r="P830" s="64">
        <v>0</v>
      </c>
    </row>
    <row r="831" spans="1:16" s="62" customFormat="1" hidden="1">
      <c r="A831" s="63" t="s">
        <v>577</v>
      </c>
      <c r="B831" s="63" t="s">
        <v>566</v>
      </c>
      <c r="C831" s="63" t="s">
        <v>457</v>
      </c>
      <c r="D831" s="64">
        <v>50</v>
      </c>
      <c r="E831" s="63" t="s">
        <v>322</v>
      </c>
      <c r="F831" s="64" t="s">
        <v>509</v>
      </c>
      <c r="G831" s="63" t="s">
        <v>515</v>
      </c>
      <c r="H831" s="63" t="s">
        <v>460</v>
      </c>
      <c r="I831" s="63" t="s">
        <v>462</v>
      </c>
      <c r="J831" s="63" t="s">
        <v>487</v>
      </c>
      <c r="K831" s="64">
        <v>0</v>
      </c>
      <c r="L831" s="64">
        <v>0</v>
      </c>
      <c r="M831" s="64">
        <v>0</v>
      </c>
      <c r="N831" s="64">
        <v>0</v>
      </c>
      <c r="O831" s="64">
        <v>0</v>
      </c>
      <c r="P831" s="64">
        <v>0</v>
      </c>
    </row>
    <row r="832" spans="1:16" s="62" customFormat="1" hidden="1">
      <c r="A832" s="63" t="s">
        <v>577</v>
      </c>
      <c r="B832" s="63" t="s">
        <v>566</v>
      </c>
      <c r="C832" s="63" t="s">
        <v>457</v>
      </c>
      <c r="D832" s="64">
        <v>50</v>
      </c>
      <c r="E832" s="63" t="s">
        <v>327</v>
      </c>
      <c r="F832" s="64" t="s">
        <v>509</v>
      </c>
      <c r="G832" s="63" t="s">
        <v>515</v>
      </c>
      <c r="H832" s="63" t="s">
        <v>460</v>
      </c>
      <c r="I832" s="63" t="s">
        <v>462</v>
      </c>
      <c r="J832" s="63" t="s">
        <v>463</v>
      </c>
      <c r="K832" s="64">
        <v>0</v>
      </c>
      <c r="L832" s="64">
        <v>0</v>
      </c>
      <c r="M832" s="64">
        <v>0</v>
      </c>
      <c r="N832" s="64">
        <v>0</v>
      </c>
      <c r="O832" s="64">
        <v>0</v>
      </c>
      <c r="P832" s="64">
        <v>0</v>
      </c>
    </row>
    <row r="833" spans="1:16" s="62" customFormat="1" hidden="1">
      <c r="A833" s="63" t="s">
        <v>577</v>
      </c>
      <c r="B833" s="63" t="s">
        <v>566</v>
      </c>
      <c r="C833" s="63" t="s">
        <v>457</v>
      </c>
      <c r="D833" s="64">
        <v>50</v>
      </c>
      <c r="E833" s="63" t="s">
        <v>269</v>
      </c>
      <c r="F833" s="64" t="s">
        <v>509</v>
      </c>
      <c r="G833" s="63" t="s">
        <v>517</v>
      </c>
      <c r="H833" s="63" t="s">
        <v>466</v>
      </c>
      <c r="I833" s="63" t="s">
        <v>467</v>
      </c>
      <c r="J833" s="63" t="s">
        <v>414</v>
      </c>
      <c r="K833" s="65">
        <v>3899.08</v>
      </c>
      <c r="L833" s="64">
        <v>2</v>
      </c>
      <c r="M833" s="64">
        <v>2</v>
      </c>
      <c r="N833" s="65">
        <v>3899.08</v>
      </c>
      <c r="O833" s="64">
        <v>0</v>
      </c>
      <c r="P833" s="64">
        <v>0</v>
      </c>
    </row>
    <row r="834" spans="1:16" s="62" customFormat="1" hidden="1">
      <c r="A834" s="63" t="s">
        <v>577</v>
      </c>
      <c r="B834" s="63" t="s">
        <v>566</v>
      </c>
      <c r="C834" s="63" t="s">
        <v>457</v>
      </c>
      <c r="D834" s="64">
        <v>50</v>
      </c>
      <c r="E834" s="63" t="s">
        <v>545</v>
      </c>
      <c r="F834" s="64" t="s">
        <v>509</v>
      </c>
      <c r="G834" s="63" t="s">
        <v>518</v>
      </c>
      <c r="H834" s="63" t="s">
        <v>469</v>
      </c>
      <c r="I834" s="63" t="s">
        <v>470</v>
      </c>
      <c r="J834" s="63" t="s">
        <v>414</v>
      </c>
      <c r="K834" s="64">
        <v>0</v>
      </c>
      <c r="L834" s="64">
        <v>0</v>
      </c>
      <c r="M834" s="64">
        <v>0</v>
      </c>
      <c r="N834" s="64">
        <v>0</v>
      </c>
      <c r="O834" s="64">
        <v>0</v>
      </c>
      <c r="P834" s="64">
        <v>0</v>
      </c>
    </row>
    <row r="835" spans="1:16" s="62" customFormat="1" hidden="1">
      <c r="A835" s="63" t="s">
        <v>577</v>
      </c>
      <c r="B835" s="63" t="s">
        <v>566</v>
      </c>
      <c r="C835" s="63" t="s">
        <v>457</v>
      </c>
      <c r="D835" s="64">
        <v>50</v>
      </c>
      <c r="E835" s="63" t="s">
        <v>265</v>
      </c>
      <c r="F835" s="64" t="s">
        <v>509</v>
      </c>
      <c r="G835" s="63" t="s">
        <v>519</v>
      </c>
      <c r="H835" s="63" t="s">
        <v>472</v>
      </c>
      <c r="I835" s="63" t="s">
        <v>473</v>
      </c>
      <c r="J835" s="63" t="s">
        <v>414</v>
      </c>
      <c r="K835" s="64">
        <v>0</v>
      </c>
      <c r="L835" s="64">
        <v>0</v>
      </c>
      <c r="M835" s="64">
        <v>0</v>
      </c>
      <c r="N835" s="64">
        <v>0</v>
      </c>
      <c r="O835" s="64">
        <v>0</v>
      </c>
      <c r="P835" s="64">
        <v>0</v>
      </c>
    </row>
    <row r="836" spans="1:16" s="62" customFormat="1" hidden="1">
      <c r="A836" s="63" t="s">
        <v>577</v>
      </c>
      <c r="B836" s="63" t="s">
        <v>566</v>
      </c>
      <c r="C836" s="63" t="s">
        <v>457</v>
      </c>
      <c r="D836" s="64">
        <v>50</v>
      </c>
      <c r="E836" s="63" t="s">
        <v>321</v>
      </c>
      <c r="F836" s="64" t="s">
        <v>509</v>
      </c>
      <c r="G836" s="63" t="s">
        <v>520</v>
      </c>
      <c r="H836" s="63" t="s">
        <v>476</v>
      </c>
      <c r="I836" s="63" t="s">
        <v>477</v>
      </c>
      <c r="J836" s="63" t="s">
        <v>414</v>
      </c>
      <c r="K836" s="65">
        <v>1208.78</v>
      </c>
      <c r="L836" s="64">
        <v>1</v>
      </c>
      <c r="M836" s="64">
        <v>1</v>
      </c>
      <c r="N836" s="65">
        <v>1208.78</v>
      </c>
      <c r="O836" s="64">
        <v>0</v>
      </c>
      <c r="P836" s="64">
        <v>0</v>
      </c>
    </row>
    <row r="837" spans="1:16" s="62" customFormat="1" hidden="1">
      <c r="A837" s="63" t="s">
        <v>98</v>
      </c>
      <c r="B837" s="63" t="s">
        <v>98</v>
      </c>
      <c r="C837" s="63" t="s">
        <v>98</v>
      </c>
      <c r="D837" s="64"/>
      <c r="E837" s="63" t="s">
        <v>98</v>
      </c>
      <c r="F837" s="64"/>
      <c r="G837" s="63" t="s">
        <v>98</v>
      </c>
      <c r="H837" s="63" t="s">
        <v>98</v>
      </c>
      <c r="I837" s="63" t="s">
        <v>98</v>
      </c>
      <c r="J837" s="63" t="s">
        <v>98</v>
      </c>
      <c r="K837" s="65">
        <v>91930.98</v>
      </c>
      <c r="L837" s="64">
        <v>44</v>
      </c>
      <c r="M837" s="64">
        <v>44</v>
      </c>
      <c r="N837" s="65">
        <v>77170.14</v>
      </c>
      <c r="O837" s="64">
        <v>17</v>
      </c>
      <c r="P837" s="65">
        <v>14760.84</v>
      </c>
    </row>
    <row r="838" spans="1:16" s="62" customFormat="1" hidden="1">
      <c r="A838" s="63"/>
      <c r="B838" s="63"/>
      <c r="C838" s="63"/>
      <c r="D838" s="64"/>
      <c r="E838" s="63"/>
      <c r="F838" s="64"/>
      <c r="G838" s="63"/>
      <c r="H838" s="63"/>
      <c r="I838" s="63"/>
      <c r="J838" s="63"/>
      <c r="K838" s="64"/>
      <c r="L838" s="64"/>
      <c r="M838" s="64"/>
      <c r="N838" s="64"/>
      <c r="O838" s="64"/>
      <c r="P838" s="64"/>
    </row>
    <row r="839" spans="1:16" s="62" customFormat="1" ht="38.25" hidden="1">
      <c r="A839" s="63" t="s">
        <v>448</v>
      </c>
      <c r="B839" s="63" t="s">
        <v>521</v>
      </c>
      <c r="C839" s="63" t="s">
        <v>522</v>
      </c>
      <c r="D839" s="75" t="s">
        <v>523</v>
      </c>
      <c r="E839" s="75" t="s">
        <v>524</v>
      </c>
      <c r="F839" s="75" t="s">
        <v>525</v>
      </c>
      <c r="G839" s="75" t="s">
        <v>526</v>
      </c>
    </row>
    <row r="840" spans="1:16" s="62" customFormat="1" hidden="1">
      <c r="A840" s="63" t="s">
        <v>527</v>
      </c>
      <c r="B840" s="65">
        <v>21063.75</v>
      </c>
      <c r="C840" s="65">
        <v>1579.78</v>
      </c>
      <c r="D840" s="63" t="s">
        <v>287</v>
      </c>
      <c r="E840" s="65">
        <v>17063.75</v>
      </c>
      <c r="F840" s="63" t="s">
        <v>285</v>
      </c>
      <c r="G840" s="65">
        <v>4000</v>
      </c>
    </row>
    <row r="841" spans="1:16" s="62" customFormat="1" hidden="1">
      <c r="A841" s="63" t="s">
        <v>528</v>
      </c>
      <c r="B841" s="64">
        <v>700</v>
      </c>
      <c r="C841" s="64">
        <v>52.5</v>
      </c>
      <c r="D841" s="63" t="s">
        <v>551</v>
      </c>
      <c r="E841" s="64">
        <v>0</v>
      </c>
      <c r="F841" s="63" t="s">
        <v>458</v>
      </c>
      <c r="G841" s="64">
        <v>700</v>
      </c>
    </row>
    <row r="842" spans="1:16" s="62" customFormat="1" hidden="1">
      <c r="A842" s="63" t="s">
        <v>529</v>
      </c>
      <c r="B842" s="65">
        <v>65059.37</v>
      </c>
      <c r="C842" s="65">
        <v>4879.46</v>
      </c>
      <c r="D842" s="63" t="s">
        <v>322</v>
      </c>
      <c r="E842" s="65">
        <v>54998.53</v>
      </c>
      <c r="F842" s="63" t="s">
        <v>491</v>
      </c>
      <c r="G842" s="65">
        <v>10060.84</v>
      </c>
    </row>
    <row r="843" spans="1:16" s="62" customFormat="1" hidden="1">
      <c r="A843" s="63" t="s">
        <v>531</v>
      </c>
      <c r="B843" s="65">
        <v>5107.8599999999997</v>
      </c>
      <c r="C843" s="64">
        <v>383.09</v>
      </c>
      <c r="D843" s="63" t="s">
        <v>291</v>
      </c>
      <c r="E843" s="65">
        <v>5107.8599999999997</v>
      </c>
      <c r="F843" s="63" t="s">
        <v>551</v>
      </c>
      <c r="G843" s="64">
        <v>0</v>
      </c>
    </row>
    <row r="844" spans="1:16" s="62" customFormat="1" hidden="1">
      <c r="A844" s="63" t="s">
        <v>532</v>
      </c>
      <c r="B844" s="65">
        <v>2200</v>
      </c>
      <c r="C844" s="65">
        <v>9094.83</v>
      </c>
      <c r="D844" s="63" t="s">
        <v>98</v>
      </c>
      <c r="E844" s="64"/>
      <c r="F844" s="63" t="s">
        <v>98</v>
      </c>
      <c r="G844" s="64"/>
    </row>
    <row r="845" spans="1:16" s="62" customFormat="1" hidden="1">
      <c r="A845" s="63" t="s">
        <v>533</v>
      </c>
      <c r="B845" s="65">
        <v>91930.98</v>
      </c>
      <c r="C845" s="64">
        <v>594.99</v>
      </c>
      <c r="D845" s="63" t="s">
        <v>98</v>
      </c>
      <c r="E845" s="64"/>
      <c r="F845" s="63" t="s">
        <v>98</v>
      </c>
      <c r="G845" s="64"/>
    </row>
    <row r="846" spans="1:16" s="62" customFormat="1" hidden="1">
      <c r="A846" s="63" t="s">
        <v>534</v>
      </c>
      <c r="B846" s="64"/>
      <c r="C846" s="65">
        <v>8499.84</v>
      </c>
      <c r="D846" s="63" t="s">
        <v>98</v>
      </c>
      <c r="E846" s="64"/>
      <c r="F846" s="63" t="s">
        <v>98</v>
      </c>
      <c r="G846" s="64"/>
    </row>
    <row r="847" spans="1:16" s="62" customFormat="1" hidden="1">
      <c r="A847" s="63" t="s">
        <v>535</v>
      </c>
      <c r="B847" s="64"/>
      <c r="C847" s="64">
        <v>255</v>
      </c>
      <c r="D847" s="63" t="s">
        <v>98</v>
      </c>
      <c r="E847" s="64"/>
      <c r="F847" s="63" t="s">
        <v>98</v>
      </c>
      <c r="G847" s="64"/>
    </row>
    <row r="848" spans="1:16" s="62" customFormat="1" hidden="1">
      <c r="A848" s="63" t="s">
        <v>536</v>
      </c>
      <c r="B848" s="64"/>
      <c r="C848" s="65">
        <v>8839.83</v>
      </c>
      <c r="D848" s="63" t="s">
        <v>98</v>
      </c>
      <c r="E848" s="64"/>
      <c r="F848" s="63" t="s">
        <v>98</v>
      </c>
      <c r="G848" s="64"/>
    </row>
    <row r="849" spans="1:16" s="62" customFormat="1" hidden="1">
      <c r="A849" s="63" t="s">
        <v>581</v>
      </c>
      <c r="B849" s="63" t="s">
        <v>566</v>
      </c>
      <c r="C849" s="63" t="s">
        <v>457</v>
      </c>
      <c r="D849" s="64">
        <v>50</v>
      </c>
      <c r="E849" s="63" t="s">
        <v>458</v>
      </c>
      <c r="F849" s="64" t="s">
        <v>409</v>
      </c>
      <c r="G849" s="63" t="s">
        <v>569</v>
      </c>
      <c r="H849" s="63" t="s">
        <v>550</v>
      </c>
      <c r="I849" s="63" t="s">
        <v>460</v>
      </c>
      <c r="J849" s="63" t="s">
        <v>482</v>
      </c>
      <c r="K849" s="64">
        <v>0</v>
      </c>
      <c r="L849" s="64">
        <v>0</v>
      </c>
      <c r="M849" s="64">
        <v>0</v>
      </c>
      <c r="N849" s="64">
        <v>0</v>
      </c>
      <c r="O849" s="64">
        <v>0</v>
      </c>
      <c r="P849" s="64">
        <v>0</v>
      </c>
    </row>
    <row r="850" spans="1:16" s="62" customFormat="1" hidden="1">
      <c r="A850" s="63" t="s">
        <v>581</v>
      </c>
      <c r="B850" s="63" t="s">
        <v>566</v>
      </c>
      <c r="C850" s="63" t="s">
        <v>457</v>
      </c>
      <c r="D850" s="64">
        <v>50</v>
      </c>
      <c r="E850" s="63" t="s">
        <v>464</v>
      </c>
      <c r="F850" s="64" t="s">
        <v>409</v>
      </c>
      <c r="G850" s="63" t="s">
        <v>538</v>
      </c>
      <c r="H850" s="63" t="s">
        <v>480</v>
      </c>
      <c r="I850" s="63" t="s">
        <v>481</v>
      </c>
      <c r="J850" s="63" t="s">
        <v>482</v>
      </c>
      <c r="K850" s="64">
        <v>0</v>
      </c>
      <c r="L850" s="64">
        <v>0</v>
      </c>
      <c r="M850" s="64">
        <v>0</v>
      </c>
      <c r="N850" s="64">
        <v>0</v>
      </c>
      <c r="O850" s="64">
        <v>0</v>
      </c>
      <c r="P850" s="64">
        <v>0</v>
      </c>
    </row>
    <row r="851" spans="1:16" s="62" customFormat="1" hidden="1">
      <c r="A851" s="63" t="s">
        <v>581</v>
      </c>
      <c r="B851" s="63" t="s">
        <v>566</v>
      </c>
      <c r="C851" s="63" t="s">
        <v>457</v>
      </c>
      <c r="D851" s="64">
        <v>50</v>
      </c>
      <c r="E851" s="63" t="s">
        <v>291</v>
      </c>
      <c r="F851" s="64" t="s">
        <v>409</v>
      </c>
      <c r="G851" s="63" t="s">
        <v>539</v>
      </c>
      <c r="H851" s="63" t="s">
        <v>484</v>
      </c>
      <c r="I851" s="63" t="s">
        <v>485</v>
      </c>
      <c r="J851" s="63" t="s">
        <v>463</v>
      </c>
      <c r="K851" s="64">
        <v>0</v>
      </c>
      <c r="L851" s="64">
        <v>0</v>
      </c>
      <c r="M851" s="64">
        <v>0</v>
      </c>
      <c r="N851" s="64">
        <v>0</v>
      </c>
      <c r="O851" s="64">
        <v>0</v>
      </c>
      <c r="P851" s="64">
        <v>0</v>
      </c>
    </row>
    <row r="852" spans="1:16" s="62" customFormat="1" hidden="1">
      <c r="A852" s="63" t="s">
        <v>581</v>
      </c>
      <c r="B852" s="63" t="s">
        <v>566</v>
      </c>
      <c r="C852" s="63" t="s">
        <v>457</v>
      </c>
      <c r="D852" s="64">
        <v>50</v>
      </c>
      <c r="E852" s="63" t="s">
        <v>285</v>
      </c>
      <c r="F852" s="64" t="s">
        <v>409</v>
      </c>
      <c r="G852" s="63" t="s">
        <v>459</v>
      </c>
      <c r="H852" s="63" t="s">
        <v>460</v>
      </c>
      <c r="I852" s="63" t="s">
        <v>462</v>
      </c>
      <c r="J852" s="63" t="s">
        <v>487</v>
      </c>
      <c r="K852" s="64">
        <v>0</v>
      </c>
      <c r="L852" s="64">
        <v>0</v>
      </c>
      <c r="M852" s="64">
        <v>0</v>
      </c>
      <c r="N852" s="64">
        <v>0</v>
      </c>
      <c r="O852" s="64">
        <v>0</v>
      </c>
      <c r="P852" s="64">
        <v>0</v>
      </c>
    </row>
    <row r="853" spans="1:16" s="62" customFormat="1" hidden="1">
      <c r="A853" s="63" t="s">
        <v>581</v>
      </c>
      <c r="B853" s="63" t="s">
        <v>566</v>
      </c>
      <c r="C853" s="63" t="s">
        <v>457</v>
      </c>
      <c r="D853" s="64">
        <v>50</v>
      </c>
      <c r="E853" s="63" t="s">
        <v>474</v>
      </c>
      <c r="F853" s="64" t="s">
        <v>409</v>
      </c>
      <c r="G853" s="63" t="s">
        <v>459</v>
      </c>
      <c r="H853" s="63" t="s">
        <v>460</v>
      </c>
      <c r="I853" s="63" t="s">
        <v>462</v>
      </c>
      <c r="J853" s="63" t="s">
        <v>463</v>
      </c>
      <c r="K853" s="65">
        <v>6176.89</v>
      </c>
      <c r="L853" s="64">
        <v>4</v>
      </c>
      <c r="M853" s="64">
        <v>4</v>
      </c>
      <c r="N853" s="65">
        <v>6176.89</v>
      </c>
      <c r="O853" s="64">
        <v>0</v>
      </c>
      <c r="P853" s="64">
        <v>0</v>
      </c>
    </row>
    <row r="854" spans="1:16" s="62" customFormat="1" hidden="1">
      <c r="A854" s="63" t="s">
        <v>581</v>
      </c>
      <c r="B854" s="63" t="s">
        <v>566</v>
      </c>
      <c r="C854" s="63" t="s">
        <v>457</v>
      </c>
      <c r="D854" s="64">
        <v>50</v>
      </c>
      <c r="E854" s="63" t="s">
        <v>288</v>
      </c>
      <c r="F854" s="64" t="s">
        <v>409</v>
      </c>
      <c r="G854" s="63" t="s">
        <v>465</v>
      </c>
      <c r="H854" s="63" t="s">
        <v>466</v>
      </c>
      <c r="I854" s="63" t="s">
        <v>467</v>
      </c>
      <c r="J854" s="63" t="s">
        <v>414</v>
      </c>
      <c r="K854" s="64">
        <v>0</v>
      </c>
      <c r="L854" s="64">
        <v>0</v>
      </c>
      <c r="M854" s="64">
        <v>0</v>
      </c>
      <c r="N854" s="64">
        <v>0</v>
      </c>
      <c r="O854" s="64">
        <v>0</v>
      </c>
      <c r="P854" s="64">
        <v>0</v>
      </c>
    </row>
    <row r="855" spans="1:16" s="62" customFormat="1" hidden="1">
      <c r="A855" s="63" t="s">
        <v>581</v>
      </c>
      <c r="B855" s="63" t="s">
        <v>566</v>
      </c>
      <c r="C855" s="63" t="s">
        <v>457</v>
      </c>
      <c r="D855" s="64">
        <v>50</v>
      </c>
      <c r="E855" s="63" t="s">
        <v>325</v>
      </c>
      <c r="F855" s="64" t="s">
        <v>409</v>
      </c>
      <c r="G855" s="63" t="s">
        <v>468</v>
      </c>
      <c r="H855" s="63" t="s">
        <v>469</v>
      </c>
      <c r="I855" s="63" t="s">
        <v>470</v>
      </c>
      <c r="J855" s="63" t="s">
        <v>414</v>
      </c>
      <c r="K855" s="65">
        <v>4134.1000000000004</v>
      </c>
      <c r="L855" s="64">
        <v>4</v>
      </c>
      <c r="M855" s="64">
        <v>4</v>
      </c>
      <c r="N855" s="65">
        <v>4134.1000000000004</v>
      </c>
      <c r="O855" s="64">
        <v>0</v>
      </c>
      <c r="P855" s="64">
        <v>0</v>
      </c>
    </row>
    <row r="856" spans="1:16" s="62" customFormat="1" hidden="1">
      <c r="A856" s="63" t="s">
        <v>581</v>
      </c>
      <c r="B856" s="63" t="s">
        <v>566</v>
      </c>
      <c r="C856" s="63" t="s">
        <v>457</v>
      </c>
      <c r="D856" s="64">
        <v>50</v>
      </c>
      <c r="E856" s="63" t="s">
        <v>292</v>
      </c>
      <c r="F856" s="64" t="s">
        <v>409</v>
      </c>
      <c r="G856" s="63" t="s">
        <v>471</v>
      </c>
      <c r="H856" s="63" t="s">
        <v>472</v>
      </c>
      <c r="I856" s="63" t="s">
        <v>473</v>
      </c>
      <c r="J856" s="63" t="s">
        <v>414</v>
      </c>
      <c r="K856" s="65">
        <v>9006.86</v>
      </c>
      <c r="L856" s="64">
        <v>3</v>
      </c>
      <c r="M856" s="64">
        <v>3</v>
      </c>
      <c r="N856" s="65">
        <v>9006.86</v>
      </c>
      <c r="O856" s="64">
        <v>0</v>
      </c>
      <c r="P856" s="64">
        <v>0</v>
      </c>
    </row>
    <row r="857" spans="1:16" s="62" customFormat="1" hidden="1">
      <c r="A857" s="63" t="s">
        <v>581</v>
      </c>
      <c r="B857" s="63" t="s">
        <v>566</v>
      </c>
      <c r="C857" s="63" t="s">
        <v>457</v>
      </c>
      <c r="D857" s="64">
        <v>50</v>
      </c>
      <c r="E857" s="63" t="s">
        <v>320</v>
      </c>
      <c r="F857" s="64" t="s">
        <v>409</v>
      </c>
      <c r="G857" s="63" t="s">
        <v>475</v>
      </c>
      <c r="H857" s="63" t="s">
        <v>476</v>
      </c>
      <c r="I857" s="63" t="s">
        <v>477</v>
      </c>
      <c r="J857" s="63" t="s">
        <v>414</v>
      </c>
      <c r="K857" s="65">
        <v>13230.31</v>
      </c>
      <c r="L857" s="64">
        <v>7</v>
      </c>
      <c r="M857" s="64">
        <v>7</v>
      </c>
      <c r="N857" s="65">
        <v>13230.31</v>
      </c>
      <c r="O857" s="64">
        <v>0</v>
      </c>
      <c r="P857" s="64">
        <v>0</v>
      </c>
    </row>
    <row r="858" spans="1:16" s="62" customFormat="1" hidden="1">
      <c r="A858" s="63" t="s">
        <v>581</v>
      </c>
      <c r="B858" s="63" t="s">
        <v>566</v>
      </c>
      <c r="C858" s="63" t="s">
        <v>457</v>
      </c>
      <c r="D858" s="64">
        <v>50</v>
      </c>
      <c r="E858" s="63" t="s">
        <v>287</v>
      </c>
      <c r="F858" s="64" t="s">
        <v>478</v>
      </c>
      <c r="G858" s="63" t="s">
        <v>479</v>
      </c>
      <c r="H858" s="63" t="s">
        <v>480</v>
      </c>
      <c r="I858" s="63" t="s">
        <v>481</v>
      </c>
      <c r="J858" s="63" t="s">
        <v>482</v>
      </c>
      <c r="K858" s="64">
        <v>0</v>
      </c>
      <c r="L858" s="64">
        <v>0</v>
      </c>
      <c r="M858" s="64">
        <v>0</v>
      </c>
      <c r="N858" s="64">
        <v>0</v>
      </c>
      <c r="O858" s="64">
        <v>0</v>
      </c>
      <c r="P858" s="64">
        <v>0</v>
      </c>
    </row>
    <row r="859" spans="1:16" s="62" customFormat="1" hidden="1">
      <c r="A859" s="63" t="s">
        <v>581</v>
      </c>
      <c r="B859" s="63" t="s">
        <v>566</v>
      </c>
      <c r="C859" s="63" t="s">
        <v>457</v>
      </c>
      <c r="D859" s="64">
        <v>50</v>
      </c>
      <c r="E859" s="63" t="s">
        <v>489</v>
      </c>
      <c r="F859" s="64" t="s">
        <v>478</v>
      </c>
      <c r="G859" s="63" t="s">
        <v>486</v>
      </c>
      <c r="H859" s="63" t="s">
        <v>460</v>
      </c>
      <c r="I859" s="63" t="s">
        <v>462</v>
      </c>
      <c r="J859" s="63" t="s">
        <v>487</v>
      </c>
      <c r="K859" s="64">
        <v>0</v>
      </c>
      <c r="L859" s="64">
        <v>0</v>
      </c>
      <c r="M859" s="64">
        <v>0</v>
      </c>
      <c r="N859" s="64">
        <v>0</v>
      </c>
      <c r="O859" s="64">
        <v>0</v>
      </c>
      <c r="P859" s="64">
        <v>0</v>
      </c>
    </row>
    <row r="860" spans="1:16" s="62" customFormat="1" hidden="1">
      <c r="A860" s="63" t="s">
        <v>581</v>
      </c>
      <c r="B860" s="63" t="s">
        <v>566</v>
      </c>
      <c r="C860" s="63" t="s">
        <v>457</v>
      </c>
      <c r="D860" s="64">
        <v>50</v>
      </c>
      <c r="E860" s="63" t="s">
        <v>491</v>
      </c>
      <c r="F860" s="64" t="s">
        <v>478</v>
      </c>
      <c r="G860" s="63" t="s">
        <v>486</v>
      </c>
      <c r="H860" s="63" t="s">
        <v>460</v>
      </c>
      <c r="I860" s="63" t="s">
        <v>462</v>
      </c>
      <c r="J860" s="63" t="s">
        <v>463</v>
      </c>
      <c r="K860" s="64">
        <v>0</v>
      </c>
      <c r="L860" s="64">
        <v>0</v>
      </c>
      <c r="M860" s="64">
        <v>0</v>
      </c>
      <c r="N860" s="64">
        <v>0</v>
      </c>
      <c r="O860" s="64">
        <v>0</v>
      </c>
      <c r="P860" s="64">
        <v>0</v>
      </c>
    </row>
    <row r="861" spans="1:16" s="62" customFormat="1" hidden="1">
      <c r="A861" s="63" t="s">
        <v>581</v>
      </c>
      <c r="B861" s="63" t="s">
        <v>566</v>
      </c>
      <c r="C861" s="63" t="s">
        <v>457</v>
      </c>
      <c r="D861" s="64">
        <v>50</v>
      </c>
      <c r="E861" s="63" t="s">
        <v>290</v>
      </c>
      <c r="F861" s="64" t="s">
        <v>478</v>
      </c>
      <c r="G861" s="63" t="s">
        <v>488</v>
      </c>
      <c r="H861" s="63" t="s">
        <v>466</v>
      </c>
      <c r="I861" s="63" t="s">
        <v>467</v>
      </c>
      <c r="J861" s="63" t="s">
        <v>414</v>
      </c>
      <c r="K861" s="65">
        <v>3723.52</v>
      </c>
      <c r="L861" s="64">
        <v>1</v>
      </c>
      <c r="M861" s="64">
        <v>1</v>
      </c>
      <c r="N861" s="65">
        <v>1223.52</v>
      </c>
      <c r="O861" s="64">
        <v>1</v>
      </c>
      <c r="P861" s="65">
        <v>2500</v>
      </c>
    </row>
    <row r="862" spans="1:16" s="62" customFormat="1" hidden="1">
      <c r="A862" s="63" t="s">
        <v>581</v>
      </c>
      <c r="B862" s="63" t="s">
        <v>566</v>
      </c>
      <c r="C862" s="63" t="s">
        <v>457</v>
      </c>
      <c r="D862" s="64">
        <v>50</v>
      </c>
      <c r="E862" s="63" t="s">
        <v>274</v>
      </c>
      <c r="F862" s="64" t="s">
        <v>478</v>
      </c>
      <c r="G862" s="63" t="s">
        <v>490</v>
      </c>
      <c r="H862" s="63" t="s">
        <v>469</v>
      </c>
      <c r="I862" s="63" t="s">
        <v>470</v>
      </c>
      <c r="J862" s="63" t="s">
        <v>414</v>
      </c>
      <c r="K862" s="64">
        <v>500</v>
      </c>
      <c r="L862" s="64">
        <v>0</v>
      </c>
      <c r="M862" s="64">
        <v>0</v>
      </c>
      <c r="N862" s="64">
        <v>0</v>
      </c>
      <c r="O862" s="64">
        <v>1</v>
      </c>
      <c r="P862" s="64">
        <v>500</v>
      </c>
    </row>
    <row r="863" spans="1:16" s="62" customFormat="1" hidden="1">
      <c r="A863" s="63" t="s">
        <v>581</v>
      </c>
      <c r="B863" s="63" t="s">
        <v>566</v>
      </c>
      <c r="C863" s="63" t="s">
        <v>457</v>
      </c>
      <c r="D863" s="64">
        <v>50</v>
      </c>
      <c r="E863" s="63" t="s">
        <v>293</v>
      </c>
      <c r="F863" s="64" t="s">
        <v>478</v>
      </c>
      <c r="G863" s="63" t="s">
        <v>492</v>
      </c>
      <c r="H863" s="63" t="s">
        <v>472</v>
      </c>
      <c r="I863" s="63" t="s">
        <v>473</v>
      </c>
      <c r="J863" s="63" t="s">
        <v>414</v>
      </c>
      <c r="K863" s="64">
        <v>0</v>
      </c>
      <c r="L863" s="64">
        <v>0</v>
      </c>
      <c r="M863" s="64">
        <v>0</v>
      </c>
      <c r="N863" s="64">
        <v>0</v>
      </c>
      <c r="O863" s="64">
        <v>0</v>
      </c>
      <c r="P863" s="64">
        <v>0</v>
      </c>
    </row>
    <row r="864" spans="1:16" s="62" customFormat="1" hidden="1">
      <c r="A864" s="63" t="s">
        <v>581</v>
      </c>
      <c r="B864" s="63" t="s">
        <v>566</v>
      </c>
      <c r="C864" s="63" t="s">
        <v>457</v>
      </c>
      <c r="D864" s="64">
        <v>50</v>
      </c>
      <c r="E864" s="63" t="s">
        <v>283</v>
      </c>
      <c r="F864" s="64" t="s">
        <v>478</v>
      </c>
      <c r="G864" s="63" t="s">
        <v>493</v>
      </c>
      <c r="H864" s="63" t="s">
        <v>476</v>
      </c>
      <c r="I864" s="63" t="s">
        <v>477</v>
      </c>
      <c r="J864" s="63" t="s">
        <v>414</v>
      </c>
      <c r="K864" s="65">
        <v>1218.1199999999999</v>
      </c>
      <c r="L864" s="64">
        <v>1</v>
      </c>
      <c r="M864" s="64">
        <v>1</v>
      </c>
      <c r="N864" s="65">
        <v>1218.1199999999999</v>
      </c>
      <c r="O864" s="64">
        <v>0</v>
      </c>
      <c r="P864" s="64">
        <v>0</v>
      </c>
    </row>
    <row r="865" spans="1:16" s="62" customFormat="1" hidden="1">
      <c r="A865" s="63" t="s">
        <v>581</v>
      </c>
      <c r="B865" s="63" t="s">
        <v>566</v>
      </c>
      <c r="C865" s="63" t="s">
        <v>457</v>
      </c>
      <c r="D865" s="64">
        <v>50</v>
      </c>
      <c r="E865" s="63" t="s">
        <v>286</v>
      </c>
      <c r="F865" s="64" t="s">
        <v>494</v>
      </c>
      <c r="G865" s="63" t="s">
        <v>498</v>
      </c>
      <c r="H865" s="63" t="s">
        <v>480</v>
      </c>
      <c r="I865" s="63" t="s">
        <v>481</v>
      </c>
      <c r="J865" s="63" t="s">
        <v>482</v>
      </c>
      <c r="K865" s="64">
        <v>0</v>
      </c>
      <c r="L865" s="64">
        <v>0</v>
      </c>
      <c r="M865" s="64">
        <v>0</v>
      </c>
      <c r="N865" s="64">
        <v>0</v>
      </c>
      <c r="O865" s="64">
        <v>0</v>
      </c>
      <c r="P865" s="64">
        <v>0</v>
      </c>
    </row>
    <row r="866" spans="1:16" s="62" customFormat="1" hidden="1">
      <c r="A866" s="63" t="s">
        <v>581</v>
      </c>
      <c r="B866" s="63" t="s">
        <v>566</v>
      </c>
      <c r="C866" s="63" t="s">
        <v>457</v>
      </c>
      <c r="D866" s="64">
        <v>50</v>
      </c>
      <c r="E866" s="63" t="s">
        <v>501</v>
      </c>
      <c r="F866" s="64" t="s">
        <v>494</v>
      </c>
      <c r="G866" s="63" t="s">
        <v>498</v>
      </c>
      <c r="H866" s="63" t="s">
        <v>480</v>
      </c>
      <c r="I866" s="63" t="s">
        <v>481</v>
      </c>
      <c r="J866" s="63" t="s">
        <v>463</v>
      </c>
      <c r="K866" s="64">
        <v>0</v>
      </c>
      <c r="L866" s="64">
        <v>0</v>
      </c>
      <c r="M866" s="64">
        <v>0</v>
      </c>
      <c r="N866" s="64">
        <v>0</v>
      </c>
      <c r="O866" s="64">
        <v>0</v>
      </c>
      <c r="P866" s="64">
        <v>0</v>
      </c>
    </row>
    <row r="867" spans="1:16" s="62" customFormat="1" hidden="1">
      <c r="A867" s="63" t="s">
        <v>581</v>
      </c>
      <c r="B867" s="63" t="s">
        <v>566</v>
      </c>
      <c r="C867" s="63" t="s">
        <v>457</v>
      </c>
      <c r="D867" s="64">
        <v>50</v>
      </c>
      <c r="E867" s="63" t="s">
        <v>502</v>
      </c>
      <c r="F867" s="64" t="s">
        <v>494</v>
      </c>
      <c r="G867" s="63" t="s">
        <v>499</v>
      </c>
      <c r="H867" s="63" t="s">
        <v>484</v>
      </c>
      <c r="I867" s="63" t="s">
        <v>485</v>
      </c>
      <c r="J867" s="63" t="s">
        <v>463</v>
      </c>
      <c r="K867" s="64">
        <v>372.63</v>
      </c>
      <c r="L867" s="64">
        <v>1</v>
      </c>
      <c r="M867" s="64">
        <v>1</v>
      </c>
      <c r="N867" s="64">
        <v>372.63</v>
      </c>
      <c r="O867" s="64">
        <v>0</v>
      </c>
      <c r="P867" s="64">
        <v>0</v>
      </c>
    </row>
    <row r="868" spans="1:16" s="62" customFormat="1" hidden="1">
      <c r="A868" s="63" t="s">
        <v>581</v>
      </c>
      <c r="B868" s="63" t="s">
        <v>566</v>
      </c>
      <c r="C868" s="63" t="s">
        <v>457</v>
      </c>
      <c r="D868" s="64">
        <v>50</v>
      </c>
      <c r="E868" s="63" t="s">
        <v>504</v>
      </c>
      <c r="F868" s="64" t="s">
        <v>494</v>
      </c>
      <c r="G868" s="63" t="s">
        <v>500</v>
      </c>
      <c r="H868" s="63" t="s">
        <v>460</v>
      </c>
      <c r="I868" s="63" t="s">
        <v>462</v>
      </c>
      <c r="J868" s="63" t="s">
        <v>487</v>
      </c>
      <c r="K868" s="64">
        <v>0</v>
      </c>
      <c r="L868" s="64">
        <v>0</v>
      </c>
      <c r="M868" s="64">
        <v>0</v>
      </c>
      <c r="N868" s="64">
        <v>0</v>
      </c>
      <c r="O868" s="64">
        <v>0</v>
      </c>
      <c r="P868" s="64">
        <v>0</v>
      </c>
    </row>
    <row r="869" spans="1:16" s="62" customFormat="1" hidden="1">
      <c r="A869" s="63" t="s">
        <v>581</v>
      </c>
      <c r="B869" s="63" t="s">
        <v>566</v>
      </c>
      <c r="C869" s="63" t="s">
        <v>457</v>
      </c>
      <c r="D869" s="64">
        <v>50</v>
      </c>
      <c r="E869" s="63" t="s">
        <v>506</v>
      </c>
      <c r="F869" s="64" t="s">
        <v>494</v>
      </c>
      <c r="G869" s="63" t="s">
        <v>500</v>
      </c>
      <c r="H869" s="63" t="s">
        <v>460</v>
      </c>
      <c r="I869" s="63" t="s">
        <v>462</v>
      </c>
      <c r="J869" s="63" t="s">
        <v>463</v>
      </c>
      <c r="K869" s="65">
        <v>2650.71</v>
      </c>
      <c r="L869" s="64">
        <v>1</v>
      </c>
      <c r="M869" s="64">
        <v>1</v>
      </c>
      <c r="N869" s="65">
        <v>1629.62</v>
      </c>
      <c r="O869" s="64">
        <v>3</v>
      </c>
      <c r="P869" s="65">
        <v>1021.09</v>
      </c>
    </row>
    <row r="870" spans="1:16" s="62" customFormat="1" hidden="1">
      <c r="A870" s="63" t="s">
        <v>581</v>
      </c>
      <c r="B870" s="63" t="s">
        <v>566</v>
      </c>
      <c r="C870" s="63" t="s">
        <v>457</v>
      </c>
      <c r="D870" s="64">
        <v>50</v>
      </c>
      <c r="E870" s="63" t="s">
        <v>267</v>
      </c>
      <c r="F870" s="64" t="s">
        <v>494</v>
      </c>
      <c r="G870" s="63" t="s">
        <v>503</v>
      </c>
      <c r="H870" s="63" t="s">
        <v>466</v>
      </c>
      <c r="I870" s="63" t="s">
        <v>467</v>
      </c>
      <c r="J870" s="63" t="s">
        <v>414</v>
      </c>
      <c r="K870" s="65">
        <v>9764.56</v>
      </c>
      <c r="L870" s="64">
        <v>4</v>
      </c>
      <c r="M870" s="64">
        <v>4</v>
      </c>
      <c r="N870" s="65">
        <v>7764.56</v>
      </c>
      <c r="O870" s="64">
        <v>1</v>
      </c>
      <c r="P870" s="65">
        <v>2000</v>
      </c>
    </row>
    <row r="871" spans="1:16" s="62" customFormat="1" hidden="1">
      <c r="A871" s="63" t="s">
        <v>581</v>
      </c>
      <c r="B871" s="63" t="s">
        <v>566</v>
      </c>
      <c r="C871" s="63" t="s">
        <v>457</v>
      </c>
      <c r="D871" s="64">
        <v>50</v>
      </c>
      <c r="E871" s="63" t="s">
        <v>326</v>
      </c>
      <c r="F871" s="64" t="s">
        <v>494</v>
      </c>
      <c r="G871" s="63" t="s">
        <v>505</v>
      </c>
      <c r="H871" s="63" t="s">
        <v>469</v>
      </c>
      <c r="I871" s="63" t="s">
        <v>470</v>
      </c>
      <c r="J871" s="63" t="s">
        <v>487</v>
      </c>
      <c r="K871" s="64">
        <v>0</v>
      </c>
      <c r="L871" s="64">
        <v>0</v>
      </c>
      <c r="M871" s="64">
        <v>0</v>
      </c>
      <c r="N871" s="64">
        <v>0</v>
      </c>
      <c r="O871" s="64">
        <v>0</v>
      </c>
      <c r="P871" s="64">
        <v>0</v>
      </c>
    </row>
    <row r="872" spans="1:16" s="62" customFormat="1" hidden="1">
      <c r="A872" s="63" t="s">
        <v>581</v>
      </c>
      <c r="B872" s="63" t="s">
        <v>566</v>
      </c>
      <c r="C872" s="63" t="s">
        <v>457</v>
      </c>
      <c r="D872" s="64">
        <v>50</v>
      </c>
      <c r="E872" s="63" t="s">
        <v>289</v>
      </c>
      <c r="F872" s="64" t="s">
        <v>494</v>
      </c>
      <c r="G872" s="63" t="s">
        <v>505</v>
      </c>
      <c r="H872" s="63" t="s">
        <v>469</v>
      </c>
      <c r="I872" s="63" t="s">
        <v>470</v>
      </c>
      <c r="J872" s="63" t="s">
        <v>414</v>
      </c>
      <c r="K872" s="65">
        <v>22938.82</v>
      </c>
      <c r="L872" s="64">
        <v>14</v>
      </c>
      <c r="M872" s="64">
        <v>14</v>
      </c>
      <c r="N872" s="65">
        <v>20293.810000000001</v>
      </c>
      <c r="O872" s="64">
        <v>4</v>
      </c>
      <c r="P872" s="65">
        <v>2645.01</v>
      </c>
    </row>
    <row r="873" spans="1:16" s="62" customFormat="1" hidden="1">
      <c r="A873" s="63" t="s">
        <v>581</v>
      </c>
      <c r="B873" s="63" t="s">
        <v>566</v>
      </c>
      <c r="C873" s="63" t="s">
        <v>457</v>
      </c>
      <c r="D873" s="64">
        <v>50</v>
      </c>
      <c r="E873" s="63" t="s">
        <v>512</v>
      </c>
      <c r="F873" s="64" t="s">
        <v>494</v>
      </c>
      <c r="G873" s="63" t="s">
        <v>507</v>
      </c>
      <c r="H873" s="63" t="s">
        <v>472</v>
      </c>
      <c r="I873" s="63" t="s">
        <v>473</v>
      </c>
      <c r="J873" s="63" t="s">
        <v>414</v>
      </c>
      <c r="K873" s="65">
        <v>55877.32</v>
      </c>
      <c r="L873" s="64">
        <v>37</v>
      </c>
      <c r="M873" s="64">
        <v>37</v>
      </c>
      <c r="N873" s="65">
        <v>53609.97</v>
      </c>
      <c r="O873" s="64">
        <v>3</v>
      </c>
      <c r="P873" s="65">
        <v>2267.35</v>
      </c>
    </row>
    <row r="874" spans="1:16" s="62" customFormat="1" hidden="1">
      <c r="A874" s="63" t="s">
        <v>581</v>
      </c>
      <c r="B874" s="63" t="s">
        <v>566</v>
      </c>
      <c r="C874" s="63" t="s">
        <v>457</v>
      </c>
      <c r="D874" s="64">
        <v>50</v>
      </c>
      <c r="E874" s="63" t="s">
        <v>318</v>
      </c>
      <c r="F874" s="64" t="s">
        <v>494</v>
      </c>
      <c r="G874" s="63" t="s">
        <v>508</v>
      </c>
      <c r="H874" s="63" t="s">
        <v>476</v>
      </c>
      <c r="I874" s="63" t="s">
        <v>477</v>
      </c>
      <c r="J874" s="63" t="s">
        <v>487</v>
      </c>
      <c r="K874" s="64">
        <v>0</v>
      </c>
      <c r="L874" s="64">
        <v>0</v>
      </c>
      <c r="M874" s="64">
        <v>0</v>
      </c>
      <c r="N874" s="64">
        <v>0</v>
      </c>
      <c r="O874" s="64">
        <v>0</v>
      </c>
      <c r="P874" s="64">
        <v>0</v>
      </c>
    </row>
    <row r="875" spans="1:16" s="62" customFormat="1" hidden="1">
      <c r="A875" s="63" t="s">
        <v>581</v>
      </c>
      <c r="B875" s="63" t="s">
        <v>566</v>
      </c>
      <c r="C875" s="63" t="s">
        <v>457</v>
      </c>
      <c r="D875" s="64">
        <v>50</v>
      </c>
      <c r="E875" s="63" t="s">
        <v>514</v>
      </c>
      <c r="F875" s="64" t="s">
        <v>494</v>
      </c>
      <c r="G875" s="63" t="s">
        <v>508</v>
      </c>
      <c r="H875" s="63" t="s">
        <v>476</v>
      </c>
      <c r="I875" s="63" t="s">
        <v>477</v>
      </c>
      <c r="J875" s="63" t="s">
        <v>414</v>
      </c>
      <c r="K875" s="65">
        <v>24287.1</v>
      </c>
      <c r="L875" s="64">
        <v>16</v>
      </c>
      <c r="M875" s="64">
        <v>16</v>
      </c>
      <c r="N875" s="65">
        <v>24287.1</v>
      </c>
      <c r="O875" s="64">
        <v>0</v>
      </c>
      <c r="P875" s="64">
        <v>0</v>
      </c>
    </row>
    <row r="876" spans="1:16" s="62" customFormat="1" hidden="1">
      <c r="A876" s="63" t="s">
        <v>581</v>
      </c>
      <c r="B876" s="63" t="s">
        <v>566</v>
      </c>
      <c r="C876" s="63" t="s">
        <v>457</v>
      </c>
      <c r="D876" s="64">
        <v>50</v>
      </c>
      <c r="E876" s="63" t="s">
        <v>272</v>
      </c>
      <c r="F876" s="64" t="s">
        <v>509</v>
      </c>
      <c r="G876" s="63" t="s">
        <v>513</v>
      </c>
      <c r="H876" s="63" t="s">
        <v>484</v>
      </c>
      <c r="I876" s="63" t="s">
        <v>485</v>
      </c>
      <c r="J876" s="63" t="s">
        <v>463</v>
      </c>
      <c r="K876" s="64">
        <v>0</v>
      </c>
      <c r="L876" s="64">
        <v>0</v>
      </c>
      <c r="M876" s="64">
        <v>0</v>
      </c>
      <c r="N876" s="64">
        <v>0</v>
      </c>
      <c r="O876" s="64">
        <v>0</v>
      </c>
      <c r="P876" s="64">
        <v>0</v>
      </c>
    </row>
    <row r="877" spans="1:16" s="62" customFormat="1" hidden="1">
      <c r="A877" s="63" t="s">
        <v>581</v>
      </c>
      <c r="B877" s="63" t="s">
        <v>566</v>
      </c>
      <c r="C877" s="63" t="s">
        <v>457</v>
      </c>
      <c r="D877" s="64">
        <v>50</v>
      </c>
      <c r="E877" s="63" t="s">
        <v>516</v>
      </c>
      <c r="F877" s="64" t="s">
        <v>509</v>
      </c>
      <c r="G877" s="63" t="s">
        <v>515</v>
      </c>
      <c r="H877" s="63" t="s">
        <v>460</v>
      </c>
      <c r="I877" s="63" t="s">
        <v>462</v>
      </c>
      <c r="J877" s="63" t="s">
        <v>487</v>
      </c>
      <c r="K877" s="64">
        <v>0</v>
      </c>
      <c r="L877" s="64">
        <v>0</v>
      </c>
      <c r="M877" s="64">
        <v>0</v>
      </c>
      <c r="N877" s="64">
        <v>0</v>
      </c>
      <c r="O877" s="64">
        <v>0</v>
      </c>
      <c r="P877" s="64">
        <v>0</v>
      </c>
    </row>
    <row r="878" spans="1:16" s="62" customFormat="1" hidden="1">
      <c r="A878" s="63" t="s">
        <v>581</v>
      </c>
      <c r="B878" s="63" t="s">
        <v>566</v>
      </c>
      <c r="C878" s="63" t="s">
        <v>457</v>
      </c>
      <c r="D878" s="64">
        <v>50</v>
      </c>
      <c r="E878" s="63" t="s">
        <v>328</v>
      </c>
      <c r="F878" s="64" t="s">
        <v>509</v>
      </c>
      <c r="G878" s="63" t="s">
        <v>515</v>
      </c>
      <c r="H878" s="63" t="s">
        <v>460</v>
      </c>
      <c r="I878" s="63" t="s">
        <v>462</v>
      </c>
      <c r="J878" s="63" t="s">
        <v>463</v>
      </c>
      <c r="K878" s="64">
        <v>0</v>
      </c>
      <c r="L878" s="64">
        <v>0</v>
      </c>
      <c r="M878" s="64">
        <v>0</v>
      </c>
      <c r="N878" s="64">
        <v>0</v>
      </c>
      <c r="O878" s="64">
        <v>0</v>
      </c>
      <c r="P878" s="64">
        <v>0</v>
      </c>
    </row>
    <row r="879" spans="1:16" s="62" customFormat="1" hidden="1">
      <c r="A879" s="63" t="s">
        <v>581</v>
      </c>
      <c r="B879" s="63" t="s">
        <v>566</v>
      </c>
      <c r="C879" s="63" t="s">
        <v>457</v>
      </c>
      <c r="D879" s="64">
        <v>50</v>
      </c>
      <c r="E879" s="63" t="s">
        <v>322</v>
      </c>
      <c r="F879" s="64" t="s">
        <v>509</v>
      </c>
      <c r="G879" s="63" t="s">
        <v>517</v>
      </c>
      <c r="H879" s="63" t="s">
        <v>466</v>
      </c>
      <c r="I879" s="63" t="s">
        <v>467</v>
      </c>
      <c r="J879" s="63" t="s">
        <v>414</v>
      </c>
      <c r="K879" s="64">
        <v>0</v>
      </c>
      <c r="L879" s="64">
        <v>0</v>
      </c>
      <c r="M879" s="64">
        <v>0</v>
      </c>
      <c r="N879" s="64">
        <v>0</v>
      </c>
      <c r="O879" s="64">
        <v>0</v>
      </c>
      <c r="P879" s="64">
        <v>0</v>
      </c>
    </row>
    <row r="880" spans="1:16" s="62" customFormat="1" hidden="1">
      <c r="A880" s="63" t="s">
        <v>581</v>
      </c>
      <c r="B880" s="63" t="s">
        <v>566</v>
      </c>
      <c r="C880" s="63" t="s">
        <v>457</v>
      </c>
      <c r="D880" s="64">
        <v>50</v>
      </c>
      <c r="E880" s="63" t="s">
        <v>327</v>
      </c>
      <c r="F880" s="64" t="s">
        <v>509</v>
      </c>
      <c r="G880" s="63" t="s">
        <v>518</v>
      </c>
      <c r="H880" s="63" t="s">
        <v>469</v>
      </c>
      <c r="I880" s="63" t="s">
        <v>470</v>
      </c>
      <c r="J880" s="63" t="s">
        <v>414</v>
      </c>
      <c r="K880" s="64">
        <v>728.08</v>
      </c>
      <c r="L880" s="64">
        <v>1</v>
      </c>
      <c r="M880" s="64">
        <v>1</v>
      </c>
      <c r="N880" s="64">
        <v>728.08</v>
      </c>
      <c r="O880" s="64">
        <v>0</v>
      </c>
      <c r="P880" s="64">
        <v>0</v>
      </c>
    </row>
    <row r="881" spans="1:16" s="62" customFormat="1" hidden="1">
      <c r="A881" s="63" t="s">
        <v>581</v>
      </c>
      <c r="B881" s="63" t="s">
        <v>566</v>
      </c>
      <c r="C881" s="63" t="s">
        <v>457</v>
      </c>
      <c r="D881" s="64">
        <v>50</v>
      </c>
      <c r="E881" s="63" t="s">
        <v>269</v>
      </c>
      <c r="F881" s="64" t="s">
        <v>509</v>
      </c>
      <c r="G881" s="63" t="s">
        <v>519</v>
      </c>
      <c r="H881" s="63" t="s">
        <v>472</v>
      </c>
      <c r="I881" s="63" t="s">
        <v>473</v>
      </c>
      <c r="J881" s="63" t="s">
        <v>414</v>
      </c>
      <c r="K881" s="64">
        <v>909.33</v>
      </c>
      <c r="L881" s="64">
        <v>1</v>
      </c>
      <c r="M881" s="64">
        <v>1</v>
      </c>
      <c r="N881" s="64">
        <v>909.33</v>
      </c>
      <c r="O881" s="64">
        <v>0</v>
      </c>
      <c r="P881" s="64">
        <v>0</v>
      </c>
    </row>
    <row r="882" spans="1:16" s="62" customFormat="1" hidden="1">
      <c r="A882" s="63" t="s">
        <v>581</v>
      </c>
      <c r="B882" s="63" t="s">
        <v>566</v>
      </c>
      <c r="C882" s="63" t="s">
        <v>457</v>
      </c>
      <c r="D882" s="64">
        <v>50</v>
      </c>
      <c r="E882" s="63" t="s">
        <v>545</v>
      </c>
      <c r="F882" s="64" t="s">
        <v>509</v>
      </c>
      <c r="G882" s="63" t="s">
        <v>520</v>
      </c>
      <c r="H882" s="63" t="s">
        <v>476</v>
      </c>
      <c r="I882" s="63" t="s">
        <v>477</v>
      </c>
      <c r="J882" s="63" t="s">
        <v>414</v>
      </c>
      <c r="K882" s="65">
        <v>1536.52</v>
      </c>
      <c r="L882" s="64">
        <v>1</v>
      </c>
      <c r="M882" s="64">
        <v>1</v>
      </c>
      <c r="N882" s="65">
        <v>1536.52</v>
      </c>
      <c r="O882" s="64">
        <v>0</v>
      </c>
      <c r="P882" s="64">
        <v>0</v>
      </c>
    </row>
    <row r="883" spans="1:16" s="62" customFormat="1" hidden="1">
      <c r="A883" s="63" t="s">
        <v>98</v>
      </c>
      <c r="B883" s="63" t="s">
        <v>98</v>
      </c>
      <c r="C883" s="63" t="s">
        <v>98</v>
      </c>
      <c r="D883" s="64"/>
      <c r="E883" s="63" t="s">
        <v>98</v>
      </c>
      <c r="F883" s="64"/>
      <c r="G883" s="63" t="s">
        <v>98</v>
      </c>
      <c r="H883" s="63" t="s">
        <v>98</v>
      </c>
      <c r="I883" s="63" t="s">
        <v>98</v>
      </c>
      <c r="J883" s="63" t="s">
        <v>98</v>
      </c>
      <c r="K883" s="65">
        <v>157054.87</v>
      </c>
      <c r="L883" s="64">
        <v>96</v>
      </c>
      <c r="M883" s="64">
        <v>96</v>
      </c>
      <c r="N883" s="65">
        <v>146121.42000000001</v>
      </c>
      <c r="O883" s="64">
        <v>13</v>
      </c>
      <c r="P883" s="65">
        <v>10933.45</v>
      </c>
    </row>
    <row r="884" spans="1:16" s="62" customFormat="1" hidden="1">
      <c r="A884" s="63"/>
      <c r="B884" s="63"/>
      <c r="C884" s="63"/>
      <c r="D884" s="64"/>
      <c r="E884" s="63"/>
      <c r="F884" s="64"/>
      <c r="G884" s="63"/>
      <c r="H884" s="63"/>
      <c r="I884" s="63"/>
      <c r="J884" s="63"/>
      <c r="K884" s="64"/>
      <c r="L884" s="64"/>
      <c r="M884" s="64"/>
      <c r="N884" s="64"/>
      <c r="O884" s="64"/>
      <c r="P884" s="64"/>
    </row>
    <row r="885" spans="1:16" s="62" customFormat="1" ht="38.25" hidden="1">
      <c r="A885" s="63" t="s">
        <v>448</v>
      </c>
      <c r="B885" s="63" t="s">
        <v>521</v>
      </c>
      <c r="C885" s="63" t="s">
        <v>522</v>
      </c>
      <c r="D885" s="75" t="s">
        <v>523</v>
      </c>
      <c r="E885" s="75" t="s">
        <v>524</v>
      </c>
      <c r="F885" s="75" t="s">
        <v>525</v>
      </c>
      <c r="G885" s="75" t="s">
        <v>526</v>
      </c>
    </row>
    <row r="886" spans="1:16" s="62" customFormat="1" hidden="1">
      <c r="A886" s="63" t="s">
        <v>527</v>
      </c>
      <c r="B886" s="65">
        <v>32548.16</v>
      </c>
      <c r="C886" s="65">
        <v>2441.11</v>
      </c>
      <c r="D886" s="63" t="s">
        <v>501</v>
      </c>
      <c r="E886" s="65">
        <v>32548.16</v>
      </c>
      <c r="F886" s="63" t="s">
        <v>551</v>
      </c>
      <c r="G886" s="64">
        <v>0</v>
      </c>
    </row>
    <row r="887" spans="1:16" s="62" customFormat="1" hidden="1">
      <c r="A887" s="63" t="s">
        <v>528</v>
      </c>
      <c r="B887" s="65">
        <v>5441.64</v>
      </c>
      <c r="C887" s="64">
        <v>408.12</v>
      </c>
      <c r="D887" s="63" t="s">
        <v>464</v>
      </c>
      <c r="E887" s="65">
        <v>2441.64</v>
      </c>
      <c r="F887" s="63" t="s">
        <v>464</v>
      </c>
      <c r="G887" s="65">
        <v>3000</v>
      </c>
    </row>
    <row r="888" spans="1:16" s="62" customFormat="1" hidden="1">
      <c r="A888" s="63" t="s">
        <v>529</v>
      </c>
      <c r="B888" s="65">
        <v>115891.14</v>
      </c>
      <c r="C888" s="65">
        <v>8691.83</v>
      </c>
      <c r="D888" s="63" t="s">
        <v>582</v>
      </c>
      <c r="E888" s="65">
        <v>107957.69</v>
      </c>
      <c r="F888" s="63" t="s">
        <v>489</v>
      </c>
      <c r="G888" s="65">
        <v>7933.45</v>
      </c>
    </row>
    <row r="889" spans="1:16" s="62" customFormat="1" hidden="1">
      <c r="A889" s="63" t="s">
        <v>531</v>
      </c>
      <c r="B889" s="65">
        <v>3173.93</v>
      </c>
      <c r="C889" s="64">
        <v>238.05</v>
      </c>
      <c r="D889" s="63" t="s">
        <v>291</v>
      </c>
      <c r="E889" s="65">
        <v>3173.93</v>
      </c>
      <c r="F889" s="63" t="s">
        <v>551</v>
      </c>
      <c r="G889" s="64">
        <v>0</v>
      </c>
    </row>
    <row r="890" spans="1:16" s="62" customFormat="1" hidden="1">
      <c r="A890" s="63" t="s">
        <v>532</v>
      </c>
      <c r="B890" s="65">
        <v>4800</v>
      </c>
      <c r="C890" s="65">
        <v>16579.11</v>
      </c>
      <c r="D890" s="63" t="s">
        <v>98</v>
      </c>
      <c r="E890" s="64"/>
      <c r="F890" s="63" t="s">
        <v>98</v>
      </c>
      <c r="G890" s="64"/>
    </row>
    <row r="891" spans="1:16" s="62" customFormat="1" hidden="1">
      <c r="A891" s="63" t="s">
        <v>533</v>
      </c>
      <c r="B891" s="65">
        <v>157054.87</v>
      </c>
      <c r="C891" s="65">
        <v>1084.6099999999999</v>
      </c>
      <c r="D891" s="63" t="s">
        <v>98</v>
      </c>
      <c r="E891" s="64"/>
      <c r="F891" s="63" t="s">
        <v>98</v>
      </c>
      <c r="G891" s="64"/>
    </row>
    <row r="892" spans="1:16" s="62" customFormat="1" hidden="1">
      <c r="A892" s="63" t="s">
        <v>534</v>
      </c>
      <c r="B892" s="64"/>
      <c r="C892" s="65">
        <v>15494.5</v>
      </c>
      <c r="D892" s="63" t="s">
        <v>98</v>
      </c>
      <c r="E892" s="64"/>
      <c r="F892" s="63" t="s">
        <v>98</v>
      </c>
      <c r="G892" s="64"/>
    </row>
    <row r="893" spans="1:16" s="62" customFormat="1" hidden="1">
      <c r="A893" s="63" t="s">
        <v>535</v>
      </c>
      <c r="B893" s="64"/>
      <c r="C893" s="64">
        <v>464.83</v>
      </c>
      <c r="D893" s="63" t="s">
        <v>98</v>
      </c>
      <c r="E893" s="64"/>
      <c r="F893" s="63" t="s">
        <v>98</v>
      </c>
      <c r="G893" s="64"/>
    </row>
    <row r="894" spans="1:16" s="62" customFormat="1" hidden="1">
      <c r="A894" s="63" t="s">
        <v>536</v>
      </c>
      <c r="B894" s="64"/>
      <c r="C894" s="65">
        <v>16114.28</v>
      </c>
      <c r="D894" s="63" t="s">
        <v>98</v>
      </c>
      <c r="E894" s="64"/>
      <c r="F894" s="63" t="s">
        <v>98</v>
      </c>
      <c r="G894" s="64"/>
    </row>
    <row r="895" spans="1:16" s="62" customFormat="1" hidden="1">
      <c r="A895" s="63" t="s">
        <v>583</v>
      </c>
      <c r="B895" s="63" t="s">
        <v>566</v>
      </c>
      <c r="C895" s="63" t="s">
        <v>457</v>
      </c>
      <c r="D895" s="64">
        <v>50</v>
      </c>
      <c r="E895" s="63" t="s">
        <v>458</v>
      </c>
      <c r="F895" s="64" t="s">
        <v>409</v>
      </c>
      <c r="G895" s="63" t="s">
        <v>538</v>
      </c>
      <c r="H895" s="63" t="s">
        <v>480</v>
      </c>
      <c r="I895" s="63" t="s">
        <v>481</v>
      </c>
      <c r="J895" s="63" t="s">
        <v>482</v>
      </c>
      <c r="K895" s="64">
        <v>0</v>
      </c>
      <c r="L895" s="64">
        <v>0</v>
      </c>
      <c r="M895" s="64">
        <v>0</v>
      </c>
      <c r="N895" s="64">
        <v>0</v>
      </c>
      <c r="O895" s="64">
        <v>0</v>
      </c>
      <c r="P895" s="64">
        <v>0</v>
      </c>
    </row>
    <row r="896" spans="1:16" s="62" customFormat="1" hidden="1">
      <c r="A896" s="63" t="s">
        <v>583</v>
      </c>
      <c r="B896" s="63" t="s">
        <v>566</v>
      </c>
      <c r="C896" s="63" t="s">
        <v>457</v>
      </c>
      <c r="D896" s="64">
        <v>50</v>
      </c>
      <c r="E896" s="63" t="s">
        <v>464</v>
      </c>
      <c r="F896" s="64" t="s">
        <v>409</v>
      </c>
      <c r="G896" s="63" t="s">
        <v>538</v>
      </c>
      <c r="H896" s="63" t="s">
        <v>480</v>
      </c>
      <c r="I896" s="63" t="s">
        <v>481</v>
      </c>
      <c r="J896" s="63" t="s">
        <v>463</v>
      </c>
      <c r="K896" s="64">
        <v>0</v>
      </c>
      <c r="L896" s="64">
        <v>0</v>
      </c>
      <c r="M896" s="64">
        <v>0</v>
      </c>
      <c r="N896" s="64">
        <v>0</v>
      </c>
      <c r="O896" s="64">
        <v>0</v>
      </c>
      <c r="P896" s="64">
        <v>0</v>
      </c>
    </row>
    <row r="897" spans="1:16" s="62" customFormat="1" hidden="1">
      <c r="A897" s="63" t="s">
        <v>583</v>
      </c>
      <c r="B897" s="63" t="s">
        <v>566</v>
      </c>
      <c r="C897" s="63" t="s">
        <v>457</v>
      </c>
      <c r="D897" s="64">
        <v>50</v>
      </c>
      <c r="E897" s="63" t="s">
        <v>291</v>
      </c>
      <c r="F897" s="64" t="s">
        <v>409</v>
      </c>
      <c r="G897" s="63" t="s">
        <v>539</v>
      </c>
      <c r="H897" s="63" t="s">
        <v>484</v>
      </c>
      <c r="I897" s="63" t="s">
        <v>485</v>
      </c>
      <c r="J897" s="63" t="s">
        <v>463</v>
      </c>
      <c r="K897" s="64">
        <v>0</v>
      </c>
      <c r="L897" s="64">
        <v>0</v>
      </c>
      <c r="M897" s="64">
        <v>0</v>
      </c>
      <c r="N897" s="64">
        <v>0</v>
      </c>
      <c r="O897" s="64">
        <v>0</v>
      </c>
      <c r="P897" s="64">
        <v>0</v>
      </c>
    </row>
    <row r="898" spans="1:16" s="62" customFormat="1" hidden="1">
      <c r="A898" s="63" t="s">
        <v>583</v>
      </c>
      <c r="B898" s="63" t="s">
        <v>566</v>
      </c>
      <c r="C898" s="63" t="s">
        <v>457</v>
      </c>
      <c r="D898" s="64">
        <v>50</v>
      </c>
      <c r="E898" s="63" t="s">
        <v>285</v>
      </c>
      <c r="F898" s="64" t="s">
        <v>409</v>
      </c>
      <c r="G898" s="63" t="s">
        <v>459</v>
      </c>
      <c r="H898" s="63" t="s">
        <v>460</v>
      </c>
      <c r="I898" s="63" t="s">
        <v>462</v>
      </c>
      <c r="J898" s="63" t="s">
        <v>487</v>
      </c>
      <c r="K898" s="64">
        <v>0</v>
      </c>
      <c r="L898" s="64">
        <v>0</v>
      </c>
      <c r="M898" s="64">
        <v>0</v>
      </c>
      <c r="N898" s="64">
        <v>0</v>
      </c>
      <c r="O898" s="64">
        <v>0</v>
      </c>
      <c r="P898" s="64">
        <v>0</v>
      </c>
    </row>
    <row r="899" spans="1:16" s="62" customFormat="1" hidden="1">
      <c r="A899" s="63" t="s">
        <v>583</v>
      </c>
      <c r="B899" s="63" t="s">
        <v>566</v>
      </c>
      <c r="C899" s="63" t="s">
        <v>457</v>
      </c>
      <c r="D899" s="64">
        <v>50</v>
      </c>
      <c r="E899" s="63" t="s">
        <v>474</v>
      </c>
      <c r="F899" s="64" t="s">
        <v>409</v>
      </c>
      <c r="G899" s="63" t="s">
        <v>459</v>
      </c>
      <c r="H899" s="63" t="s">
        <v>460</v>
      </c>
      <c r="I899" s="63" t="s">
        <v>462</v>
      </c>
      <c r="J899" s="63" t="s">
        <v>463</v>
      </c>
      <c r="K899" s="65">
        <v>4844.76</v>
      </c>
      <c r="L899" s="64">
        <v>1</v>
      </c>
      <c r="M899" s="64">
        <v>1</v>
      </c>
      <c r="N899" s="65">
        <v>4544.76</v>
      </c>
      <c r="O899" s="64">
        <v>1</v>
      </c>
      <c r="P899" s="64">
        <v>300</v>
      </c>
    </row>
    <row r="900" spans="1:16" s="62" customFormat="1" hidden="1">
      <c r="A900" s="63" t="s">
        <v>583</v>
      </c>
      <c r="B900" s="63" t="s">
        <v>566</v>
      </c>
      <c r="C900" s="63" t="s">
        <v>457</v>
      </c>
      <c r="D900" s="64">
        <v>50</v>
      </c>
      <c r="E900" s="63" t="s">
        <v>288</v>
      </c>
      <c r="F900" s="64" t="s">
        <v>409</v>
      </c>
      <c r="G900" s="63" t="s">
        <v>465</v>
      </c>
      <c r="H900" s="63" t="s">
        <v>466</v>
      </c>
      <c r="I900" s="63" t="s">
        <v>467</v>
      </c>
      <c r="J900" s="63" t="s">
        <v>414</v>
      </c>
      <c r="K900" s="65">
        <v>8339.93</v>
      </c>
      <c r="L900" s="64">
        <v>2</v>
      </c>
      <c r="M900" s="64">
        <v>2</v>
      </c>
      <c r="N900" s="65">
        <v>4039.93</v>
      </c>
      <c r="O900" s="64">
        <v>2</v>
      </c>
      <c r="P900" s="65">
        <v>4300</v>
      </c>
    </row>
    <row r="901" spans="1:16" s="62" customFormat="1" hidden="1">
      <c r="A901" s="63" t="s">
        <v>583</v>
      </c>
      <c r="B901" s="63" t="s">
        <v>566</v>
      </c>
      <c r="C901" s="63" t="s">
        <v>457</v>
      </c>
      <c r="D901" s="64">
        <v>50</v>
      </c>
      <c r="E901" s="63" t="s">
        <v>325</v>
      </c>
      <c r="F901" s="64" t="s">
        <v>409</v>
      </c>
      <c r="G901" s="63" t="s">
        <v>468</v>
      </c>
      <c r="H901" s="63" t="s">
        <v>469</v>
      </c>
      <c r="I901" s="63" t="s">
        <v>470</v>
      </c>
      <c r="J901" s="63" t="s">
        <v>414</v>
      </c>
      <c r="K901" s="65">
        <v>1392.07</v>
      </c>
      <c r="L901" s="64">
        <v>1</v>
      </c>
      <c r="M901" s="64">
        <v>1</v>
      </c>
      <c r="N901" s="65">
        <v>1392.07</v>
      </c>
      <c r="O901" s="64">
        <v>0</v>
      </c>
      <c r="P901" s="64">
        <v>0</v>
      </c>
    </row>
    <row r="902" spans="1:16" s="62" customFormat="1" hidden="1">
      <c r="A902" s="63" t="s">
        <v>583</v>
      </c>
      <c r="B902" s="63" t="s">
        <v>566</v>
      </c>
      <c r="C902" s="63" t="s">
        <v>457</v>
      </c>
      <c r="D902" s="64">
        <v>50</v>
      </c>
      <c r="E902" s="63" t="s">
        <v>292</v>
      </c>
      <c r="F902" s="64" t="s">
        <v>409</v>
      </c>
      <c r="G902" s="63" t="s">
        <v>471</v>
      </c>
      <c r="H902" s="63" t="s">
        <v>472</v>
      </c>
      <c r="I902" s="63" t="s">
        <v>473</v>
      </c>
      <c r="J902" s="63" t="s">
        <v>414</v>
      </c>
      <c r="K902" s="65">
        <v>13382.59</v>
      </c>
      <c r="L902" s="64">
        <v>7</v>
      </c>
      <c r="M902" s="64">
        <v>7</v>
      </c>
      <c r="N902" s="65">
        <v>13382.59</v>
      </c>
      <c r="O902" s="64">
        <v>0</v>
      </c>
      <c r="P902" s="64">
        <v>0</v>
      </c>
    </row>
    <row r="903" spans="1:16" s="62" customFormat="1" hidden="1">
      <c r="A903" s="63" t="s">
        <v>583</v>
      </c>
      <c r="B903" s="63" t="s">
        <v>566</v>
      </c>
      <c r="C903" s="63" t="s">
        <v>457</v>
      </c>
      <c r="D903" s="64">
        <v>50</v>
      </c>
      <c r="E903" s="63" t="s">
        <v>320</v>
      </c>
      <c r="F903" s="64" t="s">
        <v>409</v>
      </c>
      <c r="G903" s="63" t="s">
        <v>475</v>
      </c>
      <c r="H903" s="63" t="s">
        <v>476</v>
      </c>
      <c r="I903" s="63" t="s">
        <v>477</v>
      </c>
      <c r="J903" s="63" t="s">
        <v>414</v>
      </c>
      <c r="K903" s="65">
        <v>20858.16</v>
      </c>
      <c r="L903" s="64">
        <v>8</v>
      </c>
      <c r="M903" s="64">
        <v>8</v>
      </c>
      <c r="N903" s="65">
        <v>18858.16</v>
      </c>
      <c r="O903" s="64">
        <v>1</v>
      </c>
      <c r="P903" s="65">
        <v>2000</v>
      </c>
    </row>
    <row r="904" spans="1:16" s="62" customFormat="1" hidden="1">
      <c r="A904" s="63" t="s">
        <v>583</v>
      </c>
      <c r="B904" s="63" t="s">
        <v>566</v>
      </c>
      <c r="C904" s="63" t="s">
        <v>457</v>
      </c>
      <c r="D904" s="64">
        <v>50</v>
      </c>
      <c r="E904" s="63" t="s">
        <v>287</v>
      </c>
      <c r="F904" s="64" t="s">
        <v>478</v>
      </c>
      <c r="G904" s="63" t="s">
        <v>479</v>
      </c>
      <c r="H904" s="63" t="s">
        <v>480</v>
      </c>
      <c r="I904" s="63" t="s">
        <v>481</v>
      </c>
      <c r="J904" s="63" t="s">
        <v>482</v>
      </c>
      <c r="K904" s="64">
        <v>0</v>
      </c>
      <c r="L904" s="64">
        <v>0</v>
      </c>
      <c r="M904" s="64">
        <v>0</v>
      </c>
      <c r="N904" s="64">
        <v>0</v>
      </c>
      <c r="O904" s="64">
        <v>0</v>
      </c>
      <c r="P904" s="64">
        <v>0</v>
      </c>
    </row>
    <row r="905" spans="1:16" s="62" customFormat="1" hidden="1">
      <c r="A905" s="63" t="s">
        <v>583</v>
      </c>
      <c r="B905" s="63" t="s">
        <v>566</v>
      </c>
      <c r="C905" s="63" t="s">
        <v>457</v>
      </c>
      <c r="D905" s="64">
        <v>50</v>
      </c>
      <c r="E905" s="63" t="s">
        <v>489</v>
      </c>
      <c r="F905" s="64" t="s">
        <v>478</v>
      </c>
      <c r="G905" s="63" t="s">
        <v>483</v>
      </c>
      <c r="H905" s="63" t="s">
        <v>484</v>
      </c>
      <c r="I905" s="63" t="s">
        <v>485</v>
      </c>
      <c r="J905" s="63" t="s">
        <v>463</v>
      </c>
      <c r="K905" s="64">
        <v>0</v>
      </c>
      <c r="L905" s="64">
        <v>0</v>
      </c>
      <c r="M905" s="64">
        <v>0</v>
      </c>
      <c r="N905" s="64">
        <v>0</v>
      </c>
      <c r="O905" s="64">
        <v>0</v>
      </c>
      <c r="P905" s="64">
        <v>0</v>
      </c>
    </row>
    <row r="906" spans="1:16" s="62" customFormat="1" hidden="1">
      <c r="A906" s="63" t="s">
        <v>583</v>
      </c>
      <c r="B906" s="63" t="s">
        <v>566</v>
      </c>
      <c r="C906" s="63" t="s">
        <v>457</v>
      </c>
      <c r="D906" s="64">
        <v>50</v>
      </c>
      <c r="E906" s="63" t="s">
        <v>491</v>
      </c>
      <c r="F906" s="64" t="s">
        <v>478</v>
      </c>
      <c r="G906" s="63" t="s">
        <v>486</v>
      </c>
      <c r="H906" s="63" t="s">
        <v>460</v>
      </c>
      <c r="I906" s="63" t="s">
        <v>462</v>
      </c>
      <c r="J906" s="63" t="s">
        <v>487</v>
      </c>
      <c r="K906" s="64">
        <v>0</v>
      </c>
      <c r="L906" s="64">
        <v>0</v>
      </c>
      <c r="M906" s="64">
        <v>0</v>
      </c>
      <c r="N906" s="64">
        <v>0</v>
      </c>
      <c r="O906" s="64">
        <v>0</v>
      </c>
      <c r="P906" s="64">
        <v>0</v>
      </c>
    </row>
    <row r="907" spans="1:16" s="62" customFormat="1" hidden="1">
      <c r="A907" s="63" t="s">
        <v>583</v>
      </c>
      <c r="B907" s="63" t="s">
        <v>566</v>
      </c>
      <c r="C907" s="63" t="s">
        <v>457</v>
      </c>
      <c r="D907" s="64">
        <v>50</v>
      </c>
      <c r="E907" s="63" t="s">
        <v>290</v>
      </c>
      <c r="F907" s="64" t="s">
        <v>478</v>
      </c>
      <c r="G907" s="63" t="s">
        <v>486</v>
      </c>
      <c r="H907" s="63" t="s">
        <v>460</v>
      </c>
      <c r="I907" s="63" t="s">
        <v>462</v>
      </c>
      <c r="J907" s="63" t="s">
        <v>463</v>
      </c>
      <c r="K907" s="64">
        <v>0</v>
      </c>
      <c r="L907" s="64">
        <v>0</v>
      </c>
      <c r="M907" s="64">
        <v>0</v>
      </c>
      <c r="N907" s="64">
        <v>0</v>
      </c>
      <c r="O907" s="64">
        <v>0</v>
      </c>
      <c r="P907" s="64">
        <v>0</v>
      </c>
    </row>
    <row r="908" spans="1:16" s="62" customFormat="1" hidden="1">
      <c r="A908" s="63" t="s">
        <v>583</v>
      </c>
      <c r="B908" s="63" t="s">
        <v>566</v>
      </c>
      <c r="C908" s="63" t="s">
        <v>457</v>
      </c>
      <c r="D908" s="64">
        <v>50</v>
      </c>
      <c r="E908" s="63" t="s">
        <v>274</v>
      </c>
      <c r="F908" s="64" t="s">
        <v>478</v>
      </c>
      <c r="G908" s="63" t="s">
        <v>488</v>
      </c>
      <c r="H908" s="63" t="s">
        <v>466</v>
      </c>
      <c r="I908" s="63" t="s">
        <v>467</v>
      </c>
      <c r="J908" s="63" t="s">
        <v>414</v>
      </c>
      <c r="K908" s="64">
        <v>0</v>
      </c>
      <c r="L908" s="64">
        <v>0</v>
      </c>
      <c r="M908" s="64">
        <v>0</v>
      </c>
      <c r="N908" s="64">
        <v>0</v>
      </c>
      <c r="O908" s="64">
        <v>0</v>
      </c>
      <c r="P908" s="64">
        <v>0</v>
      </c>
    </row>
    <row r="909" spans="1:16" s="62" customFormat="1" hidden="1">
      <c r="A909" s="63" t="s">
        <v>583</v>
      </c>
      <c r="B909" s="63" t="s">
        <v>566</v>
      </c>
      <c r="C909" s="63" t="s">
        <v>457</v>
      </c>
      <c r="D909" s="64">
        <v>50</v>
      </c>
      <c r="E909" s="63" t="s">
        <v>293</v>
      </c>
      <c r="F909" s="64" t="s">
        <v>478</v>
      </c>
      <c r="G909" s="63" t="s">
        <v>490</v>
      </c>
      <c r="H909" s="63" t="s">
        <v>469</v>
      </c>
      <c r="I909" s="63" t="s">
        <v>470</v>
      </c>
      <c r="J909" s="63" t="s">
        <v>414</v>
      </c>
      <c r="K909" s="64">
        <v>0</v>
      </c>
      <c r="L909" s="64">
        <v>0</v>
      </c>
      <c r="M909" s="64">
        <v>0</v>
      </c>
      <c r="N909" s="64">
        <v>0</v>
      </c>
      <c r="O909" s="64">
        <v>0</v>
      </c>
      <c r="P909" s="64">
        <v>0</v>
      </c>
    </row>
    <row r="910" spans="1:16" s="62" customFormat="1" hidden="1">
      <c r="A910" s="63" t="s">
        <v>583</v>
      </c>
      <c r="B910" s="63" t="s">
        <v>566</v>
      </c>
      <c r="C910" s="63" t="s">
        <v>457</v>
      </c>
      <c r="D910" s="64">
        <v>50</v>
      </c>
      <c r="E910" s="63" t="s">
        <v>283</v>
      </c>
      <c r="F910" s="64" t="s">
        <v>478</v>
      </c>
      <c r="G910" s="63" t="s">
        <v>492</v>
      </c>
      <c r="H910" s="63" t="s">
        <v>472</v>
      </c>
      <c r="I910" s="63" t="s">
        <v>473</v>
      </c>
      <c r="J910" s="63" t="s">
        <v>414</v>
      </c>
      <c r="K910" s="64">
        <v>0</v>
      </c>
      <c r="L910" s="64">
        <v>0</v>
      </c>
      <c r="M910" s="64">
        <v>0</v>
      </c>
      <c r="N910" s="64">
        <v>0</v>
      </c>
      <c r="O910" s="64">
        <v>0</v>
      </c>
      <c r="P910" s="64">
        <v>0</v>
      </c>
    </row>
    <row r="911" spans="1:16" s="62" customFormat="1" hidden="1">
      <c r="A911" s="63" t="s">
        <v>583</v>
      </c>
      <c r="B911" s="63" t="s">
        <v>566</v>
      </c>
      <c r="C911" s="63" t="s">
        <v>457</v>
      </c>
      <c r="D911" s="64">
        <v>50</v>
      </c>
      <c r="E911" s="63" t="s">
        <v>286</v>
      </c>
      <c r="F911" s="64" t="s">
        <v>478</v>
      </c>
      <c r="G911" s="63" t="s">
        <v>493</v>
      </c>
      <c r="H911" s="63" t="s">
        <v>476</v>
      </c>
      <c r="I911" s="63" t="s">
        <v>477</v>
      </c>
      <c r="J911" s="63" t="s">
        <v>414</v>
      </c>
      <c r="K911" s="64">
        <v>0</v>
      </c>
      <c r="L911" s="64">
        <v>0</v>
      </c>
      <c r="M911" s="64">
        <v>0</v>
      </c>
      <c r="N911" s="64">
        <v>0</v>
      </c>
      <c r="O911" s="64">
        <v>0</v>
      </c>
      <c r="P911" s="64">
        <v>0</v>
      </c>
    </row>
    <row r="912" spans="1:16" s="62" customFormat="1" hidden="1">
      <c r="A912" s="63" t="s">
        <v>583</v>
      </c>
      <c r="B912" s="63" t="s">
        <v>566</v>
      </c>
      <c r="C912" s="63" t="s">
        <v>457</v>
      </c>
      <c r="D912" s="64">
        <v>50</v>
      </c>
      <c r="E912" s="63" t="s">
        <v>501</v>
      </c>
      <c r="F912" s="64" t="s">
        <v>494</v>
      </c>
      <c r="G912" s="63" t="s">
        <v>498</v>
      </c>
      <c r="H912" s="63" t="s">
        <v>480</v>
      </c>
      <c r="I912" s="63" t="s">
        <v>481</v>
      </c>
      <c r="J912" s="63" t="s">
        <v>482</v>
      </c>
      <c r="K912" s="64">
        <v>0</v>
      </c>
      <c r="L912" s="64">
        <v>0</v>
      </c>
      <c r="M912" s="64">
        <v>0</v>
      </c>
      <c r="N912" s="64">
        <v>0</v>
      </c>
      <c r="O912" s="64">
        <v>0</v>
      </c>
      <c r="P912" s="64">
        <v>0</v>
      </c>
    </row>
    <row r="913" spans="1:16" s="62" customFormat="1" hidden="1">
      <c r="A913" s="63" t="s">
        <v>583</v>
      </c>
      <c r="B913" s="63" t="s">
        <v>566</v>
      </c>
      <c r="C913" s="63" t="s">
        <v>457</v>
      </c>
      <c r="D913" s="64">
        <v>50</v>
      </c>
      <c r="E913" s="63" t="s">
        <v>502</v>
      </c>
      <c r="F913" s="64" t="s">
        <v>494</v>
      </c>
      <c r="G913" s="63" t="s">
        <v>498</v>
      </c>
      <c r="H913" s="63" t="s">
        <v>480</v>
      </c>
      <c r="I913" s="63" t="s">
        <v>481</v>
      </c>
      <c r="J913" s="63" t="s">
        <v>463</v>
      </c>
      <c r="K913" s="64">
        <v>500</v>
      </c>
      <c r="L913" s="64">
        <v>1</v>
      </c>
      <c r="M913" s="64">
        <v>1</v>
      </c>
      <c r="N913" s="64">
        <v>500</v>
      </c>
      <c r="O913" s="64">
        <v>0</v>
      </c>
      <c r="P913" s="64">
        <v>0</v>
      </c>
    </row>
    <row r="914" spans="1:16" s="62" customFormat="1" hidden="1">
      <c r="A914" s="63" t="s">
        <v>583</v>
      </c>
      <c r="B914" s="63" t="s">
        <v>566</v>
      </c>
      <c r="C914" s="63" t="s">
        <v>457</v>
      </c>
      <c r="D914" s="64">
        <v>50</v>
      </c>
      <c r="E914" s="63" t="s">
        <v>504</v>
      </c>
      <c r="F914" s="64" t="s">
        <v>494</v>
      </c>
      <c r="G914" s="63" t="s">
        <v>499</v>
      </c>
      <c r="H914" s="63" t="s">
        <v>484</v>
      </c>
      <c r="I914" s="63" t="s">
        <v>485</v>
      </c>
      <c r="J914" s="63" t="s">
        <v>463</v>
      </c>
      <c r="K914" s="65">
        <v>2296.31</v>
      </c>
      <c r="L914" s="64">
        <v>1</v>
      </c>
      <c r="M914" s="64">
        <v>1</v>
      </c>
      <c r="N914" s="65">
        <v>1296.31</v>
      </c>
      <c r="O914" s="64">
        <v>1</v>
      </c>
      <c r="P914" s="65">
        <v>1000</v>
      </c>
    </row>
    <row r="915" spans="1:16" s="62" customFormat="1" hidden="1">
      <c r="A915" s="63" t="s">
        <v>583</v>
      </c>
      <c r="B915" s="63" t="s">
        <v>566</v>
      </c>
      <c r="C915" s="63" t="s">
        <v>457</v>
      </c>
      <c r="D915" s="64">
        <v>50</v>
      </c>
      <c r="E915" s="63" t="s">
        <v>506</v>
      </c>
      <c r="F915" s="64" t="s">
        <v>494</v>
      </c>
      <c r="G915" s="63" t="s">
        <v>500</v>
      </c>
      <c r="H915" s="63" t="s">
        <v>460</v>
      </c>
      <c r="I915" s="63" t="s">
        <v>462</v>
      </c>
      <c r="J915" s="63" t="s">
        <v>487</v>
      </c>
      <c r="K915" s="64">
        <v>0</v>
      </c>
      <c r="L915" s="64">
        <v>0</v>
      </c>
      <c r="M915" s="64">
        <v>0</v>
      </c>
      <c r="N915" s="64">
        <v>0</v>
      </c>
      <c r="O915" s="64">
        <v>0</v>
      </c>
      <c r="P915" s="64">
        <v>0</v>
      </c>
    </row>
    <row r="916" spans="1:16" s="62" customFormat="1" hidden="1">
      <c r="A916" s="63" t="s">
        <v>583</v>
      </c>
      <c r="B916" s="63" t="s">
        <v>566</v>
      </c>
      <c r="C916" s="63" t="s">
        <v>457</v>
      </c>
      <c r="D916" s="64">
        <v>50</v>
      </c>
      <c r="E916" s="63" t="s">
        <v>267</v>
      </c>
      <c r="F916" s="64" t="s">
        <v>494</v>
      </c>
      <c r="G916" s="63" t="s">
        <v>500</v>
      </c>
      <c r="H916" s="63" t="s">
        <v>460</v>
      </c>
      <c r="I916" s="63" t="s">
        <v>462</v>
      </c>
      <c r="J916" s="63" t="s">
        <v>463</v>
      </c>
      <c r="K916" s="65">
        <v>3625.98</v>
      </c>
      <c r="L916" s="64">
        <v>1</v>
      </c>
      <c r="M916" s="64">
        <v>1</v>
      </c>
      <c r="N916" s="65">
        <v>3125.98</v>
      </c>
      <c r="O916" s="64">
        <v>1</v>
      </c>
      <c r="P916" s="64">
        <v>500</v>
      </c>
    </row>
    <row r="917" spans="1:16" s="62" customFormat="1" hidden="1">
      <c r="A917" s="63" t="s">
        <v>583</v>
      </c>
      <c r="B917" s="63" t="s">
        <v>566</v>
      </c>
      <c r="C917" s="63" t="s">
        <v>457</v>
      </c>
      <c r="D917" s="64">
        <v>50</v>
      </c>
      <c r="E917" s="63" t="s">
        <v>326</v>
      </c>
      <c r="F917" s="64" t="s">
        <v>494</v>
      </c>
      <c r="G917" s="63" t="s">
        <v>503</v>
      </c>
      <c r="H917" s="63" t="s">
        <v>466</v>
      </c>
      <c r="I917" s="63" t="s">
        <v>467</v>
      </c>
      <c r="J917" s="63" t="s">
        <v>414</v>
      </c>
      <c r="K917" s="65">
        <v>18329.13</v>
      </c>
      <c r="L917" s="64">
        <v>8</v>
      </c>
      <c r="M917" s="64">
        <v>8</v>
      </c>
      <c r="N917" s="65">
        <v>16518.37</v>
      </c>
      <c r="O917" s="64">
        <v>3</v>
      </c>
      <c r="P917" s="65">
        <v>1810.76</v>
      </c>
    </row>
    <row r="918" spans="1:16" s="62" customFormat="1" hidden="1">
      <c r="A918" s="63" t="s">
        <v>583</v>
      </c>
      <c r="B918" s="63" t="s">
        <v>566</v>
      </c>
      <c r="C918" s="63" t="s">
        <v>457</v>
      </c>
      <c r="D918" s="64">
        <v>50</v>
      </c>
      <c r="E918" s="63" t="s">
        <v>289</v>
      </c>
      <c r="F918" s="64" t="s">
        <v>494</v>
      </c>
      <c r="G918" s="63" t="s">
        <v>505</v>
      </c>
      <c r="H918" s="63" t="s">
        <v>469</v>
      </c>
      <c r="I918" s="63" t="s">
        <v>470</v>
      </c>
      <c r="J918" s="63" t="s">
        <v>414</v>
      </c>
      <c r="K918" s="65">
        <v>43313.35</v>
      </c>
      <c r="L918" s="64">
        <v>25</v>
      </c>
      <c r="M918" s="64">
        <v>25</v>
      </c>
      <c r="N918" s="65">
        <v>42813.35</v>
      </c>
      <c r="O918" s="64">
        <v>1</v>
      </c>
      <c r="P918" s="64">
        <v>500</v>
      </c>
    </row>
    <row r="919" spans="1:16" s="62" customFormat="1" hidden="1">
      <c r="A919" s="63" t="s">
        <v>583</v>
      </c>
      <c r="B919" s="63" t="s">
        <v>566</v>
      </c>
      <c r="C919" s="63" t="s">
        <v>457</v>
      </c>
      <c r="D919" s="64">
        <v>50</v>
      </c>
      <c r="E919" s="63" t="s">
        <v>512</v>
      </c>
      <c r="F919" s="64" t="s">
        <v>494</v>
      </c>
      <c r="G919" s="63" t="s">
        <v>507</v>
      </c>
      <c r="H919" s="63" t="s">
        <v>472</v>
      </c>
      <c r="I919" s="63" t="s">
        <v>473</v>
      </c>
      <c r="J919" s="63" t="s">
        <v>487</v>
      </c>
      <c r="K919" s="64">
        <v>0</v>
      </c>
      <c r="L919" s="64">
        <v>0</v>
      </c>
      <c r="M919" s="64">
        <v>0</v>
      </c>
      <c r="N919" s="64">
        <v>0</v>
      </c>
      <c r="O919" s="64">
        <v>0</v>
      </c>
      <c r="P919" s="64">
        <v>0</v>
      </c>
    </row>
    <row r="920" spans="1:16" s="62" customFormat="1" hidden="1">
      <c r="A920" s="63" t="s">
        <v>583</v>
      </c>
      <c r="B920" s="63" t="s">
        <v>566</v>
      </c>
      <c r="C920" s="63" t="s">
        <v>457</v>
      </c>
      <c r="D920" s="64">
        <v>50</v>
      </c>
      <c r="E920" s="63" t="s">
        <v>318</v>
      </c>
      <c r="F920" s="64" t="s">
        <v>494</v>
      </c>
      <c r="G920" s="63" t="s">
        <v>507</v>
      </c>
      <c r="H920" s="63" t="s">
        <v>472</v>
      </c>
      <c r="I920" s="63" t="s">
        <v>473</v>
      </c>
      <c r="J920" s="63" t="s">
        <v>414</v>
      </c>
      <c r="K920" s="65">
        <v>107322.62</v>
      </c>
      <c r="L920" s="64">
        <v>57</v>
      </c>
      <c r="M920" s="64">
        <v>57</v>
      </c>
      <c r="N920" s="65">
        <v>97839.79</v>
      </c>
      <c r="O920" s="64">
        <v>9</v>
      </c>
      <c r="P920" s="65">
        <v>9482.83</v>
      </c>
    </row>
    <row r="921" spans="1:16" s="62" customFormat="1" hidden="1">
      <c r="A921" s="63" t="s">
        <v>583</v>
      </c>
      <c r="B921" s="63" t="s">
        <v>566</v>
      </c>
      <c r="C921" s="63" t="s">
        <v>457</v>
      </c>
      <c r="D921" s="64">
        <v>50</v>
      </c>
      <c r="E921" s="63" t="s">
        <v>514</v>
      </c>
      <c r="F921" s="64" t="s">
        <v>494</v>
      </c>
      <c r="G921" s="63" t="s">
        <v>508</v>
      </c>
      <c r="H921" s="63" t="s">
        <v>476</v>
      </c>
      <c r="I921" s="63" t="s">
        <v>477</v>
      </c>
      <c r="J921" s="63" t="s">
        <v>487</v>
      </c>
      <c r="K921" s="64">
        <v>0</v>
      </c>
      <c r="L921" s="64">
        <v>0</v>
      </c>
      <c r="M921" s="64">
        <v>0</v>
      </c>
      <c r="N921" s="64">
        <v>0</v>
      </c>
      <c r="O921" s="64">
        <v>0</v>
      </c>
      <c r="P921" s="64">
        <v>0</v>
      </c>
    </row>
    <row r="922" spans="1:16" s="62" customFormat="1" hidden="1">
      <c r="A922" s="63" t="s">
        <v>583</v>
      </c>
      <c r="B922" s="63" t="s">
        <v>566</v>
      </c>
      <c r="C922" s="63" t="s">
        <v>457</v>
      </c>
      <c r="D922" s="64">
        <v>50</v>
      </c>
      <c r="E922" s="63" t="s">
        <v>272</v>
      </c>
      <c r="F922" s="64" t="s">
        <v>494</v>
      </c>
      <c r="G922" s="63" t="s">
        <v>508</v>
      </c>
      <c r="H922" s="63" t="s">
        <v>476</v>
      </c>
      <c r="I922" s="63" t="s">
        <v>477</v>
      </c>
      <c r="J922" s="63" t="s">
        <v>414</v>
      </c>
      <c r="K922" s="65">
        <v>14667.07</v>
      </c>
      <c r="L922" s="64">
        <v>7</v>
      </c>
      <c r="M922" s="64">
        <v>7</v>
      </c>
      <c r="N922" s="65">
        <v>14667.07</v>
      </c>
      <c r="O922" s="64">
        <v>0</v>
      </c>
      <c r="P922" s="64">
        <v>0</v>
      </c>
    </row>
    <row r="923" spans="1:16" s="62" customFormat="1" hidden="1">
      <c r="A923" s="63" t="s">
        <v>583</v>
      </c>
      <c r="B923" s="63" t="s">
        <v>566</v>
      </c>
      <c r="C923" s="63" t="s">
        <v>457</v>
      </c>
      <c r="D923" s="64">
        <v>50</v>
      </c>
      <c r="E923" s="63" t="s">
        <v>516</v>
      </c>
      <c r="F923" s="64" t="s">
        <v>494</v>
      </c>
      <c r="G923" s="63" t="s">
        <v>508</v>
      </c>
      <c r="H923" s="63" t="s">
        <v>476</v>
      </c>
      <c r="I923" s="63" t="s">
        <v>477</v>
      </c>
      <c r="J923" s="63" t="s">
        <v>487</v>
      </c>
      <c r="K923" s="64">
        <v>0</v>
      </c>
      <c r="L923" s="64">
        <v>0</v>
      </c>
      <c r="M923" s="64">
        <v>0</v>
      </c>
      <c r="N923" s="64">
        <v>0</v>
      </c>
      <c r="O923" s="64">
        <v>0</v>
      </c>
      <c r="P923" s="64">
        <v>0</v>
      </c>
    </row>
    <row r="924" spans="1:16" s="62" customFormat="1" hidden="1">
      <c r="A924" s="63" t="s">
        <v>583</v>
      </c>
      <c r="B924" s="63" t="s">
        <v>566</v>
      </c>
      <c r="C924" s="63" t="s">
        <v>457</v>
      </c>
      <c r="D924" s="64">
        <v>50</v>
      </c>
      <c r="E924" s="63" t="s">
        <v>328</v>
      </c>
      <c r="F924" s="64" t="s">
        <v>509</v>
      </c>
      <c r="G924" s="63" t="s">
        <v>511</v>
      </c>
      <c r="H924" s="63" t="s">
        <v>480</v>
      </c>
      <c r="I924" s="63" t="s">
        <v>481</v>
      </c>
      <c r="J924" s="63" t="s">
        <v>482</v>
      </c>
      <c r="K924" s="64">
        <v>0</v>
      </c>
      <c r="L924" s="64">
        <v>0</v>
      </c>
      <c r="M924" s="64">
        <v>0</v>
      </c>
      <c r="N924" s="64">
        <v>0</v>
      </c>
      <c r="O924" s="64">
        <v>0</v>
      </c>
      <c r="P924" s="64">
        <v>0</v>
      </c>
    </row>
    <row r="925" spans="1:16" s="62" customFormat="1" hidden="1">
      <c r="A925" s="63" t="s">
        <v>583</v>
      </c>
      <c r="B925" s="63" t="s">
        <v>566</v>
      </c>
      <c r="C925" s="63" t="s">
        <v>457</v>
      </c>
      <c r="D925" s="64">
        <v>50</v>
      </c>
      <c r="E925" s="63" t="s">
        <v>322</v>
      </c>
      <c r="F925" s="64" t="s">
        <v>509</v>
      </c>
      <c r="G925" s="63" t="s">
        <v>513</v>
      </c>
      <c r="H925" s="63" t="s">
        <v>484</v>
      </c>
      <c r="I925" s="63" t="s">
        <v>485</v>
      </c>
      <c r="J925" s="63" t="s">
        <v>463</v>
      </c>
      <c r="K925" s="64">
        <v>0</v>
      </c>
      <c r="L925" s="64">
        <v>0</v>
      </c>
      <c r="M925" s="64">
        <v>0</v>
      </c>
      <c r="N925" s="64">
        <v>0</v>
      </c>
      <c r="O925" s="64">
        <v>0</v>
      </c>
      <c r="P925" s="64">
        <v>0</v>
      </c>
    </row>
    <row r="926" spans="1:16" s="62" customFormat="1" hidden="1">
      <c r="A926" s="63" t="s">
        <v>583</v>
      </c>
      <c r="B926" s="63" t="s">
        <v>566</v>
      </c>
      <c r="C926" s="63" t="s">
        <v>457</v>
      </c>
      <c r="D926" s="64">
        <v>50</v>
      </c>
      <c r="E926" s="63" t="s">
        <v>327</v>
      </c>
      <c r="F926" s="64" t="s">
        <v>509</v>
      </c>
      <c r="G926" s="63" t="s">
        <v>515</v>
      </c>
      <c r="H926" s="63" t="s">
        <v>460</v>
      </c>
      <c r="I926" s="63" t="s">
        <v>462</v>
      </c>
      <c r="J926" s="63" t="s">
        <v>487</v>
      </c>
      <c r="K926" s="64">
        <v>0</v>
      </c>
      <c r="L926" s="64">
        <v>0</v>
      </c>
      <c r="M926" s="64">
        <v>0</v>
      </c>
      <c r="N926" s="64">
        <v>0</v>
      </c>
      <c r="O926" s="64">
        <v>0</v>
      </c>
      <c r="P926" s="64">
        <v>0</v>
      </c>
    </row>
    <row r="927" spans="1:16" s="62" customFormat="1" hidden="1">
      <c r="A927" s="63" t="s">
        <v>583</v>
      </c>
      <c r="B927" s="63" t="s">
        <v>566</v>
      </c>
      <c r="C927" s="63" t="s">
        <v>457</v>
      </c>
      <c r="D927" s="64">
        <v>50</v>
      </c>
      <c r="E927" s="63" t="s">
        <v>269</v>
      </c>
      <c r="F927" s="64" t="s">
        <v>509</v>
      </c>
      <c r="G927" s="63" t="s">
        <v>517</v>
      </c>
      <c r="H927" s="63" t="s">
        <v>466</v>
      </c>
      <c r="I927" s="63" t="s">
        <v>467</v>
      </c>
      <c r="J927" s="63" t="s">
        <v>414</v>
      </c>
      <c r="K927" s="65">
        <v>3879.3</v>
      </c>
      <c r="L927" s="64">
        <v>1</v>
      </c>
      <c r="M927" s="64">
        <v>1</v>
      </c>
      <c r="N927" s="65">
        <v>3879.3</v>
      </c>
      <c r="O927" s="64">
        <v>0</v>
      </c>
      <c r="P927" s="64">
        <v>0</v>
      </c>
    </row>
    <row r="928" spans="1:16" s="62" customFormat="1" hidden="1">
      <c r="A928" s="63" t="s">
        <v>583</v>
      </c>
      <c r="B928" s="63" t="s">
        <v>566</v>
      </c>
      <c r="C928" s="63" t="s">
        <v>457</v>
      </c>
      <c r="D928" s="64">
        <v>50</v>
      </c>
      <c r="E928" s="63" t="s">
        <v>545</v>
      </c>
      <c r="F928" s="64" t="s">
        <v>509</v>
      </c>
      <c r="G928" s="63" t="s">
        <v>518</v>
      </c>
      <c r="H928" s="63" t="s">
        <v>469</v>
      </c>
      <c r="I928" s="63" t="s">
        <v>470</v>
      </c>
      <c r="J928" s="63" t="s">
        <v>414</v>
      </c>
      <c r="K928" s="65">
        <v>1699.37</v>
      </c>
      <c r="L928" s="64">
        <v>1</v>
      </c>
      <c r="M928" s="64">
        <v>1</v>
      </c>
      <c r="N928" s="65">
        <v>1699.37</v>
      </c>
      <c r="O928" s="64">
        <v>0</v>
      </c>
      <c r="P928" s="64">
        <v>0</v>
      </c>
    </row>
    <row r="929" spans="1:16" s="62" customFormat="1" hidden="1">
      <c r="A929" s="63" t="s">
        <v>583</v>
      </c>
      <c r="B929" s="63" t="s">
        <v>566</v>
      </c>
      <c r="C929" s="63" t="s">
        <v>457</v>
      </c>
      <c r="D929" s="64">
        <v>50</v>
      </c>
      <c r="E929" s="63" t="s">
        <v>265</v>
      </c>
      <c r="F929" s="64" t="s">
        <v>509</v>
      </c>
      <c r="G929" s="63" t="s">
        <v>519</v>
      </c>
      <c r="H929" s="63" t="s">
        <v>472</v>
      </c>
      <c r="I929" s="63" t="s">
        <v>473</v>
      </c>
      <c r="J929" s="63" t="s">
        <v>414</v>
      </c>
      <c r="K929" s="64">
        <v>0</v>
      </c>
      <c r="L929" s="64">
        <v>0</v>
      </c>
      <c r="M929" s="64">
        <v>0</v>
      </c>
      <c r="N929" s="64">
        <v>0</v>
      </c>
      <c r="O929" s="64">
        <v>0</v>
      </c>
      <c r="P929" s="64">
        <v>0</v>
      </c>
    </row>
    <row r="930" spans="1:16" s="62" customFormat="1" hidden="1">
      <c r="A930" s="63" t="s">
        <v>583</v>
      </c>
      <c r="B930" s="63" t="s">
        <v>566</v>
      </c>
      <c r="C930" s="63" t="s">
        <v>457</v>
      </c>
      <c r="D930" s="64">
        <v>50</v>
      </c>
      <c r="E930" s="63" t="s">
        <v>321</v>
      </c>
      <c r="F930" s="64" t="s">
        <v>509</v>
      </c>
      <c r="G930" s="63" t="s">
        <v>520</v>
      </c>
      <c r="H930" s="63" t="s">
        <v>476</v>
      </c>
      <c r="I930" s="63" t="s">
        <v>477</v>
      </c>
      <c r="J930" s="63" t="s">
        <v>414</v>
      </c>
      <c r="K930" s="65">
        <v>1335.5</v>
      </c>
      <c r="L930" s="64">
        <v>1</v>
      </c>
      <c r="M930" s="64">
        <v>1</v>
      </c>
      <c r="N930" s="65">
        <v>1335.5</v>
      </c>
      <c r="O930" s="64">
        <v>0</v>
      </c>
      <c r="P930" s="64">
        <v>0</v>
      </c>
    </row>
    <row r="931" spans="1:16" s="62" customFormat="1" hidden="1">
      <c r="A931" s="63" t="s">
        <v>98</v>
      </c>
      <c r="B931" s="63" t="s">
        <v>98</v>
      </c>
      <c r="C931" s="63" t="s">
        <v>98</v>
      </c>
      <c r="D931" s="64"/>
      <c r="E931" s="63" t="s">
        <v>98</v>
      </c>
      <c r="F931" s="64"/>
      <c r="G931" s="63" t="s">
        <v>98</v>
      </c>
      <c r="H931" s="63" t="s">
        <v>98</v>
      </c>
      <c r="I931" s="63" t="s">
        <v>98</v>
      </c>
      <c r="J931" s="63" t="s">
        <v>98</v>
      </c>
      <c r="K931" s="65">
        <v>245786.14</v>
      </c>
      <c r="L931" s="64">
        <v>122</v>
      </c>
      <c r="M931" s="64">
        <v>122</v>
      </c>
      <c r="N931" s="65">
        <v>225892.55</v>
      </c>
      <c r="O931" s="64">
        <v>19</v>
      </c>
      <c r="P931" s="65">
        <v>19893.59</v>
      </c>
    </row>
    <row r="932" spans="1:16" s="62" customFormat="1" hidden="1">
      <c r="A932" s="63"/>
      <c r="B932" s="63"/>
      <c r="C932" s="63"/>
      <c r="D932" s="64"/>
      <c r="E932" s="63"/>
      <c r="F932" s="64"/>
      <c r="G932" s="63"/>
      <c r="H932" s="63"/>
      <c r="I932" s="63"/>
      <c r="J932" s="63"/>
      <c r="K932" s="64"/>
      <c r="L932" s="64"/>
      <c r="M932" s="64"/>
      <c r="N932" s="64"/>
      <c r="O932" s="64"/>
      <c r="P932" s="64"/>
    </row>
    <row r="933" spans="1:16" s="62" customFormat="1" ht="38.25" hidden="1">
      <c r="A933" s="63" t="s">
        <v>448</v>
      </c>
      <c r="B933" s="63" t="s">
        <v>521</v>
      </c>
      <c r="C933" s="63" t="s">
        <v>522</v>
      </c>
      <c r="D933" s="75" t="s">
        <v>523</v>
      </c>
      <c r="E933" s="75" t="s">
        <v>524</v>
      </c>
      <c r="F933" s="75" t="s">
        <v>525</v>
      </c>
      <c r="G933" s="75" t="s">
        <v>526</v>
      </c>
    </row>
    <row r="934" spans="1:16" s="62" customFormat="1" hidden="1">
      <c r="A934" s="63" t="s">
        <v>527</v>
      </c>
      <c r="B934" s="65">
        <v>48817.51</v>
      </c>
      <c r="C934" s="65">
        <v>3661.31</v>
      </c>
      <c r="D934" s="63" t="s">
        <v>502</v>
      </c>
      <c r="E934" s="65">
        <v>42217.51</v>
      </c>
      <c r="F934" s="63" t="s">
        <v>285</v>
      </c>
      <c r="G934" s="65">
        <v>6600</v>
      </c>
    </row>
    <row r="935" spans="1:16" s="62" customFormat="1" hidden="1">
      <c r="A935" s="63" t="s">
        <v>528</v>
      </c>
      <c r="B935" s="64">
        <v>0</v>
      </c>
      <c r="C935" s="64">
        <v>0</v>
      </c>
      <c r="D935" s="63" t="s">
        <v>551</v>
      </c>
      <c r="E935" s="64">
        <v>0</v>
      </c>
      <c r="F935" s="63" t="s">
        <v>551</v>
      </c>
      <c r="G935" s="64">
        <v>0</v>
      </c>
    </row>
    <row r="936" spans="1:16" s="62" customFormat="1" hidden="1">
      <c r="A936" s="63" t="s">
        <v>529</v>
      </c>
      <c r="B936" s="65">
        <v>190054.46</v>
      </c>
      <c r="C936" s="65">
        <v>14254.08</v>
      </c>
      <c r="D936" s="63" t="s">
        <v>584</v>
      </c>
      <c r="E936" s="65">
        <v>176760.87</v>
      </c>
      <c r="F936" s="63" t="s">
        <v>293</v>
      </c>
      <c r="G936" s="65">
        <v>13293.59</v>
      </c>
    </row>
    <row r="937" spans="1:16" s="62" customFormat="1" hidden="1">
      <c r="A937" s="63" t="s">
        <v>531</v>
      </c>
      <c r="B937" s="65">
        <v>6914.17</v>
      </c>
      <c r="C937" s="64">
        <v>518.55999999999995</v>
      </c>
      <c r="D937" s="63" t="s">
        <v>291</v>
      </c>
      <c r="E937" s="65">
        <v>6914.17</v>
      </c>
      <c r="F937" s="63" t="s">
        <v>551</v>
      </c>
      <c r="G937" s="64">
        <v>0</v>
      </c>
    </row>
    <row r="938" spans="1:16" s="62" customFormat="1" hidden="1">
      <c r="A938" s="63" t="s">
        <v>532</v>
      </c>
      <c r="B938" s="65">
        <v>6100</v>
      </c>
      <c r="C938" s="65">
        <v>24533.95</v>
      </c>
      <c r="D938" s="63" t="s">
        <v>98</v>
      </c>
      <c r="E938" s="64"/>
      <c r="F938" s="63" t="s">
        <v>98</v>
      </c>
      <c r="G938" s="64"/>
    </row>
    <row r="939" spans="1:16" s="62" customFormat="1" hidden="1">
      <c r="A939" s="63" t="s">
        <v>533</v>
      </c>
      <c r="B939" s="65">
        <v>245786.14</v>
      </c>
      <c r="C939" s="65">
        <v>1605.02</v>
      </c>
      <c r="D939" s="63" t="s">
        <v>98</v>
      </c>
      <c r="E939" s="64"/>
      <c r="F939" s="63" t="s">
        <v>98</v>
      </c>
      <c r="G939" s="64"/>
    </row>
    <row r="940" spans="1:16" s="62" customFormat="1" hidden="1">
      <c r="A940" s="63" t="s">
        <v>534</v>
      </c>
      <c r="B940" s="64"/>
      <c r="C940" s="65">
        <v>22928.93</v>
      </c>
      <c r="D940" s="63" t="s">
        <v>98</v>
      </c>
      <c r="E940" s="64"/>
      <c r="F940" s="63" t="s">
        <v>98</v>
      </c>
      <c r="G940" s="64"/>
    </row>
    <row r="941" spans="1:16" s="62" customFormat="1" hidden="1">
      <c r="A941" s="63" t="s">
        <v>535</v>
      </c>
      <c r="B941" s="64"/>
      <c r="C941" s="64">
        <v>687.87</v>
      </c>
      <c r="D941" s="63" t="s">
        <v>98</v>
      </c>
      <c r="E941" s="64"/>
      <c r="F941" s="63" t="s">
        <v>98</v>
      </c>
      <c r="G941" s="64"/>
    </row>
    <row r="942" spans="1:16" s="62" customFormat="1" hidden="1">
      <c r="A942" s="63" t="s">
        <v>536</v>
      </c>
      <c r="B942" s="64"/>
      <c r="C942" s="65">
        <v>23846.080000000002</v>
      </c>
      <c r="D942" s="63" t="s">
        <v>98</v>
      </c>
      <c r="E942" s="64"/>
      <c r="F942" s="63" t="s">
        <v>98</v>
      </c>
      <c r="G942" s="64"/>
    </row>
    <row r="943" spans="1:16" s="62" customFormat="1" hidden="1">
      <c r="A943" s="63"/>
      <c r="B943" s="64"/>
      <c r="C943" s="64"/>
      <c r="D943" s="63"/>
      <c r="E943" s="64"/>
      <c r="F943" s="63"/>
      <c r="G943" s="64"/>
    </row>
    <row r="944" spans="1:16" s="62" customFormat="1" hidden="1">
      <c r="A944" s="63" t="s">
        <v>585</v>
      </c>
      <c r="B944" s="63" t="s">
        <v>98</v>
      </c>
      <c r="C944" s="64"/>
    </row>
    <row r="945" spans="1:16" s="62" customFormat="1" hidden="1">
      <c r="A945" s="63"/>
      <c r="B945" s="63"/>
      <c r="C945" s="64"/>
    </row>
    <row r="946" spans="1:16" s="62" customFormat="1" ht="38.25" hidden="1">
      <c r="A946" s="63" t="s">
        <v>448</v>
      </c>
      <c r="B946" s="63" t="s">
        <v>521</v>
      </c>
      <c r="C946" s="63" t="s">
        <v>522</v>
      </c>
      <c r="D946" s="75" t="s">
        <v>523</v>
      </c>
      <c r="E946" s="75" t="s">
        <v>524</v>
      </c>
      <c r="F946" s="75" t="s">
        <v>525</v>
      </c>
      <c r="G946" s="75" t="s">
        <v>526</v>
      </c>
    </row>
    <row r="947" spans="1:16" s="62" customFormat="1" hidden="1">
      <c r="A947" s="63" t="s">
        <v>527</v>
      </c>
      <c r="B947" s="65">
        <v>364615.25</v>
      </c>
      <c r="C947" s="65">
        <v>27346.14</v>
      </c>
      <c r="D947" s="63" t="s">
        <v>586</v>
      </c>
      <c r="E947" s="65">
        <v>317476.82</v>
      </c>
      <c r="F947" s="63" t="s">
        <v>587</v>
      </c>
      <c r="G947" s="65">
        <v>47138.43</v>
      </c>
    </row>
    <row r="948" spans="1:16" s="62" customFormat="1" hidden="1">
      <c r="A948" s="63" t="s">
        <v>528</v>
      </c>
      <c r="B948" s="65">
        <v>38021.47</v>
      </c>
      <c r="C948" s="65">
        <v>2851.6</v>
      </c>
      <c r="D948" s="63" t="s">
        <v>267</v>
      </c>
      <c r="E948" s="65">
        <v>32249.86</v>
      </c>
      <c r="F948" s="63" t="s">
        <v>474</v>
      </c>
      <c r="G948" s="65">
        <v>5771.61</v>
      </c>
    </row>
    <row r="949" spans="1:16" s="62" customFormat="1" hidden="1">
      <c r="A949" s="63" t="s">
        <v>529</v>
      </c>
      <c r="B949" s="65">
        <v>731823.65</v>
      </c>
      <c r="C949" s="65">
        <v>54886.77</v>
      </c>
      <c r="D949" s="63" t="s">
        <v>588</v>
      </c>
      <c r="E949" s="65">
        <v>675099.6</v>
      </c>
      <c r="F949" s="63" t="s">
        <v>589</v>
      </c>
      <c r="G949" s="65">
        <v>56724.05</v>
      </c>
    </row>
    <row r="950" spans="1:16" s="62" customFormat="1" hidden="1">
      <c r="A950" s="63" t="s">
        <v>531</v>
      </c>
      <c r="B950" s="65">
        <v>35514.19</v>
      </c>
      <c r="C950" s="65">
        <v>2663.56</v>
      </c>
      <c r="D950" s="63" t="s">
        <v>514</v>
      </c>
      <c r="E950" s="65">
        <v>32995.51</v>
      </c>
      <c r="F950" s="63" t="s">
        <v>291</v>
      </c>
      <c r="G950" s="65">
        <v>2518.6799999999998</v>
      </c>
    </row>
    <row r="951" spans="1:16" s="62" customFormat="1" hidden="1">
      <c r="A951" s="63" t="s">
        <v>532</v>
      </c>
      <c r="B951" s="65">
        <v>26550</v>
      </c>
      <c r="C951" s="65">
        <v>114298.07</v>
      </c>
      <c r="D951" s="63" t="s">
        <v>98</v>
      </c>
      <c r="E951" s="64"/>
      <c r="F951" s="63" t="s">
        <v>98</v>
      </c>
      <c r="G951" s="64"/>
    </row>
    <row r="952" spans="1:16" s="62" customFormat="1" hidden="1">
      <c r="A952" s="63" t="s">
        <v>564</v>
      </c>
      <c r="B952" s="65">
        <v>1169974.56</v>
      </c>
      <c r="C952" s="65">
        <v>7477.44</v>
      </c>
      <c r="D952" s="63" t="s">
        <v>98</v>
      </c>
      <c r="E952" s="64"/>
      <c r="F952" s="63" t="s">
        <v>98</v>
      </c>
      <c r="G952" s="64"/>
    </row>
    <row r="953" spans="1:16" s="62" customFormat="1" hidden="1">
      <c r="A953" s="63" t="s">
        <v>534</v>
      </c>
      <c r="B953" s="64"/>
      <c r="C953" s="65">
        <v>106820.63</v>
      </c>
      <c r="D953" s="63" t="s">
        <v>98</v>
      </c>
      <c r="E953" s="64"/>
      <c r="F953" s="63" t="s">
        <v>98</v>
      </c>
      <c r="G953" s="64"/>
    </row>
    <row r="954" spans="1:16" s="62" customFormat="1" hidden="1">
      <c r="A954" s="63" t="s">
        <v>535</v>
      </c>
      <c r="B954" s="64"/>
      <c r="C954" s="65">
        <v>3204.62</v>
      </c>
      <c r="D954" s="63" t="s">
        <v>98</v>
      </c>
      <c r="E954" s="64"/>
      <c r="F954" s="63" t="s">
        <v>98</v>
      </c>
      <c r="G954" s="64"/>
    </row>
    <row r="955" spans="1:16" s="62" customFormat="1" hidden="1">
      <c r="A955" s="63" t="s">
        <v>536</v>
      </c>
      <c r="B955" s="64"/>
      <c r="C955" s="65">
        <v>111093.45</v>
      </c>
      <c r="D955" s="63" t="s">
        <v>98</v>
      </c>
      <c r="E955" s="64"/>
      <c r="F955" s="63" t="s">
        <v>98</v>
      </c>
      <c r="G955" s="64"/>
    </row>
    <row r="956" spans="1:16" s="62" customFormat="1" hidden="1">
      <c r="A956" s="63" t="s">
        <v>590</v>
      </c>
      <c r="B956" s="63" t="s">
        <v>591</v>
      </c>
      <c r="C956" s="63" t="s">
        <v>457</v>
      </c>
      <c r="D956" s="64">
        <v>50</v>
      </c>
      <c r="E956" s="63" t="s">
        <v>458</v>
      </c>
      <c r="F956" s="64" t="s">
        <v>409</v>
      </c>
      <c r="G956" s="63" t="s">
        <v>538</v>
      </c>
      <c r="H956" s="63" t="s">
        <v>480</v>
      </c>
      <c r="I956" s="63" t="s">
        <v>481</v>
      </c>
      <c r="J956" s="63" t="s">
        <v>482</v>
      </c>
      <c r="K956" s="64">
        <v>0</v>
      </c>
      <c r="L956" s="64">
        <v>0</v>
      </c>
      <c r="M956" s="64">
        <v>0</v>
      </c>
      <c r="N956" s="64">
        <v>0</v>
      </c>
      <c r="O956" s="64">
        <v>0</v>
      </c>
      <c r="P956" s="64">
        <v>0</v>
      </c>
    </row>
    <row r="957" spans="1:16" s="62" customFormat="1" hidden="1">
      <c r="A957" s="63" t="s">
        <v>590</v>
      </c>
      <c r="B957" s="63" t="s">
        <v>591</v>
      </c>
      <c r="C957" s="63" t="s">
        <v>457</v>
      </c>
      <c r="D957" s="64">
        <v>50</v>
      </c>
      <c r="E957" s="63" t="s">
        <v>464</v>
      </c>
      <c r="F957" s="64" t="s">
        <v>409</v>
      </c>
      <c r="G957" s="63" t="s">
        <v>539</v>
      </c>
      <c r="H957" s="63" t="s">
        <v>484</v>
      </c>
      <c r="I957" s="63" t="s">
        <v>485</v>
      </c>
      <c r="J957" s="63" t="s">
        <v>463</v>
      </c>
      <c r="K957" s="65">
        <v>2191.11</v>
      </c>
      <c r="L957" s="64">
        <v>0</v>
      </c>
      <c r="M957" s="64">
        <v>1</v>
      </c>
      <c r="N957" s="65">
        <v>1191.1099999999999</v>
      </c>
      <c r="O957" s="64">
        <v>1</v>
      </c>
      <c r="P957" s="65">
        <v>1000</v>
      </c>
    </row>
    <row r="958" spans="1:16" s="62" customFormat="1" hidden="1">
      <c r="A958" s="63" t="s">
        <v>590</v>
      </c>
      <c r="B958" s="63" t="s">
        <v>591</v>
      </c>
      <c r="C958" s="63" t="s">
        <v>457</v>
      </c>
      <c r="D958" s="64">
        <v>50</v>
      </c>
      <c r="E958" s="63" t="s">
        <v>291</v>
      </c>
      <c r="F958" s="64" t="s">
        <v>409</v>
      </c>
      <c r="G958" s="63" t="s">
        <v>459</v>
      </c>
      <c r="H958" s="63" t="s">
        <v>460</v>
      </c>
      <c r="I958" s="63" t="s">
        <v>462</v>
      </c>
      <c r="J958" s="63" t="s">
        <v>487</v>
      </c>
      <c r="K958" s="64">
        <v>0</v>
      </c>
      <c r="L958" s="64">
        <v>0</v>
      </c>
      <c r="M958" s="64">
        <v>0</v>
      </c>
      <c r="N958" s="64">
        <v>0</v>
      </c>
      <c r="O958" s="64">
        <v>0</v>
      </c>
      <c r="P958" s="64">
        <v>0</v>
      </c>
    </row>
    <row r="959" spans="1:16" s="62" customFormat="1" hidden="1">
      <c r="A959" s="63" t="s">
        <v>590</v>
      </c>
      <c r="B959" s="63" t="s">
        <v>591</v>
      </c>
      <c r="C959" s="63" t="s">
        <v>457</v>
      </c>
      <c r="D959" s="64">
        <v>50</v>
      </c>
      <c r="E959" s="63" t="s">
        <v>285</v>
      </c>
      <c r="F959" s="64" t="s">
        <v>409</v>
      </c>
      <c r="G959" s="63" t="s">
        <v>459</v>
      </c>
      <c r="H959" s="63" t="s">
        <v>460</v>
      </c>
      <c r="I959" s="63" t="s">
        <v>462</v>
      </c>
      <c r="J959" s="63" t="s">
        <v>463</v>
      </c>
      <c r="K959" s="64">
        <v>0</v>
      </c>
      <c r="L959" s="64">
        <v>0</v>
      </c>
      <c r="M959" s="64">
        <v>0</v>
      </c>
      <c r="N959" s="64">
        <v>0</v>
      </c>
      <c r="O959" s="64">
        <v>0</v>
      </c>
      <c r="P959" s="64">
        <v>0</v>
      </c>
    </row>
    <row r="960" spans="1:16" s="62" customFormat="1" hidden="1">
      <c r="A960" s="63" t="s">
        <v>590</v>
      </c>
      <c r="B960" s="63" t="s">
        <v>591</v>
      </c>
      <c r="C960" s="63" t="s">
        <v>457</v>
      </c>
      <c r="D960" s="64">
        <v>50</v>
      </c>
      <c r="E960" s="63" t="s">
        <v>474</v>
      </c>
      <c r="F960" s="64" t="s">
        <v>409</v>
      </c>
      <c r="G960" s="63" t="s">
        <v>465</v>
      </c>
      <c r="H960" s="63" t="s">
        <v>466</v>
      </c>
      <c r="I960" s="63" t="s">
        <v>467</v>
      </c>
      <c r="J960" s="63" t="s">
        <v>414</v>
      </c>
      <c r="K960" s="65">
        <v>2809.51</v>
      </c>
      <c r="L960" s="64">
        <v>0</v>
      </c>
      <c r="M960" s="64">
        <v>1</v>
      </c>
      <c r="N960" s="65">
        <v>1269.51</v>
      </c>
      <c r="O960" s="64">
        <v>1</v>
      </c>
      <c r="P960" s="65">
        <v>1540</v>
      </c>
    </row>
    <row r="961" spans="1:16" s="62" customFormat="1" hidden="1">
      <c r="A961" s="63" t="s">
        <v>590</v>
      </c>
      <c r="B961" s="63" t="s">
        <v>591</v>
      </c>
      <c r="C961" s="63" t="s">
        <v>457</v>
      </c>
      <c r="D961" s="64">
        <v>50</v>
      </c>
      <c r="E961" s="63" t="s">
        <v>288</v>
      </c>
      <c r="F961" s="64" t="s">
        <v>409</v>
      </c>
      <c r="G961" s="63" t="s">
        <v>468</v>
      </c>
      <c r="H961" s="63" t="s">
        <v>469</v>
      </c>
      <c r="I961" s="63" t="s">
        <v>470</v>
      </c>
      <c r="J961" s="63" t="s">
        <v>414</v>
      </c>
      <c r="K961" s="64">
        <v>0</v>
      </c>
      <c r="L961" s="64">
        <v>0</v>
      </c>
      <c r="M961" s="64">
        <v>0</v>
      </c>
      <c r="N961" s="64">
        <v>0</v>
      </c>
      <c r="O961" s="64">
        <v>0</v>
      </c>
      <c r="P961" s="64">
        <v>0</v>
      </c>
    </row>
    <row r="962" spans="1:16" s="62" customFormat="1" hidden="1">
      <c r="A962" s="63" t="s">
        <v>590</v>
      </c>
      <c r="B962" s="63" t="s">
        <v>591</v>
      </c>
      <c r="C962" s="63" t="s">
        <v>457</v>
      </c>
      <c r="D962" s="64">
        <v>50</v>
      </c>
      <c r="E962" s="63" t="s">
        <v>325</v>
      </c>
      <c r="F962" s="64" t="s">
        <v>409</v>
      </c>
      <c r="G962" s="63" t="s">
        <v>471</v>
      </c>
      <c r="H962" s="63" t="s">
        <v>472</v>
      </c>
      <c r="I962" s="63" t="s">
        <v>473</v>
      </c>
      <c r="J962" s="63" t="s">
        <v>414</v>
      </c>
      <c r="K962" s="65">
        <v>26303.59</v>
      </c>
      <c r="L962" s="64">
        <v>0</v>
      </c>
      <c r="M962" s="64">
        <v>16</v>
      </c>
      <c r="N962" s="65">
        <v>26303.59</v>
      </c>
      <c r="O962" s="64">
        <v>0</v>
      </c>
      <c r="P962" s="64">
        <v>0</v>
      </c>
    </row>
    <row r="963" spans="1:16" s="62" customFormat="1" hidden="1">
      <c r="A963" s="63" t="s">
        <v>590</v>
      </c>
      <c r="B963" s="63" t="s">
        <v>591</v>
      </c>
      <c r="C963" s="63" t="s">
        <v>457</v>
      </c>
      <c r="D963" s="64">
        <v>50</v>
      </c>
      <c r="E963" s="63" t="s">
        <v>292</v>
      </c>
      <c r="F963" s="64" t="s">
        <v>409</v>
      </c>
      <c r="G963" s="63" t="s">
        <v>475</v>
      </c>
      <c r="H963" s="63" t="s">
        <v>476</v>
      </c>
      <c r="I963" s="63" t="s">
        <v>477</v>
      </c>
      <c r="J963" s="63" t="s">
        <v>414</v>
      </c>
      <c r="K963" s="65">
        <v>7591.16</v>
      </c>
      <c r="L963" s="64">
        <v>0</v>
      </c>
      <c r="M963" s="64">
        <v>3</v>
      </c>
      <c r="N963" s="65">
        <v>6591.16</v>
      </c>
      <c r="O963" s="64">
        <v>1</v>
      </c>
      <c r="P963" s="65">
        <v>1000</v>
      </c>
    </row>
    <row r="964" spans="1:16" s="62" customFormat="1" hidden="1">
      <c r="A964" s="63" t="s">
        <v>590</v>
      </c>
      <c r="B964" s="63" t="s">
        <v>591</v>
      </c>
      <c r="C964" s="63" t="s">
        <v>457</v>
      </c>
      <c r="D964" s="64">
        <v>50</v>
      </c>
      <c r="E964" s="63" t="s">
        <v>320</v>
      </c>
      <c r="F964" s="64" t="s">
        <v>478</v>
      </c>
      <c r="G964" s="63" t="s">
        <v>479</v>
      </c>
      <c r="H964" s="63" t="s">
        <v>480</v>
      </c>
      <c r="I964" s="63" t="s">
        <v>481</v>
      </c>
      <c r="J964" s="63" t="s">
        <v>482</v>
      </c>
      <c r="K964" s="64">
        <v>0</v>
      </c>
      <c r="L964" s="64">
        <v>0</v>
      </c>
      <c r="M964" s="64">
        <v>0</v>
      </c>
      <c r="N964" s="64">
        <v>0</v>
      </c>
      <c r="O964" s="64">
        <v>0</v>
      </c>
      <c r="P964" s="64">
        <v>0</v>
      </c>
    </row>
    <row r="965" spans="1:16" s="62" customFormat="1" hidden="1">
      <c r="A965" s="63" t="s">
        <v>590</v>
      </c>
      <c r="B965" s="63" t="s">
        <v>591</v>
      </c>
      <c r="C965" s="63" t="s">
        <v>457</v>
      </c>
      <c r="D965" s="64">
        <v>50</v>
      </c>
      <c r="E965" s="63" t="s">
        <v>287</v>
      </c>
      <c r="F965" s="64" t="s">
        <v>478</v>
      </c>
      <c r="G965" s="63" t="s">
        <v>483</v>
      </c>
      <c r="H965" s="63" t="s">
        <v>484</v>
      </c>
      <c r="I965" s="63" t="s">
        <v>485</v>
      </c>
      <c r="J965" s="63" t="s">
        <v>463</v>
      </c>
      <c r="K965" s="64">
        <v>0</v>
      </c>
      <c r="L965" s="64">
        <v>0</v>
      </c>
      <c r="M965" s="64">
        <v>0</v>
      </c>
      <c r="N965" s="64">
        <v>0</v>
      </c>
      <c r="O965" s="64">
        <v>0</v>
      </c>
      <c r="P965" s="64">
        <v>0</v>
      </c>
    </row>
    <row r="966" spans="1:16" s="62" customFormat="1" hidden="1">
      <c r="A966" s="63" t="s">
        <v>590</v>
      </c>
      <c r="B966" s="63" t="s">
        <v>591</v>
      </c>
      <c r="C966" s="63" t="s">
        <v>457</v>
      </c>
      <c r="D966" s="64">
        <v>50</v>
      </c>
      <c r="E966" s="63" t="s">
        <v>489</v>
      </c>
      <c r="F966" s="64" t="s">
        <v>478</v>
      </c>
      <c r="G966" s="63" t="s">
        <v>486</v>
      </c>
      <c r="H966" s="63" t="s">
        <v>460</v>
      </c>
      <c r="I966" s="63" t="s">
        <v>462</v>
      </c>
      <c r="J966" s="63" t="s">
        <v>487</v>
      </c>
      <c r="K966" s="64">
        <v>0</v>
      </c>
      <c r="L966" s="64">
        <v>0</v>
      </c>
      <c r="M966" s="64">
        <v>0</v>
      </c>
      <c r="N966" s="64">
        <v>0</v>
      </c>
      <c r="O966" s="64">
        <v>0</v>
      </c>
      <c r="P966" s="64">
        <v>0</v>
      </c>
    </row>
    <row r="967" spans="1:16" s="62" customFormat="1" hidden="1">
      <c r="A967" s="63" t="s">
        <v>590</v>
      </c>
      <c r="B967" s="63" t="s">
        <v>591</v>
      </c>
      <c r="C967" s="63" t="s">
        <v>457</v>
      </c>
      <c r="D967" s="64">
        <v>50</v>
      </c>
      <c r="E967" s="63" t="s">
        <v>491</v>
      </c>
      <c r="F967" s="64" t="s">
        <v>478</v>
      </c>
      <c r="G967" s="63" t="s">
        <v>486</v>
      </c>
      <c r="H967" s="63" t="s">
        <v>460</v>
      </c>
      <c r="I967" s="63" t="s">
        <v>462</v>
      </c>
      <c r="J967" s="63" t="s">
        <v>463</v>
      </c>
      <c r="K967" s="65">
        <v>2874.52</v>
      </c>
      <c r="L967" s="64">
        <v>0</v>
      </c>
      <c r="M967" s="64">
        <v>2</v>
      </c>
      <c r="N967" s="65">
        <v>2410.14</v>
      </c>
      <c r="O967" s="64">
        <v>1</v>
      </c>
      <c r="P967" s="64">
        <v>464.38</v>
      </c>
    </row>
    <row r="968" spans="1:16" s="62" customFormat="1" hidden="1">
      <c r="A968" s="63" t="s">
        <v>590</v>
      </c>
      <c r="B968" s="63" t="s">
        <v>591</v>
      </c>
      <c r="C968" s="63" t="s">
        <v>457</v>
      </c>
      <c r="D968" s="64">
        <v>50</v>
      </c>
      <c r="E968" s="63" t="s">
        <v>290</v>
      </c>
      <c r="F968" s="64" t="s">
        <v>478</v>
      </c>
      <c r="G968" s="63" t="s">
        <v>488</v>
      </c>
      <c r="H968" s="63" t="s">
        <v>466</v>
      </c>
      <c r="I968" s="63" t="s">
        <v>467</v>
      </c>
      <c r="J968" s="63" t="s">
        <v>414</v>
      </c>
      <c r="K968" s="65">
        <v>2135.81</v>
      </c>
      <c r="L968" s="64">
        <v>0</v>
      </c>
      <c r="M968" s="64">
        <v>2</v>
      </c>
      <c r="N968" s="65">
        <v>2135.81</v>
      </c>
      <c r="O968" s="64">
        <v>0</v>
      </c>
      <c r="P968" s="64">
        <v>0</v>
      </c>
    </row>
    <row r="969" spans="1:16" s="62" customFormat="1" hidden="1">
      <c r="A969" s="63" t="s">
        <v>590</v>
      </c>
      <c r="B969" s="63" t="s">
        <v>591</v>
      </c>
      <c r="C969" s="63" t="s">
        <v>457</v>
      </c>
      <c r="D969" s="64">
        <v>50</v>
      </c>
      <c r="E969" s="63" t="s">
        <v>274</v>
      </c>
      <c r="F969" s="64" t="s">
        <v>478</v>
      </c>
      <c r="G969" s="63" t="s">
        <v>490</v>
      </c>
      <c r="H969" s="63" t="s">
        <v>469</v>
      </c>
      <c r="I969" s="63" t="s">
        <v>470</v>
      </c>
      <c r="J969" s="63" t="s">
        <v>414</v>
      </c>
      <c r="K969" s="65">
        <v>1083.6300000000001</v>
      </c>
      <c r="L969" s="64">
        <v>0</v>
      </c>
      <c r="M969" s="64">
        <v>1</v>
      </c>
      <c r="N969" s="65">
        <v>1083.6300000000001</v>
      </c>
      <c r="O969" s="64">
        <v>0</v>
      </c>
      <c r="P969" s="64">
        <v>0</v>
      </c>
    </row>
    <row r="970" spans="1:16" s="62" customFormat="1" hidden="1">
      <c r="A970" s="63" t="s">
        <v>590</v>
      </c>
      <c r="B970" s="63" t="s">
        <v>591</v>
      </c>
      <c r="C970" s="63" t="s">
        <v>457</v>
      </c>
      <c r="D970" s="64">
        <v>50</v>
      </c>
      <c r="E970" s="63" t="s">
        <v>293</v>
      </c>
      <c r="F970" s="64" t="s">
        <v>478</v>
      </c>
      <c r="G970" s="63" t="s">
        <v>492</v>
      </c>
      <c r="H970" s="63" t="s">
        <v>472</v>
      </c>
      <c r="I970" s="63" t="s">
        <v>473</v>
      </c>
      <c r="J970" s="63" t="s">
        <v>414</v>
      </c>
      <c r="K970" s="65">
        <v>1068.93</v>
      </c>
      <c r="L970" s="64">
        <v>0</v>
      </c>
      <c r="M970" s="64">
        <v>1</v>
      </c>
      <c r="N970" s="65">
        <v>1068.93</v>
      </c>
      <c r="O970" s="64">
        <v>0</v>
      </c>
      <c r="P970" s="64">
        <v>0</v>
      </c>
    </row>
    <row r="971" spans="1:16" s="62" customFormat="1" hidden="1">
      <c r="A971" s="63" t="s">
        <v>590</v>
      </c>
      <c r="B971" s="63" t="s">
        <v>591</v>
      </c>
      <c r="C971" s="63" t="s">
        <v>457</v>
      </c>
      <c r="D971" s="64">
        <v>50</v>
      </c>
      <c r="E971" s="63" t="s">
        <v>283</v>
      </c>
      <c r="F971" s="64" t="s">
        <v>478</v>
      </c>
      <c r="G971" s="63" t="s">
        <v>493</v>
      </c>
      <c r="H971" s="63" t="s">
        <v>476</v>
      </c>
      <c r="I971" s="63" t="s">
        <v>477</v>
      </c>
      <c r="J971" s="63" t="s">
        <v>487</v>
      </c>
      <c r="K971" s="64">
        <v>0</v>
      </c>
      <c r="L971" s="64">
        <v>0</v>
      </c>
      <c r="M971" s="64">
        <v>0</v>
      </c>
      <c r="N971" s="64">
        <v>0</v>
      </c>
      <c r="O971" s="64">
        <v>0</v>
      </c>
      <c r="P971" s="64">
        <v>0</v>
      </c>
    </row>
    <row r="972" spans="1:16" s="62" customFormat="1" hidden="1">
      <c r="A972" s="63" t="s">
        <v>590</v>
      </c>
      <c r="B972" s="63" t="s">
        <v>591</v>
      </c>
      <c r="C972" s="63" t="s">
        <v>457</v>
      </c>
      <c r="D972" s="64">
        <v>50</v>
      </c>
      <c r="E972" s="63" t="s">
        <v>286</v>
      </c>
      <c r="F972" s="64" t="s">
        <v>478</v>
      </c>
      <c r="G972" s="63" t="s">
        <v>493</v>
      </c>
      <c r="H972" s="63" t="s">
        <v>476</v>
      </c>
      <c r="I972" s="63" t="s">
        <v>477</v>
      </c>
      <c r="J972" s="63" t="s">
        <v>414</v>
      </c>
      <c r="K972" s="65">
        <v>1232</v>
      </c>
      <c r="L972" s="64">
        <v>0</v>
      </c>
      <c r="M972" s="64">
        <v>1</v>
      </c>
      <c r="N972" s="65">
        <v>1232</v>
      </c>
      <c r="O972" s="64">
        <v>0</v>
      </c>
      <c r="P972" s="64">
        <v>0</v>
      </c>
    </row>
    <row r="973" spans="1:16" s="62" customFormat="1" hidden="1">
      <c r="A973" s="63" t="s">
        <v>590</v>
      </c>
      <c r="B973" s="63" t="s">
        <v>591</v>
      </c>
      <c r="C973" s="63" t="s">
        <v>457</v>
      </c>
      <c r="D973" s="64">
        <v>50</v>
      </c>
      <c r="E973" s="63" t="s">
        <v>501</v>
      </c>
      <c r="F973" s="64" t="s">
        <v>494</v>
      </c>
      <c r="G973" s="63" t="s">
        <v>592</v>
      </c>
      <c r="H973" s="63" t="s">
        <v>550</v>
      </c>
      <c r="I973" s="63" t="s">
        <v>460</v>
      </c>
      <c r="J973" s="63" t="s">
        <v>482</v>
      </c>
      <c r="K973" s="64">
        <v>0</v>
      </c>
      <c r="L973" s="64">
        <v>0</v>
      </c>
      <c r="M973" s="64">
        <v>0</v>
      </c>
      <c r="N973" s="64">
        <v>0</v>
      </c>
      <c r="O973" s="64">
        <v>0</v>
      </c>
      <c r="P973" s="64">
        <v>0</v>
      </c>
    </row>
    <row r="974" spans="1:16" s="62" customFormat="1" hidden="1">
      <c r="A974" s="63" t="s">
        <v>590</v>
      </c>
      <c r="B974" s="63" t="s">
        <v>591</v>
      </c>
      <c r="C974" s="63" t="s">
        <v>457</v>
      </c>
      <c r="D974" s="64">
        <v>50</v>
      </c>
      <c r="E974" s="63" t="s">
        <v>502</v>
      </c>
      <c r="F974" s="64" t="s">
        <v>494</v>
      </c>
      <c r="G974" s="63" t="s">
        <v>498</v>
      </c>
      <c r="H974" s="63" t="s">
        <v>480</v>
      </c>
      <c r="I974" s="63" t="s">
        <v>481</v>
      </c>
      <c r="J974" s="63" t="s">
        <v>482</v>
      </c>
      <c r="K974" s="64">
        <v>0</v>
      </c>
      <c r="L974" s="64">
        <v>0</v>
      </c>
      <c r="M974" s="64">
        <v>0</v>
      </c>
      <c r="N974" s="64">
        <v>0</v>
      </c>
      <c r="O974" s="64">
        <v>0</v>
      </c>
      <c r="P974" s="64">
        <v>0</v>
      </c>
    </row>
    <row r="975" spans="1:16" s="62" customFormat="1" hidden="1">
      <c r="A975" s="63" t="s">
        <v>590</v>
      </c>
      <c r="B975" s="63" t="s">
        <v>591</v>
      </c>
      <c r="C975" s="63" t="s">
        <v>457</v>
      </c>
      <c r="D975" s="64">
        <v>50</v>
      </c>
      <c r="E975" s="63" t="s">
        <v>504</v>
      </c>
      <c r="F975" s="64" t="s">
        <v>494</v>
      </c>
      <c r="G975" s="63" t="s">
        <v>498</v>
      </c>
      <c r="H975" s="63" t="s">
        <v>480</v>
      </c>
      <c r="I975" s="63" t="s">
        <v>481</v>
      </c>
      <c r="J975" s="63" t="s">
        <v>463</v>
      </c>
      <c r="K975" s="64">
        <v>0</v>
      </c>
      <c r="L975" s="64">
        <v>0</v>
      </c>
      <c r="M975" s="64">
        <v>0</v>
      </c>
      <c r="N975" s="64">
        <v>0</v>
      </c>
      <c r="O975" s="64">
        <v>0</v>
      </c>
      <c r="P975" s="64">
        <v>0</v>
      </c>
    </row>
    <row r="976" spans="1:16" s="62" customFormat="1" hidden="1">
      <c r="A976" s="63" t="s">
        <v>590</v>
      </c>
      <c r="B976" s="63" t="s">
        <v>591</v>
      </c>
      <c r="C976" s="63" t="s">
        <v>457</v>
      </c>
      <c r="D976" s="64">
        <v>50</v>
      </c>
      <c r="E976" s="63" t="s">
        <v>506</v>
      </c>
      <c r="F976" s="64" t="s">
        <v>494</v>
      </c>
      <c r="G976" s="63" t="s">
        <v>499</v>
      </c>
      <c r="H976" s="63" t="s">
        <v>484</v>
      </c>
      <c r="I976" s="63" t="s">
        <v>485</v>
      </c>
      <c r="J976" s="63" t="s">
        <v>463</v>
      </c>
      <c r="K976" s="64">
        <v>0</v>
      </c>
      <c r="L976" s="64">
        <v>0</v>
      </c>
      <c r="M976" s="64">
        <v>0</v>
      </c>
      <c r="N976" s="64">
        <v>0</v>
      </c>
      <c r="O976" s="64">
        <v>0</v>
      </c>
      <c r="P976" s="64">
        <v>0</v>
      </c>
    </row>
    <row r="977" spans="1:16" s="62" customFormat="1" hidden="1">
      <c r="A977" s="63" t="s">
        <v>590</v>
      </c>
      <c r="B977" s="63" t="s">
        <v>591</v>
      </c>
      <c r="C977" s="63" t="s">
        <v>457</v>
      </c>
      <c r="D977" s="64">
        <v>50</v>
      </c>
      <c r="E977" s="63" t="s">
        <v>267</v>
      </c>
      <c r="F977" s="64" t="s">
        <v>494</v>
      </c>
      <c r="G977" s="63" t="s">
        <v>500</v>
      </c>
      <c r="H977" s="63" t="s">
        <v>460</v>
      </c>
      <c r="I977" s="63" t="s">
        <v>462</v>
      </c>
      <c r="J977" s="63" t="s">
        <v>487</v>
      </c>
      <c r="K977" s="64">
        <v>0</v>
      </c>
      <c r="L977" s="64">
        <v>0</v>
      </c>
      <c r="M977" s="64">
        <v>0</v>
      </c>
      <c r="N977" s="64">
        <v>0</v>
      </c>
      <c r="O977" s="64">
        <v>0</v>
      </c>
      <c r="P977" s="64">
        <v>0</v>
      </c>
    </row>
    <row r="978" spans="1:16" s="62" customFormat="1" hidden="1">
      <c r="A978" s="63" t="s">
        <v>590</v>
      </c>
      <c r="B978" s="63" t="s">
        <v>591</v>
      </c>
      <c r="C978" s="63" t="s">
        <v>457</v>
      </c>
      <c r="D978" s="64">
        <v>50</v>
      </c>
      <c r="E978" s="63" t="s">
        <v>326</v>
      </c>
      <c r="F978" s="64" t="s">
        <v>494</v>
      </c>
      <c r="G978" s="63" t="s">
        <v>500</v>
      </c>
      <c r="H978" s="63" t="s">
        <v>460</v>
      </c>
      <c r="I978" s="63" t="s">
        <v>462</v>
      </c>
      <c r="J978" s="63" t="s">
        <v>463</v>
      </c>
      <c r="K978" s="65">
        <v>3601.63</v>
      </c>
      <c r="L978" s="64">
        <v>0</v>
      </c>
      <c r="M978" s="64">
        <v>3</v>
      </c>
      <c r="N978" s="65">
        <v>3601.63</v>
      </c>
      <c r="O978" s="64">
        <v>0</v>
      </c>
      <c r="P978" s="64">
        <v>0</v>
      </c>
    </row>
    <row r="979" spans="1:16" s="62" customFormat="1" hidden="1">
      <c r="A979" s="63" t="s">
        <v>590</v>
      </c>
      <c r="B979" s="63" t="s">
        <v>591</v>
      </c>
      <c r="C979" s="63" t="s">
        <v>457</v>
      </c>
      <c r="D979" s="64">
        <v>50</v>
      </c>
      <c r="E979" s="63" t="s">
        <v>289</v>
      </c>
      <c r="F979" s="64" t="s">
        <v>494</v>
      </c>
      <c r="G979" s="63" t="s">
        <v>503</v>
      </c>
      <c r="H979" s="63" t="s">
        <v>466</v>
      </c>
      <c r="I979" s="63" t="s">
        <v>467</v>
      </c>
      <c r="J979" s="63" t="s">
        <v>414</v>
      </c>
      <c r="K979" s="65">
        <v>6509.56</v>
      </c>
      <c r="L979" s="64">
        <v>0</v>
      </c>
      <c r="M979" s="64">
        <v>4</v>
      </c>
      <c r="N979" s="65">
        <v>6009.56</v>
      </c>
      <c r="O979" s="64">
        <v>1</v>
      </c>
      <c r="P979" s="64">
        <v>500</v>
      </c>
    </row>
    <row r="980" spans="1:16" s="62" customFormat="1" hidden="1">
      <c r="A980" s="63" t="s">
        <v>590</v>
      </c>
      <c r="B980" s="63" t="s">
        <v>591</v>
      </c>
      <c r="C980" s="63" t="s">
        <v>457</v>
      </c>
      <c r="D980" s="64">
        <v>50</v>
      </c>
      <c r="E980" s="63" t="s">
        <v>512</v>
      </c>
      <c r="F980" s="64" t="s">
        <v>494</v>
      </c>
      <c r="G980" s="63" t="s">
        <v>505</v>
      </c>
      <c r="H980" s="63" t="s">
        <v>469</v>
      </c>
      <c r="I980" s="63" t="s">
        <v>470</v>
      </c>
      <c r="J980" s="63" t="s">
        <v>414</v>
      </c>
      <c r="K980" s="65">
        <v>14141.37</v>
      </c>
      <c r="L980" s="64">
        <v>0</v>
      </c>
      <c r="M980" s="64">
        <v>4</v>
      </c>
      <c r="N980" s="65">
        <v>14141.37</v>
      </c>
      <c r="O980" s="64">
        <v>0</v>
      </c>
      <c r="P980" s="64">
        <v>0</v>
      </c>
    </row>
    <row r="981" spans="1:16" s="62" customFormat="1" hidden="1">
      <c r="A981" s="63" t="s">
        <v>590</v>
      </c>
      <c r="B981" s="63" t="s">
        <v>591</v>
      </c>
      <c r="C981" s="63" t="s">
        <v>457</v>
      </c>
      <c r="D981" s="64">
        <v>50</v>
      </c>
      <c r="E981" s="63" t="s">
        <v>318</v>
      </c>
      <c r="F981" s="64" t="s">
        <v>494</v>
      </c>
      <c r="G981" s="63" t="s">
        <v>507</v>
      </c>
      <c r="H981" s="63" t="s">
        <v>472</v>
      </c>
      <c r="I981" s="63" t="s">
        <v>473</v>
      </c>
      <c r="J981" s="63" t="s">
        <v>414</v>
      </c>
      <c r="K981" s="65">
        <v>22689.279999999999</v>
      </c>
      <c r="L981" s="64">
        <v>0</v>
      </c>
      <c r="M981" s="64">
        <v>8</v>
      </c>
      <c r="N981" s="65">
        <v>20175.21</v>
      </c>
      <c r="O981" s="64">
        <v>3</v>
      </c>
      <c r="P981" s="65">
        <v>2514.0700000000002</v>
      </c>
    </row>
    <row r="982" spans="1:16" s="62" customFormat="1" hidden="1">
      <c r="A982" s="63" t="s">
        <v>590</v>
      </c>
      <c r="B982" s="63" t="s">
        <v>591</v>
      </c>
      <c r="C982" s="63" t="s">
        <v>457</v>
      </c>
      <c r="D982" s="64">
        <v>50</v>
      </c>
      <c r="E982" s="63" t="s">
        <v>514</v>
      </c>
      <c r="F982" s="64" t="s">
        <v>494</v>
      </c>
      <c r="G982" s="63" t="s">
        <v>508</v>
      </c>
      <c r="H982" s="63" t="s">
        <v>476</v>
      </c>
      <c r="I982" s="63" t="s">
        <v>477</v>
      </c>
      <c r="J982" s="63" t="s">
        <v>414</v>
      </c>
      <c r="K982" s="65">
        <v>8460.24</v>
      </c>
      <c r="L982" s="64">
        <v>0</v>
      </c>
      <c r="M982" s="64">
        <v>3</v>
      </c>
      <c r="N982" s="65">
        <v>6160.24</v>
      </c>
      <c r="O982" s="64">
        <v>4</v>
      </c>
      <c r="P982" s="65">
        <v>2300</v>
      </c>
    </row>
    <row r="983" spans="1:16" s="62" customFormat="1" hidden="1">
      <c r="A983" s="63" t="s">
        <v>590</v>
      </c>
      <c r="B983" s="63" t="s">
        <v>591</v>
      </c>
      <c r="C983" s="63" t="s">
        <v>457</v>
      </c>
      <c r="D983" s="64">
        <v>50</v>
      </c>
      <c r="E983" s="63" t="s">
        <v>272</v>
      </c>
      <c r="F983" s="64" t="s">
        <v>509</v>
      </c>
      <c r="G983" s="63" t="s">
        <v>511</v>
      </c>
      <c r="H983" s="63" t="s">
        <v>480</v>
      </c>
      <c r="I983" s="63" t="s">
        <v>481</v>
      </c>
      <c r="J983" s="63" t="s">
        <v>482</v>
      </c>
      <c r="K983" s="64">
        <v>0</v>
      </c>
      <c r="L983" s="64">
        <v>0</v>
      </c>
      <c r="M983" s="64">
        <v>0</v>
      </c>
      <c r="N983" s="64">
        <v>0</v>
      </c>
      <c r="O983" s="64">
        <v>0</v>
      </c>
      <c r="P983" s="64">
        <v>0</v>
      </c>
    </row>
    <row r="984" spans="1:16" s="62" customFormat="1" hidden="1">
      <c r="A984" s="63" t="s">
        <v>590</v>
      </c>
      <c r="B984" s="63" t="s">
        <v>591</v>
      </c>
      <c r="C984" s="63" t="s">
        <v>457</v>
      </c>
      <c r="D984" s="64">
        <v>50</v>
      </c>
      <c r="E984" s="63" t="s">
        <v>516</v>
      </c>
      <c r="F984" s="64" t="s">
        <v>509</v>
      </c>
      <c r="G984" s="63" t="s">
        <v>513</v>
      </c>
      <c r="H984" s="63" t="s">
        <v>484</v>
      </c>
      <c r="I984" s="63" t="s">
        <v>485</v>
      </c>
      <c r="J984" s="63" t="s">
        <v>463</v>
      </c>
      <c r="K984" s="64">
        <v>0</v>
      </c>
      <c r="L984" s="64">
        <v>0</v>
      </c>
      <c r="M984" s="64">
        <v>0</v>
      </c>
      <c r="N984" s="64">
        <v>0</v>
      </c>
      <c r="O984" s="64">
        <v>0</v>
      </c>
      <c r="P984" s="64">
        <v>0</v>
      </c>
    </row>
    <row r="985" spans="1:16" s="62" customFormat="1" hidden="1">
      <c r="A985" s="63" t="s">
        <v>590</v>
      </c>
      <c r="B985" s="63" t="s">
        <v>591</v>
      </c>
      <c r="C985" s="63" t="s">
        <v>457</v>
      </c>
      <c r="D985" s="64">
        <v>50</v>
      </c>
      <c r="E985" s="63" t="s">
        <v>328</v>
      </c>
      <c r="F985" s="64" t="s">
        <v>509</v>
      </c>
      <c r="G985" s="63" t="s">
        <v>515</v>
      </c>
      <c r="H985" s="63" t="s">
        <v>460</v>
      </c>
      <c r="I985" s="63" t="s">
        <v>462</v>
      </c>
      <c r="J985" s="63" t="s">
        <v>487</v>
      </c>
      <c r="K985" s="64">
        <v>0</v>
      </c>
      <c r="L985" s="64">
        <v>0</v>
      </c>
      <c r="M985" s="64">
        <v>0</v>
      </c>
      <c r="N985" s="64">
        <v>0</v>
      </c>
      <c r="O985" s="64">
        <v>0</v>
      </c>
      <c r="P985" s="64">
        <v>0</v>
      </c>
    </row>
    <row r="986" spans="1:16" s="62" customFormat="1" hidden="1">
      <c r="A986" s="63" t="s">
        <v>590</v>
      </c>
      <c r="B986" s="63" t="s">
        <v>591</v>
      </c>
      <c r="C986" s="63" t="s">
        <v>457</v>
      </c>
      <c r="D986" s="64">
        <v>50</v>
      </c>
      <c r="E986" s="63" t="s">
        <v>322</v>
      </c>
      <c r="F986" s="64" t="s">
        <v>509</v>
      </c>
      <c r="G986" s="63" t="s">
        <v>515</v>
      </c>
      <c r="H986" s="63" t="s">
        <v>460</v>
      </c>
      <c r="I986" s="63" t="s">
        <v>462</v>
      </c>
      <c r="J986" s="63" t="s">
        <v>463</v>
      </c>
      <c r="K986" s="65">
        <v>1284</v>
      </c>
      <c r="L986" s="64">
        <v>0</v>
      </c>
      <c r="M986" s="64">
        <v>1</v>
      </c>
      <c r="N986" s="65">
        <v>1284</v>
      </c>
      <c r="O986" s="64">
        <v>0</v>
      </c>
      <c r="P986" s="64">
        <v>0</v>
      </c>
    </row>
    <row r="987" spans="1:16" s="62" customFormat="1" hidden="1">
      <c r="A987" s="63" t="s">
        <v>590</v>
      </c>
      <c r="B987" s="63" t="s">
        <v>591</v>
      </c>
      <c r="C987" s="63" t="s">
        <v>457</v>
      </c>
      <c r="D987" s="64">
        <v>50</v>
      </c>
      <c r="E987" s="63" t="s">
        <v>327</v>
      </c>
      <c r="F987" s="64" t="s">
        <v>509</v>
      </c>
      <c r="G987" s="63" t="s">
        <v>517</v>
      </c>
      <c r="H987" s="63" t="s">
        <v>466</v>
      </c>
      <c r="I987" s="63" t="s">
        <v>467</v>
      </c>
      <c r="J987" s="63" t="s">
        <v>414</v>
      </c>
      <c r="K987" s="64">
        <v>0</v>
      </c>
      <c r="L987" s="64">
        <v>0</v>
      </c>
      <c r="M987" s="64">
        <v>0</v>
      </c>
      <c r="N987" s="64">
        <v>0</v>
      </c>
      <c r="O987" s="64">
        <v>0</v>
      </c>
      <c r="P987" s="64">
        <v>0</v>
      </c>
    </row>
    <row r="988" spans="1:16" s="62" customFormat="1" hidden="1">
      <c r="A988" s="63" t="s">
        <v>590</v>
      </c>
      <c r="B988" s="63" t="s">
        <v>591</v>
      </c>
      <c r="C988" s="63" t="s">
        <v>457</v>
      </c>
      <c r="D988" s="64">
        <v>50</v>
      </c>
      <c r="E988" s="63" t="s">
        <v>269</v>
      </c>
      <c r="F988" s="64" t="s">
        <v>509</v>
      </c>
      <c r="G988" s="63" t="s">
        <v>518</v>
      </c>
      <c r="H988" s="63" t="s">
        <v>469</v>
      </c>
      <c r="I988" s="63" t="s">
        <v>470</v>
      </c>
      <c r="J988" s="63" t="s">
        <v>414</v>
      </c>
      <c r="K988" s="65">
        <v>1063.0999999999999</v>
      </c>
      <c r="L988" s="64">
        <v>0</v>
      </c>
      <c r="M988" s="64">
        <v>1</v>
      </c>
      <c r="N988" s="65">
        <v>1063.0999999999999</v>
      </c>
      <c r="O988" s="64">
        <v>0</v>
      </c>
      <c r="P988" s="64">
        <v>0</v>
      </c>
    </row>
    <row r="989" spans="1:16" s="62" customFormat="1" hidden="1">
      <c r="A989" s="63" t="s">
        <v>590</v>
      </c>
      <c r="B989" s="63" t="s">
        <v>591</v>
      </c>
      <c r="C989" s="63" t="s">
        <v>457</v>
      </c>
      <c r="D989" s="64">
        <v>50</v>
      </c>
      <c r="E989" s="63" t="s">
        <v>545</v>
      </c>
      <c r="F989" s="64" t="s">
        <v>509</v>
      </c>
      <c r="G989" s="63" t="s">
        <v>519</v>
      </c>
      <c r="H989" s="63" t="s">
        <v>472</v>
      </c>
      <c r="I989" s="63" t="s">
        <v>473</v>
      </c>
      <c r="J989" s="63" t="s">
        <v>414</v>
      </c>
      <c r="K989" s="65">
        <v>1707.72</v>
      </c>
      <c r="L989" s="64">
        <v>0</v>
      </c>
      <c r="M989" s="64">
        <v>1</v>
      </c>
      <c r="N989" s="65">
        <v>1707.72</v>
      </c>
      <c r="O989" s="64">
        <v>0</v>
      </c>
      <c r="P989" s="64">
        <v>0</v>
      </c>
    </row>
    <row r="990" spans="1:16" s="62" customFormat="1" hidden="1">
      <c r="A990" s="63" t="s">
        <v>590</v>
      </c>
      <c r="B990" s="63" t="s">
        <v>591</v>
      </c>
      <c r="C990" s="63" t="s">
        <v>457</v>
      </c>
      <c r="D990" s="64">
        <v>50</v>
      </c>
      <c r="E990" s="63" t="s">
        <v>265</v>
      </c>
      <c r="F990" s="64" t="s">
        <v>509</v>
      </c>
      <c r="G990" s="63" t="s">
        <v>520</v>
      </c>
      <c r="H990" s="63" t="s">
        <v>476</v>
      </c>
      <c r="I990" s="63" t="s">
        <v>477</v>
      </c>
      <c r="J990" s="63" t="s">
        <v>414</v>
      </c>
      <c r="K990" s="65">
        <v>5879.51</v>
      </c>
      <c r="L990" s="64">
        <v>0</v>
      </c>
      <c r="M990" s="64">
        <v>2</v>
      </c>
      <c r="N990" s="65">
        <v>5879.51</v>
      </c>
      <c r="O990" s="64">
        <v>0</v>
      </c>
      <c r="P990" s="64">
        <v>0</v>
      </c>
    </row>
    <row r="991" spans="1:16" s="62" customFormat="1" hidden="1">
      <c r="A991" s="63" t="s">
        <v>98</v>
      </c>
      <c r="B991" s="63" t="s">
        <v>98</v>
      </c>
      <c r="C991" s="63" t="s">
        <v>98</v>
      </c>
      <c r="D991" s="64"/>
      <c r="E991" s="63" t="s">
        <v>98</v>
      </c>
      <c r="F991" s="64"/>
      <c r="G991" s="63" t="s">
        <v>98</v>
      </c>
      <c r="H991" s="63" t="s">
        <v>98</v>
      </c>
      <c r="I991" s="63" t="s">
        <v>98</v>
      </c>
      <c r="J991" s="63" t="s">
        <v>98</v>
      </c>
      <c r="K991" s="65">
        <v>112626.67</v>
      </c>
      <c r="L991" s="64">
        <v>0</v>
      </c>
      <c r="M991" s="64">
        <v>55</v>
      </c>
      <c r="N991" s="65">
        <v>103308.22</v>
      </c>
      <c r="O991" s="64">
        <v>12</v>
      </c>
      <c r="P991" s="65">
        <v>9318.4500000000007</v>
      </c>
    </row>
    <row r="992" spans="1:16" s="62" customFormat="1" hidden="1">
      <c r="A992" s="63"/>
      <c r="B992" s="63"/>
      <c r="C992" s="63"/>
      <c r="D992" s="64"/>
      <c r="E992" s="63"/>
      <c r="F992" s="64"/>
      <c r="G992" s="63"/>
      <c r="H992" s="63"/>
      <c r="I992" s="63"/>
      <c r="J992" s="63"/>
      <c r="K992" s="64"/>
      <c r="L992" s="64"/>
      <c r="M992" s="64"/>
      <c r="N992" s="64"/>
      <c r="O992" s="64"/>
      <c r="P992" s="64"/>
    </row>
    <row r="993" spans="1:16" s="62" customFormat="1" ht="38.25" hidden="1">
      <c r="A993" s="63" t="s">
        <v>448</v>
      </c>
      <c r="B993" s="63" t="s">
        <v>521</v>
      </c>
      <c r="C993" s="63" t="s">
        <v>522</v>
      </c>
      <c r="D993" s="75" t="s">
        <v>523</v>
      </c>
      <c r="E993" s="75" t="s">
        <v>524</v>
      </c>
      <c r="F993" s="75" t="s">
        <v>525</v>
      </c>
      <c r="G993" s="75" t="s">
        <v>526</v>
      </c>
    </row>
    <row r="994" spans="1:16" s="62" customFormat="1" hidden="1">
      <c r="A994" s="63" t="s">
        <v>527</v>
      </c>
      <c r="B994" s="65">
        <v>38895.370000000003</v>
      </c>
      <c r="C994" s="65">
        <v>2917.15</v>
      </c>
      <c r="D994" s="63" t="s">
        <v>506</v>
      </c>
      <c r="E994" s="65">
        <v>35355.370000000003</v>
      </c>
      <c r="F994" s="63" t="s">
        <v>291</v>
      </c>
      <c r="G994" s="65">
        <v>3540</v>
      </c>
    </row>
    <row r="995" spans="1:16" s="62" customFormat="1" hidden="1">
      <c r="A995" s="63" t="s">
        <v>528</v>
      </c>
      <c r="B995" s="65">
        <v>8394.89</v>
      </c>
      <c r="C995" s="64">
        <v>629.62</v>
      </c>
      <c r="D995" s="63" t="s">
        <v>325</v>
      </c>
      <c r="E995" s="65">
        <v>7930.51</v>
      </c>
      <c r="F995" s="63" t="s">
        <v>458</v>
      </c>
      <c r="G995" s="64">
        <v>464.38</v>
      </c>
    </row>
    <row r="996" spans="1:16" s="62" customFormat="1" hidden="1">
      <c r="A996" s="63" t="s">
        <v>529</v>
      </c>
      <c r="B996" s="65">
        <v>55402.080000000002</v>
      </c>
      <c r="C996" s="65">
        <v>4155.16</v>
      </c>
      <c r="D996" s="63" t="s">
        <v>267</v>
      </c>
      <c r="E996" s="65">
        <v>50088.01</v>
      </c>
      <c r="F996" s="63" t="s">
        <v>292</v>
      </c>
      <c r="G996" s="65">
        <v>5314.07</v>
      </c>
    </row>
    <row r="997" spans="1:16" s="62" customFormat="1" hidden="1">
      <c r="A997" s="63" t="s">
        <v>531</v>
      </c>
      <c r="B997" s="65">
        <v>9934.33</v>
      </c>
      <c r="C997" s="64">
        <v>745.07</v>
      </c>
      <c r="D997" s="63" t="s">
        <v>474</v>
      </c>
      <c r="E997" s="65">
        <v>9934.33</v>
      </c>
      <c r="F997" s="63" t="s">
        <v>551</v>
      </c>
      <c r="G997" s="64">
        <v>0</v>
      </c>
    </row>
    <row r="998" spans="1:16" s="62" customFormat="1" hidden="1">
      <c r="A998" s="63" t="s">
        <v>532</v>
      </c>
      <c r="B998" s="64">
        <v>0</v>
      </c>
      <c r="C998" s="65">
        <v>8447</v>
      </c>
      <c r="D998" s="63" t="s">
        <v>98</v>
      </c>
      <c r="E998" s="64"/>
      <c r="F998" s="63" t="s">
        <v>98</v>
      </c>
      <c r="G998" s="64"/>
    </row>
    <row r="999" spans="1:16" s="62" customFormat="1" hidden="1">
      <c r="A999" s="63" t="s">
        <v>533</v>
      </c>
      <c r="B999" s="65">
        <v>112626.67</v>
      </c>
      <c r="C999" s="64">
        <v>552.61</v>
      </c>
      <c r="D999" s="63" t="s">
        <v>98</v>
      </c>
      <c r="E999" s="64"/>
      <c r="F999" s="63" t="s">
        <v>98</v>
      </c>
      <c r="G999" s="64"/>
    </row>
    <row r="1000" spans="1:16" s="62" customFormat="1" hidden="1">
      <c r="A1000" s="63" t="s">
        <v>534</v>
      </c>
      <c r="B1000" s="64"/>
      <c r="C1000" s="65">
        <v>7894.39</v>
      </c>
      <c r="D1000" s="63" t="s">
        <v>98</v>
      </c>
      <c r="E1000" s="64"/>
      <c r="F1000" s="63" t="s">
        <v>98</v>
      </c>
      <c r="G1000" s="64"/>
    </row>
    <row r="1001" spans="1:16" s="62" customFormat="1" hidden="1">
      <c r="A1001" s="63" t="s">
        <v>535</v>
      </c>
      <c r="B1001" s="64"/>
      <c r="C1001" s="64">
        <v>236.83</v>
      </c>
      <c r="D1001" s="63" t="s">
        <v>98</v>
      </c>
      <c r="E1001" s="64"/>
      <c r="F1001" s="63" t="s">
        <v>98</v>
      </c>
      <c r="G1001" s="64"/>
    </row>
    <row r="1002" spans="1:16" s="62" customFormat="1" hidden="1">
      <c r="A1002" s="63" t="s">
        <v>536</v>
      </c>
      <c r="B1002" s="64"/>
      <c r="C1002" s="65">
        <v>8210.17</v>
      </c>
      <c r="D1002" s="63" t="s">
        <v>98</v>
      </c>
      <c r="E1002" s="64"/>
      <c r="F1002" s="63" t="s">
        <v>98</v>
      </c>
      <c r="G1002" s="64"/>
    </row>
    <row r="1003" spans="1:16" s="62" customFormat="1" hidden="1">
      <c r="A1003" s="63" t="s">
        <v>593</v>
      </c>
      <c r="B1003" s="63" t="s">
        <v>591</v>
      </c>
      <c r="C1003" s="63" t="s">
        <v>457</v>
      </c>
      <c r="D1003" s="64">
        <v>50</v>
      </c>
      <c r="E1003" s="63" t="s">
        <v>458</v>
      </c>
      <c r="F1003" s="64" t="s">
        <v>409</v>
      </c>
      <c r="G1003" s="63" t="s">
        <v>594</v>
      </c>
      <c r="H1003" s="63" t="s">
        <v>579</v>
      </c>
      <c r="I1003" s="63" t="s">
        <v>580</v>
      </c>
      <c r="J1003" s="63" t="s">
        <v>482</v>
      </c>
      <c r="K1003" s="64">
        <v>0</v>
      </c>
      <c r="L1003" s="64">
        <v>0</v>
      </c>
      <c r="M1003" s="64">
        <v>0</v>
      </c>
      <c r="N1003" s="64">
        <v>0</v>
      </c>
      <c r="O1003" s="64">
        <v>0</v>
      </c>
      <c r="P1003" s="64">
        <v>0</v>
      </c>
    </row>
    <row r="1004" spans="1:16" s="62" customFormat="1" hidden="1">
      <c r="A1004" s="63" t="s">
        <v>593</v>
      </c>
      <c r="B1004" s="63" t="s">
        <v>591</v>
      </c>
      <c r="C1004" s="63" t="s">
        <v>457</v>
      </c>
      <c r="D1004" s="64">
        <v>50</v>
      </c>
      <c r="E1004" s="63" t="s">
        <v>464</v>
      </c>
      <c r="F1004" s="64" t="s">
        <v>409</v>
      </c>
      <c r="G1004" s="63" t="s">
        <v>569</v>
      </c>
      <c r="H1004" s="63" t="s">
        <v>550</v>
      </c>
      <c r="I1004" s="63" t="s">
        <v>460</v>
      </c>
      <c r="J1004" s="63" t="s">
        <v>482</v>
      </c>
      <c r="K1004" s="64">
        <v>0</v>
      </c>
      <c r="L1004" s="64">
        <v>0</v>
      </c>
      <c r="M1004" s="64">
        <v>0</v>
      </c>
      <c r="N1004" s="64">
        <v>0</v>
      </c>
      <c r="O1004" s="64">
        <v>0</v>
      </c>
      <c r="P1004" s="64">
        <v>0</v>
      </c>
    </row>
    <row r="1005" spans="1:16" s="62" customFormat="1" hidden="1">
      <c r="A1005" s="63" t="s">
        <v>593</v>
      </c>
      <c r="B1005" s="63" t="s">
        <v>591</v>
      </c>
      <c r="C1005" s="63" t="s">
        <v>457</v>
      </c>
      <c r="D1005" s="64">
        <v>50</v>
      </c>
      <c r="E1005" s="63" t="s">
        <v>291</v>
      </c>
      <c r="F1005" s="64" t="s">
        <v>409</v>
      </c>
      <c r="G1005" s="63" t="s">
        <v>567</v>
      </c>
      <c r="H1005" s="63" t="s">
        <v>496</v>
      </c>
      <c r="I1005" s="63" t="s">
        <v>497</v>
      </c>
      <c r="J1005" s="63" t="s">
        <v>463</v>
      </c>
      <c r="K1005" s="64">
        <v>0</v>
      </c>
      <c r="L1005" s="64">
        <v>0</v>
      </c>
      <c r="M1005" s="64">
        <v>0</v>
      </c>
      <c r="N1005" s="64">
        <v>0</v>
      </c>
      <c r="O1005" s="64">
        <v>0</v>
      </c>
      <c r="P1005" s="64">
        <v>0</v>
      </c>
    </row>
    <row r="1006" spans="1:16" s="62" customFormat="1" hidden="1">
      <c r="A1006" s="63" t="s">
        <v>593</v>
      </c>
      <c r="B1006" s="63" t="s">
        <v>591</v>
      </c>
      <c r="C1006" s="63" t="s">
        <v>457</v>
      </c>
      <c r="D1006" s="64">
        <v>50</v>
      </c>
      <c r="E1006" s="63" t="s">
        <v>285</v>
      </c>
      <c r="F1006" s="64" t="s">
        <v>409</v>
      </c>
      <c r="G1006" s="63" t="s">
        <v>538</v>
      </c>
      <c r="H1006" s="63" t="s">
        <v>480</v>
      </c>
      <c r="I1006" s="63" t="s">
        <v>481</v>
      </c>
      <c r="J1006" s="63" t="s">
        <v>482</v>
      </c>
      <c r="K1006" s="64">
        <v>0</v>
      </c>
      <c r="L1006" s="64">
        <v>0</v>
      </c>
      <c r="M1006" s="64">
        <v>0</v>
      </c>
      <c r="N1006" s="64">
        <v>0</v>
      </c>
      <c r="O1006" s="64">
        <v>0</v>
      </c>
      <c r="P1006" s="64">
        <v>0</v>
      </c>
    </row>
    <row r="1007" spans="1:16" s="62" customFormat="1" hidden="1">
      <c r="A1007" s="63" t="s">
        <v>593</v>
      </c>
      <c r="B1007" s="63" t="s">
        <v>591</v>
      </c>
      <c r="C1007" s="63" t="s">
        <v>457</v>
      </c>
      <c r="D1007" s="64">
        <v>50</v>
      </c>
      <c r="E1007" s="63" t="s">
        <v>474</v>
      </c>
      <c r="F1007" s="64" t="s">
        <v>409</v>
      </c>
      <c r="G1007" s="63" t="s">
        <v>539</v>
      </c>
      <c r="H1007" s="63" t="s">
        <v>484</v>
      </c>
      <c r="I1007" s="63" t="s">
        <v>485</v>
      </c>
      <c r="J1007" s="63" t="s">
        <v>463</v>
      </c>
      <c r="K1007" s="64">
        <v>0</v>
      </c>
      <c r="L1007" s="64">
        <v>0</v>
      </c>
      <c r="M1007" s="64">
        <v>0</v>
      </c>
      <c r="N1007" s="64">
        <v>0</v>
      </c>
      <c r="O1007" s="64">
        <v>0</v>
      </c>
      <c r="P1007" s="64">
        <v>0</v>
      </c>
    </row>
    <row r="1008" spans="1:16" s="62" customFormat="1" hidden="1">
      <c r="A1008" s="63" t="s">
        <v>593</v>
      </c>
      <c r="B1008" s="63" t="s">
        <v>591</v>
      </c>
      <c r="C1008" s="63" t="s">
        <v>457</v>
      </c>
      <c r="D1008" s="64">
        <v>50</v>
      </c>
      <c r="E1008" s="63" t="s">
        <v>288</v>
      </c>
      <c r="F1008" s="64" t="s">
        <v>409</v>
      </c>
      <c r="G1008" s="63" t="s">
        <v>459</v>
      </c>
      <c r="H1008" s="63" t="s">
        <v>460</v>
      </c>
      <c r="I1008" s="63" t="s">
        <v>462</v>
      </c>
      <c r="J1008" s="63" t="s">
        <v>487</v>
      </c>
      <c r="K1008" s="64">
        <v>0</v>
      </c>
      <c r="L1008" s="64">
        <v>0</v>
      </c>
      <c r="M1008" s="64">
        <v>0</v>
      </c>
      <c r="N1008" s="64">
        <v>0</v>
      </c>
      <c r="O1008" s="64">
        <v>0</v>
      </c>
      <c r="P1008" s="64">
        <v>0</v>
      </c>
    </row>
    <row r="1009" spans="1:16" s="62" customFormat="1" hidden="1">
      <c r="A1009" s="63" t="s">
        <v>593</v>
      </c>
      <c r="B1009" s="63" t="s">
        <v>591</v>
      </c>
      <c r="C1009" s="63" t="s">
        <v>457</v>
      </c>
      <c r="D1009" s="64">
        <v>50</v>
      </c>
      <c r="E1009" s="63" t="s">
        <v>325</v>
      </c>
      <c r="F1009" s="64" t="s">
        <v>409</v>
      </c>
      <c r="G1009" s="63" t="s">
        <v>459</v>
      </c>
      <c r="H1009" s="63" t="s">
        <v>460</v>
      </c>
      <c r="I1009" s="63" t="s">
        <v>462</v>
      </c>
      <c r="J1009" s="63" t="s">
        <v>463</v>
      </c>
      <c r="K1009" s="64">
        <v>0</v>
      </c>
      <c r="L1009" s="64">
        <v>0</v>
      </c>
      <c r="M1009" s="64">
        <v>0</v>
      </c>
      <c r="N1009" s="64">
        <v>0</v>
      </c>
      <c r="O1009" s="64">
        <v>0</v>
      </c>
      <c r="P1009" s="64">
        <v>0</v>
      </c>
    </row>
    <row r="1010" spans="1:16" s="62" customFormat="1" hidden="1">
      <c r="A1010" s="63" t="s">
        <v>593</v>
      </c>
      <c r="B1010" s="63" t="s">
        <v>591</v>
      </c>
      <c r="C1010" s="63" t="s">
        <v>457</v>
      </c>
      <c r="D1010" s="64">
        <v>50</v>
      </c>
      <c r="E1010" s="63" t="s">
        <v>292</v>
      </c>
      <c r="F1010" s="64" t="s">
        <v>409</v>
      </c>
      <c r="G1010" s="63" t="s">
        <v>465</v>
      </c>
      <c r="H1010" s="63" t="s">
        <v>466</v>
      </c>
      <c r="I1010" s="63" t="s">
        <v>467</v>
      </c>
      <c r="J1010" s="63" t="s">
        <v>414</v>
      </c>
      <c r="K1010" s="65">
        <v>4833.7299999999996</v>
      </c>
      <c r="L1010" s="64">
        <v>1</v>
      </c>
      <c r="M1010" s="64">
        <v>1</v>
      </c>
      <c r="N1010" s="65">
        <v>4833.7299999999996</v>
      </c>
      <c r="O1010" s="64">
        <v>0</v>
      </c>
      <c r="P1010" s="64">
        <v>0</v>
      </c>
    </row>
    <row r="1011" spans="1:16" s="62" customFormat="1" hidden="1">
      <c r="A1011" s="63" t="s">
        <v>593</v>
      </c>
      <c r="B1011" s="63" t="s">
        <v>591</v>
      </c>
      <c r="C1011" s="63" t="s">
        <v>457</v>
      </c>
      <c r="D1011" s="64">
        <v>50</v>
      </c>
      <c r="E1011" s="63" t="s">
        <v>320</v>
      </c>
      <c r="F1011" s="64" t="s">
        <v>409</v>
      </c>
      <c r="G1011" s="63" t="s">
        <v>468</v>
      </c>
      <c r="H1011" s="63" t="s">
        <v>469</v>
      </c>
      <c r="I1011" s="63" t="s">
        <v>470</v>
      </c>
      <c r="J1011" s="63" t="s">
        <v>414</v>
      </c>
      <c r="K1011" s="64">
        <v>0</v>
      </c>
      <c r="L1011" s="64">
        <v>0</v>
      </c>
      <c r="M1011" s="64">
        <v>0</v>
      </c>
      <c r="N1011" s="64">
        <v>0</v>
      </c>
      <c r="O1011" s="64">
        <v>0</v>
      </c>
      <c r="P1011" s="64">
        <v>0</v>
      </c>
    </row>
    <row r="1012" spans="1:16" s="62" customFormat="1" hidden="1">
      <c r="A1012" s="63" t="s">
        <v>593</v>
      </c>
      <c r="B1012" s="63" t="s">
        <v>591</v>
      </c>
      <c r="C1012" s="63" t="s">
        <v>457</v>
      </c>
      <c r="D1012" s="64">
        <v>50</v>
      </c>
      <c r="E1012" s="63" t="s">
        <v>287</v>
      </c>
      <c r="F1012" s="64" t="s">
        <v>409</v>
      </c>
      <c r="G1012" s="63" t="s">
        <v>471</v>
      </c>
      <c r="H1012" s="63" t="s">
        <v>472</v>
      </c>
      <c r="I1012" s="63" t="s">
        <v>473</v>
      </c>
      <c r="J1012" s="63" t="s">
        <v>414</v>
      </c>
      <c r="K1012" s="65">
        <v>5825.85</v>
      </c>
      <c r="L1012" s="64">
        <v>3</v>
      </c>
      <c r="M1012" s="64">
        <v>3</v>
      </c>
      <c r="N1012" s="65">
        <v>5825.85</v>
      </c>
      <c r="O1012" s="64">
        <v>0</v>
      </c>
      <c r="P1012" s="64">
        <v>0</v>
      </c>
    </row>
    <row r="1013" spans="1:16" s="62" customFormat="1" hidden="1">
      <c r="A1013" s="63" t="s">
        <v>593</v>
      </c>
      <c r="B1013" s="63" t="s">
        <v>591</v>
      </c>
      <c r="C1013" s="63" t="s">
        <v>457</v>
      </c>
      <c r="D1013" s="64">
        <v>50</v>
      </c>
      <c r="E1013" s="63" t="s">
        <v>489</v>
      </c>
      <c r="F1013" s="64" t="s">
        <v>409</v>
      </c>
      <c r="G1013" s="63" t="s">
        <v>475</v>
      </c>
      <c r="H1013" s="63" t="s">
        <v>476</v>
      </c>
      <c r="I1013" s="63" t="s">
        <v>477</v>
      </c>
      <c r="J1013" s="63" t="s">
        <v>414</v>
      </c>
      <c r="K1013" s="65">
        <v>2651.03</v>
      </c>
      <c r="L1013" s="64">
        <v>1</v>
      </c>
      <c r="M1013" s="64">
        <v>1</v>
      </c>
      <c r="N1013" s="65">
        <v>2151.0300000000002</v>
      </c>
      <c r="O1013" s="64">
        <v>1</v>
      </c>
      <c r="P1013" s="64">
        <v>500</v>
      </c>
    </row>
    <row r="1014" spans="1:16" s="62" customFormat="1" hidden="1">
      <c r="A1014" s="63" t="s">
        <v>593</v>
      </c>
      <c r="B1014" s="63" t="s">
        <v>591</v>
      </c>
      <c r="C1014" s="63" t="s">
        <v>457</v>
      </c>
      <c r="D1014" s="64">
        <v>50</v>
      </c>
      <c r="E1014" s="63" t="s">
        <v>491</v>
      </c>
      <c r="F1014" s="64" t="s">
        <v>478</v>
      </c>
      <c r="G1014" s="63" t="s">
        <v>479</v>
      </c>
      <c r="H1014" s="63" t="s">
        <v>480</v>
      </c>
      <c r="I1014" s="63" t="s">
        <v>481</v>
      </c>
      <c r="J1014" s="63" t="s">
        <v>482</v>
      </c>
      <c r="K1014" s="64">
        <v>0</v>
      </c>
      <c r="L1014" s="64">
        <v>0</v>
      </c>
      <c r="M1014" s="64">
        <v>0</v>
      </c>
      <c r="N1014" s="64">
        <v>0</v>
      </c>
      <c r="O1014" s="64">
        <v>0</v>
      </c>
      <c r="P1014" s="64">
        <v>0</v>
      </c>
    </row>
    <row r="1015" spans="1:16" s="62" customFormat="1" hidden="1">
      <c r="A1015" s="63" t="s">
        <v>593</v>
      </c>
      <c r="B1015" s="63" t="s">
        <v>591</v>
      </c>
      <c r="C1015" s="63" t="s">
        <v>457</v>
      </c>
      <c r="D1015" s="64">
        <v>50</v>
      </c>
      <c r="E1015" s="63" t="s">
        <v>290</v>
      </c>
      <c r="F1015" s="64" t="s">
        <v>478</v>
      </c>
      <c r="G1015" s="63" t="s">
        <v>486</v>
      </c>
      <c r="H1015" s="63" t="s">
        <v>460</v>
      </c>
      <c r="I1015" s="63" t="s">
        <v>462</v>
      </c>
      <c r="J1015" s="63" t="s">
        <v>487</v>
      </c>
      <c r="K1015" s="64">
        <v>0</v>
      </c>
      <c r="L1015" s="64">
        <v>0</v>
      </c>
      <c r="M1015" s="64">
        <v>0</v>
      </c>
      <c r="N1015" s="64">
        <v>0</v>
      </c>
      <c r="O1015" s="64">
        <v>0</v>
      </c>
      <c r="P1015" s="64">
        <v>0</v>
      </c>
    </row>
    <row r="1016" spans="1:16" s="62" customFormat="1" hidden="1">
      <c r="A1016" s="63" t="s">
        <v>593</v>
      </c>
      <c r="B1016" s="63" t="s">
        <v>591</v>
      </c>
      <c r="C1016" s="63" t="s">
        <v>457</v>
      </c>
      <c r="D1016" s="64">
        <v>50</v>
      </c>
      <c r="E1016" s="63" t="s">
        <v>274</v>
      </c>
      <c r="F1016" s="64" t="s">
        <v>478</v>
      </c>
      <c r="G1016" s="63" t="s">
        <v>486</v>
      </c>
      <c r="H1016" s="63" t="s">
        <v>460</v>
      </c>
      <c r="I1016" s="63" t="s">
        <v>462</v>
      </c>
      <c r="J1016" s="63" t="s">
        <v>463</v>
      </c>
      <c r="K1016" s="64">
        <v>0</v>
      </c>
      <c r="L1016" s="64">
        <v>0</v>
      </c>
      <c r="M1016" s="64">
        <v>0</v>
      </c>
      <c r="N1016" s="64">
        <v>0</v>
      </c>
      <c r="O1016" s="64">
        <v>0</v>
      </c>
      <c r="P1016" s="64">
        <v>0</v>
      </c>
    </row>
    <row r="1017" spans="1:16" s="62" customFormat="1" hidden="1">
      <c r="A1017" s="63" t="s">
        <v>593</v>
      </c>
      <c r="B1017" s="63" t="s">
        <v>591</v>
      </c>
      <c r="C1017" s="63" t="s">
        <v>457</v>
      </c>
      <c r="D1017" s="64">
        <v>50</v>
      </c>
      <c r="E1017" s="63" t="s">
        <v>293</v>
      </c>
      <c r="F1017" s="64" t="s">
        <v>478</v>
      </c>
      <c r="G1017" s="63" t="s">
        <v>488</v>
      </c>
      <c r="H1017" s="63" t="s">
        <v>466</v>
      </c>
      <c r="I1017" s="63" t="s">
        <v>467</v>
      </c>
      <c r="J1017" s="63" t="s">
        <v>414</v>
      </c>
      <c r="K1017" s="64">
        <v>0</v>
      </c>
      <c r="L1017" s="64">
        <v>0</v>
      </c>
      <c r="M1017" s="64">
        <v>0</v>
      </c>
      <c r="N1017" s="64">
        <v>0</v>
      </c>
      <c r="O1017" s="64">
        <v>0</v>
      </c>
      <c r="P1017" s="64">
        <v>0</v>
      </c>
    </row>
    <row r="1018" spans="1:16" s="62" customFormat="1" hidden="1">
      <c r="A1018" s="63" t="s">
        <v>593</v>
      </c>
      <c r="B1018" s="63" t="s">
        <v>591</v>
      </c>
      <c r="C1018" s="63" t="s">
        <v>457</v>
      </c>
      <c r="D1018" s="64">
        <v>50</v>
      </c>
      <c r="E1018" s="63" t="s">
        <v>283</v>
      </c>
      <c r="F1018" s="64" t="s">
        <v>478</v>
      </c>
      <c r="G1018" s="63" t="s">
        <v>490</v>
      </c>
      <c r="H1018" s="63" t="s">
        <v>469</v>
      </c>
      <c r="I1018" s="63" t="s">
        <v>470</v>
      </c>
      <c r="J1018" s="63" t="s">
        <v>414</v>
      </c>
      <c r="K1018" s="64">
        <v>724.84</v>
      </c>
      <c r="L1018" s="64">
        <v>1</v>
      </c>
      <c r="M1018" s="64">
        <v>1</v>
      </c>
      <c r="N1018" s="64">
        <v>724.84</v>
      </c>
      <c r="O1018" s="64">
        <v>0</v>
      </c>
      <c r="P1018" s="64">
        <v>0</v>
      </c>
    </row>
    <row r="1019" spans="1:16" s="62" customFormat="1" hidden="1">
      <c r="A1019" s="63" t="s">
        <v>593</v>
      </c>
      <c r="B1019" s="63" t="s">
        <v>591</v>
      </c>
      <c r="C1019" s="63" t="s">
        <v>457</v>
      </c>
      <c r="D1019" s="64">
        <v>50</v>
      </c>
      <c r="E1019" s="63" t="s">
        <v>286</v>
      </c>
      <c r="F1019" s="64" t="s">
        <v>478</v>
      </c>
      <c r="G1019" s="63" t="s">
        <v>492</v>
      </c>
      <c r="H1019" s="63" t="s">
        <v>472</v>
      </c>
      <c r="I1019" s="63" t="s">
        <v>473</v>
      </c>
      <c r="J1019" s="63" t="s">
        <v>414</v>
      </c>
      <c r="K1019" s="64">
        <v>0</v>
      </c>
      <c r="L1019" s="64">
        <v>0</v>
      </c>
      <c r="M1019" s="64">
        <v>0</v>
      </c>
      <c r="N1019" s="64">
        <v>0</v>
      </c>
      <c r="O1019" s="64">
        <v>0</v>
      </c>
      <c r="P1019" s="64">
        <v>0</v>
      </c>
    </row>
    <row r="1020" spans="1:16" s="62" customFormat="1" hidden="1">
      <c r="A1020" s="63" t="s">
        <v>593</v>
      </c>
      <c r="B1020" s="63" t="s">
        <v>591</v>
      </c>
      <c r="C1020" s="63" t="s">
        <v>457</v>
      </c>
      <c r="D1020" s="64">
        <v>50</v>
      </c>
      <c r="E1020" s="63" t="s">
        <v>501</v>
      </c>
      <c r="F1020" s="64" t="s">
        <v>478</v>
      </c>
      <c r="G1020" s="63" t="s">
        <v>493</v>
      </c>
      <c r="H1020" s="63" t="s">
        <v>476</v>
      </c>
      <c r="I1020" s="63" t="s">
        <v>477</v>
      </c>
      <c r="J1020" s="63" t="s">
        <v>414</v>
      </c>
      <c r="K1020" s="64">
        <v>533.92999999999995</v>
      </c>
      <c r="L1020" s="64">
        <v>0</v>
      </c>
      <c r="M1020" s="64">
        <v>0</v>
      </c>
      <c r="N1020" s="64">
        <v>0</v>
      </c>
      <c r="O1020" s="64">
        <v>1</v>
      </c>
      <c r="P1020" s="64">
        <v>533.92999999999995</v>
      </c>
    </row>
    <row r="1021" spans="1:16" s="62" customFormat="1" hidden="1">
      <c r="A1021" s="63" t="s">
        <v>593</v>
      </c>
      <c r="B1021" s="63" t="s">
        <v>591</v>
      </c>
      <c r="C1021" s="63" t="s">
        <v>457</v>
      </c>
      <c r="D1021" s="64">
        <v>50</v>
      </c>
      <c r="E1021" s="63" t="s">
        <v>502</v>
      </c>
      <c r="F1021" s="64" t="s">
        <v>494</v>
      </c>
      <c r="G1021" s="63" t="s">
        <v>592</v>
      </c>
      <c r="H1021" s="63" t="s">
        <v>550</v>
      </c>
      <c r="I1021" s="63" t="s">
        <v>460</v>
      </c>
      <c r="J1021" s="63" t="s">
        <v>463</v>
      </c>
      <c r="K1021" s="64">
        <v>0</v>
      </c>
      <c r="L1021" s="64">
        <v>0</v>
      </c>
      <c r="M1021" s="64">
        <v>0</v>
      </c>
      <c r="N1021" s="64">
        <v>0</v>
      </c>
      <c r="O1021" s="64">
        <v>0</v>
      </c>
      <c r="P1021" s="64">
        <v>0</v>
      </c>
    </row>
    <row r="1022" spans="1:16" s="62" customFormat="1" hidden="1">
      <c r="A1022" s="63" t="s">
        <v>593</v>
      </c>
      <c r="B1022" s="63" t="s">
        <v>591</v>
      </c>
      <c r="C1022" s="63" t="s">
        <v>457</v>
      </c>
      <c r="D1022" s="64">
        <v>50</v>
      </c>
      <c r="E1022" s="63" t="s">
        <v>504</v>
      </c>
      <c r="F1022" s="64" t="s">
        <v>494</v>
      </c>
      <c r="G1022" s="63" t="s">
        <v>498</v>
      </c>
      <c r="H1022" s="63" t="s">
        <v>480</v>
      </c>
      <c r="I1022" s="63" t="s">
        <v>481</v>
      </c>
      <c r="J1022" s="63" t="s">
        <v>482</v>
      </c>
      <c r="K1022" s="64">
        <v>0</v>
      </c>
      <c r="L1022" s="64">
        <v>0</v>
      </c>
      <c r="M1022" s="64">
        <v>0</v>
      </c>
      <c r="N1022" s="64">
        <v>0</v>
      </c>
      <c r="O1022" s="64">
        <v>0</v>
      </c>
      <c r="P1022" s="64">
        <v>0</v>
      </c>
    </row>
    <row r="1023" spans="1:16" s="62" customFormat="1" hidden="1">
      <c r="A1023" s="63" t="s">
        <v>593</v>
      </c>
      <c r="B1023" s="63" t="s">
        <v>591</v>
      </c>
      <c r="C1023" s="63" t="s">
        <v>457</v>
      </c>
      <c r="D1023" s="64">
        <v>50</v>
      </c>
      <c r="E1023" s="63" t="s">
        <v>506</v>
      </c>
      <c r="F1023" s="64" t="s">
        <v>494</v>
      </c>
      <c r="G1023" s="63" t="s">
        <v>499</v>
      </c>
      <c r="H1023" s="63" t="s">
        <v>484</v>
      </c>
      <c r="I1023" s="63" t="s">
        <v>485</v>
      </c>
      <c r="J1023" s="63" t="s">
        <v>463</v>
      </c>
      <c r="K1023" s="64">
        <v>0</v>
      </c>
      <c r="L1023" s="64">
        <v>0</v>
      </c>
      <c r="M1023" s="64">
        <v>0</v>
      </c>
      <c r="N1023" s="64">
        <v>0</v>
      </c>
      <c r="O1023" s="64">
        <v>0</v>
      </c>
      <c r="P1023" s="64">
        <v>0</v>
      </c>
    </row>
    <row r="1024" spans="1:16" s="62" customFormat="1" hidden="1">
      <c r="A1024" s="63" t="s">
        <v>593</v>
      </c>
      <c r="B1024" s="63" t="s">
        <v>591</v>
      </c>
      <c r="C1024" s="63" t="s">
        <v>457</v>
      </c>
      <c r="D1024" s="64">
        <v>50</v>
      </c>
      <c r="E1024" s="63" t="s">
        <v>267</v>
      </c>
      <c r="F1024" s="64" t="s">
        <v>494</v>
      </c>
      <c r="G1024" s="63" t="s">
        <v>500</v>
      </c>
      <c r="H1024" s="63" t="s">
        <v>460</v>
      </c>
      <c r="I1024" s="63" t="s">
        <v>462</v>
      </c>
      <c r="J1024" s="63" t="s">
        <v>487</v>
      </c>
      <c r="K1024" s="64">
        <v>0</v>
      </c>
      <c r="L1024" s="64">
        <v>0</v>
      </c>
      <c r="M1024" s="64">
        <v>0</v>
      </c>
      <c r="N1024" s="64">
        <v>0</v>
      </c>
      <c r="O1024" s="64">
        <v>0</v>
      </c>
      <c r="P1024" s="64">
        <v>0</v>
      </c>
    </row>
    <row r="1025" spans="1:16" s="62" customFormat="1" hidden="1">
      <c r="A1025" s="63" t="s">
        <v>593</v>
      </c>
      <c r="B1025" s="63" t="s">
        <v>591</v>
      </c>
      <c r="C1025" s="63" t="s">
        <v>457</v>
      </c>
      <c r="D1025" s="64">
        <v>50</v>
      </c>
      <c r="E1025" s="63" t="s">
        <v>326</v>
      </c>
      <c r="F1025" s="64" t="s">
        <v>494</v>
      </c>
      <c r="G1025" s="63" t="s">
        <v>500</v>
      </c>
      <c r="H1025" s="63" t="s">
        <v>460</v>
      </c>
      <c r="I1025" s="63" t="s">
        <v>462</v>
      </c>
      <c r="J1025" s="63" t="s">
        <v>463</v>
      </c>
      <c r="K1025" s="65">
        <v>3813.61</v>
      </c>
      <c r="L1025" s="64">
        <v>2</v>
      </c>
      <c r="M1025" s="64">
        <v>2</v>
      </c>
      <c r="N1025" s="65">
        <v>3813.61</v>
      </c>
      <c r="O1025" s="64">
        <v>0</v>
      </c>
      <c r="P1025" s="64">
        <v>0</v>
      </c>
    </row>
    <row r="1026" spans="1:16" s="62" customFormat="1" hidden="1">
      <c r="A1026" s="63" t="s">
        <v>593</v>
      </c>
      <c r="B1026" s="63" t="s">
        <v>591</v>
      </c>
      <c r="C1026" s="63" t="s">
        <v>457</v>
      </c>
      <c r="D1026" s="64">
        <v>50</v>
      </c>
      <c r="E1026" s="63" t="s">
        <v>289</v>
      </c>
      <c r="F1026" s="64" t="s">
        <v>494</v>
      </c>
      <c r="G1026" s="63" t="s">
        <v>503</v>
      </c>
      <c r="H1026" s="63" t="s">
        <v>466</v>
      </c>
      <c r="I1026" s="63" t="s">
        <v>467</v>
      </c>
      <c r="J1026" s="63" t="s">
        <v>414</v>
      </c>
      <c r="K1026" s="65">
        <v>2905.22</v>
      </c>
      <c r="L1026" s="64">
        <v>1</v>
      </c>
      <c r="M1026" s="64">
        <v>1</v>
      </c>
      <c r="N1026" s="65">
        <v>2905.22</v>
      </c>
      <c r="O1026" s="64">
        <v>0</v>
      </c>
      <c r="P1026" s="64">
        <v>0</v>
      </c>
    </row>
    <row r="1027" spans="1:16" s="62" customFormat="1" hidden="1">
      <c r="A1027" s="63" t="s">
        <v>593</v>
      </c>
      <c r="B1027" s="63" t="s">
        <v>591</v>
      </c>
      <c r="C1027" s="63" t="s">
        <v>457</v>
      </c>
      <c r="D1027" s="64">
        <v>50</v>
      </c>
      <c r="E1027" s="63" t="s">
        <v>512</v>
      </c>
      <c r="F1027" s="64" t="s">
        <v>494</v>
      </c>
      <c r="G1027" s="63" t="s">
        <v>505</v>
      </c>
      <c r="H1027" s="63" t="s">
        <v>469</v>
      </c>
      <c r="I1027" s="63" t="s">
        <v>470</v>
      </c>
      <c r="J1027" s="63" t="s">
        <v>414</v>
      </c>
      <c r="K1027" s="65">
        <v>13044.8</v>
      </c>
      <c r="L1027" s="64">
        <v>2</v>
      </c>
      <c r="M1027" s="64">
        <v>2</v>
      </c>
      <c r="N1027" s="65">
        <v>13044.8</v>
      </c>
      <c r="O1027" s="64">
        <v>0</v>
      </c>
      <c r="P1027" s="64">
        <v>0</v>
      </c>
    </row>
    <row r="1028" spans="1:16" s="62" customFormat="1" hidden="1">
      <c r="A1028" s="63" t="s">
        <v>593</v>
      </c>
      <c r="B1028" s="63" t="s">
        <v>591</v>
      </c>
      <c r="C1028" s="63" t="s">
        <v>457</v>
      </c>
      <c r="D1028" s="64">
        <v>50</v>
      </c>
      <c r="E1028" s="63" t="s">
        <v>318</v>
      </c>
      <c r="F1028" s="64" t="s">
        <v>494</v>
      </c>
      <c r="G1028" s="63" t="s">
        <v>507</v>
      </c>
      <c r="H1028" s="63" t="s">
        <v>472</v>
      </c>
      <c r="I1028" s="63" t="s">
        <v>473</v>
      </c>
      <c r="J1028" s="63" t="s">
        <v>414</v>
      </c>
      <c r="K1028" s="65">
        <v>16591.060000000001</v>
      </c>
      <c r="L1028" s="64">
        <v>5</v>
      </c>
      <c r="M1028" s="64">
        <v>5</v>
      </c>
      <c r="N1028" s="65">
        <v>9091.06</v>
      </c>
      <c r="O1028" s="64">
        <v>3</v>
      </c>
      <c r="P1028" s="65">
        <v>7500</v>
      </c>
    </row>
    <row r="1029" spans="1:16" s="62" customFormat="1" hidden="1">
      <c r="A1029" s="63" t="s">
        <v>593</v>
      </c>
      <c r="B1029" s="63" t="s">
        <v>591</v>
      </c>
      <c r="C1029" s="63" t="s">
        <v>457</v>
      </c>
      <c r="D1029" s="64">
        <v>50</v>
      </c>
      <c r="E1029" s="63" t="s">
        <v>514</v>
      </c>
      <c r="F1029" s="64" t="s">
        <v>494</v>
      </c>
      <c r="G1029" s="63" t="s">
        <v>508</v>
      </c>
      <c r="H1029" s="63" t="s">
        <v>476</v>
      </c>
      <c r="I1029" s="63" t="s">
        <v>477</v>
      </c>
      <c r="J1029" s="63" t="s">
        <v>414</v>
      </c>
      <c r="K1029" s="65">
        <v>12397.57</v>
      </c>
      <c r="L1029" s="64">
        <v>5</v>
      </c>
      <c r="M1029" s="64">
        <v>5</v>
      </c>
      <c r="N1029" s="65">
        <v>12397.57</v>
      </c>
      <c r="O1029" s="64">
        <v>0</v>
      </c>
      <c r="P1029" s="64">
        <v>0</v>
      </c>
    </row>
    <row r="1030" spans="1:16" s="62" customFormat="1" hidden="1">
      <c r="A1030" s="63" t="s">
        <v>593</v>
      </c>
      <c r="B1030" s="63" t="s">
        <v>591</v>
      </c>
      <c r="C1030" s="63" t="s">
        <v>457</v>
      </c>
      <c r="D1030" s="64">
        <v>50</v>
      </c>
      <c r="E1030" s="63" t="s">
        <v>272</v>
      </c>
      <c r="F1030" s="64" t="s">
        <v>509</v>
      </c>
      <c r="G1030" s="63" t="s">
        <v>513</v>
      </c>
      <c r="H1030" s="63" t="s">
        <v>484</v>
      </c>
      <c r="I1030" s="63" t="s">
        <v>485</v>
      </c>
      <c r="J1030" s="63" t="s">
        <v>463</v>
      </c>
      <c r="K1030" s="64">
        <v>0</v>
      </c>
      <c r="L1030" s="64">
        <v>0</v>
      </c>
      <c r="M1030" s="64">
        <v>0</v>
      </c>
      <c r="N1030" s="64">
        <v>0</v>
      </c>
      <c r="O1030" s="64">
        <v>0</v>
      </c>
      <c r="P1030" s="64">
        <v>0</v>
      </c>
    </row>
    <row r="1031" spans="1:16" s="62" customFormat="1" hidden="1">
      <c r="A1031" s="63" t="s">
        <v>593</v>
      </c>
      <c r="B1031" s="63" t="s">
        <v>591</v>
      </c>
      <c r="C1031" s="63" t="s">
        <v>457</v>
      </c>
      <c r="D1031" s="64">
        <v>50</v>
      </c>
      <c r="E1031" s="63" t="s">
        <v>516</v>
      </c>
      <c r="F1031" s="64" t="s">
        <v>509</v>
      </c>
      <c r="G1031" s="63" t="s">
        <v>515</v>
      </c>
      <c r="H1031" s="63" t="s">
        <v>460</v>
      </c>
      <c r="I1031" s="63" t="s">
        <v>462</v>
      </c>
      <c r="J1031" s="63" t="s">
        <v>487</v>
      </c>
      <c r="K1031" s="64">
        <v>0</v>
      </c>
      <c r="L1031" s="64">
        <v>0</v>
      </c>
      <c r="M1031" s="64">
        <v>0</v>
      </c>
      <c r="N1031" s="64">
        <v>0</v>
      </c>
      <c r="O1031" s="64">
        <v>0</v>
      </c>
      <c r="P1031" s="64">
        <v>0</v>
      </c>
    </row>
    <row r="1032" spans="1:16" s="62" customFormat="1" hidden="1">
      <c r="A1032" s="63" t="s">
        <v>593</v>
      </c>
      <c r="B1032" s="63" t="s">
        <v>591</v>
      </c>
      <c r="C1032" s="63" t="s">
        <v>457</v>
      </c>
      <c r="D1032" s="64">
        <v>50</v>
      </c>
      <c r="E1032" s="63" t="s">
        <v>328</v>
      </c>
      <c r="F1032" s="64" t="s">
        <v>509</v>
      </c>
      <c r="G1032" s="63" t="s">
        <v>515</v>
      </c>
      <c r="H1032" s="63" t="s">
        <v>460</v>
      </c>
      <c r="I1032" s="63" t="s">
        <v>462</v>
      </c>
      <c r="J1032" s="63" t="s">
        <v>463</v>
      </c>
      <c r="K1032" s="64">
        <v>0</v>
      </c>
      <c r="L1032" s="64">
        <v>0</v>
      </c>
      <c r="M1032" s="64">
        <v>0</v>
      </c>
      <c r="N1032" s="64">
        <v>0</v>
      </c>
      <c r="O1032" s="64">
        <v>0</v>
      </c>
      <c r="P1032" s="64">
        <v>0</v>
      </c>
    </row>
    <row r="1033" spans="1:16" s="62" customFormat="1" hidden="1">
      <c r="A1033" s="63" t="s">
        <v>593</v>
      </c>
      <c r="B1033" s="63" t="s">
        <v>591</v>
      </c>
      <c r="C1033" s="63" t="s">
        <v>457</v>
      </c>
      <c r="D1033" s="64">
        <v>50</v>
      </c>
      <c r="E1033" s="63" t="s">
        <v>322</v>
      </c>
      <c r="F1033" s="64" t="s">
        <v>509</v>
      </c>
      <c r="G1033" s="63" t="s">
        <v>517</v>
      </c>
      <c r="H1033" s="63" t="s">
        <v>466</v>
      </c>
      <c r="I1033" s="63" t="s">
        <v>467</v>
      </c>
      <c r="J1033" s="63" t="s">
        <v>414</v>
      </c>
      <c r="K1033" s="65">
        <v>1323.16</v>
      </c>
      <c r="L1033" s="64">
        <v>1</v>
      </c>
      <c r="M1033" s="64">
        <v>1</v>
      </c>
      <c r="N1033" s="65">
        <v>1323.16</v>
      </c>
      <c r="O1033" s="64">
        <v>0</v>
      </c>
      <c r="P1033" s="64">
        <v>0</v>
      </c>
    </row>
    <row r="1034" spans="1:16" s="62" customFormat="1" hidden="1">
      <c r="A1034" s="63" t="s">
        <v>593</v>
      </c>
      <c r="B1034" s="63" t="s">
        <v>591</v>
      </c>
      <c r="C1034" s="63" t="s">
        <v>457</v>
      </c>
      <c r="D1034" s="64">
        <v>50</v>
      </c>
      <c r="E1034" s="63" t="s">
        <v>327</v>
      </c>
      <c r="F1034" s="64" t="s">
        <v>509</v>
      </c>
      <c r="G1034" s="63" t="s">
        <v>518</v>
      </c>
      <c r="H1034" s="63" t="s">
        <v>469</v>
      </c>
      <c r="I1034" s="63" t="s">
        <v>470</v>
      </c>
      <c r="J1034" s="63" t="s">
        <v>414</v>
      </c>
      <c r="K1034" s="64">
        <v>738.89</v>
      </c>
      <c r="L1034" s="64">
        <v>1</v>
      </c>
      <c r="M1034" s="64">
        <v>1</v>
      </c>
      <c r="N1034" s="64">
        <v>738.89</v>
      </c>
      <c r="O1034" s="64">
        <v>0</v>
      </c>
      <c r="P1034" s="64">
        <v>0</v>
      </c>
    </row>
    <row r="1035" spans="1:16" s="62" customFormat="1" hidden="1">
      <c r="A1035" s="63" t="s">
        <v>593</v>
      </c>
      <c r="B1035" s="63" t="s">
        <v>591</v>
      </c>
      <c r="C1035" s="63" t="s">
        <v>457</v>
      </c>
      <c r="D1035" s="64">
        <v>50</v>
      </c>
      <c r="E1035" s="63" t="s">
        <v>269</v>
      </c>
      <c r="F1035" s="64" t="s">
        <v>509</v>
      </c>
      <c r="G1035" s="63" t="s">
        <v>519</v>
      </c>
      <c r="H1035" s="63" t="s">
        <v>472</v>
      </c>
      <c r="I1035" s="63" t="s">
        <v>473</v>
      </c>
      <c r="J1035" s="63" t="s">
        <v>414</v>
      </c>
      <c r="K1035" s="64">
        <v>0</v>
      </c>
      <c r="L1035" s="64">
        <v>0</v>
      </c>
      <c r="M1035" s="64">
        <v>0</v>
      </c>
      <c r="N1035" s="64">
        <v>0</v>
      </c>
      <c r="O1035" s="64">
        <v>0</v>
      </c>
      <c r="P1035" s="64">
        <v>0</v>
      </c>
    </row>
    <row r="1036" spans="1:16" s="62" customFormat="1" hidden="1">
      <c r="A1036" s="63" t="s">
        <v>593</v>
      </c>
      <c r="B1036" s="63" t="s">
        <v>591</v>
      </c>
      <c r="C1036" s="63" t="s">
        <v>457</v>
      </c>
      <c r="D1036" s="64">
        <v>50</v>
      </c>
      <c r="E1036" s="63" t="s">
        <v>545</v>
      </c>
      <c r="F1036" s="64" t="s">
        <v>509</v>
      </c>
      <c r="G1036" s="63" t="s">
        <v>520</v>
      </c>
      <c r="H1036" s="63" t="s">
        <v>476</v>
      </c>
      <c r="I1036" s="63" t="s">
        <v>477</v>
      </c>
      <c r="J1036" s="63" t="s">
        <v>414</v>
      </c>
      <c r="K1036" s="65">
        <v>1259.9000000000001</v>
      </c>
      <c r="L1036" s="64">
        <v>1</v>
      </c>
      <c r="M1036" s="64">
        <v>1</v>
      </c>
      <c r="N1036" s="65">
        <v>1259.9000000000001</v>
      </c>
      <c r="O1036" s="64">
        <v>0</v>
      </c>
      <c r="P1036" s="64">
        <v>0</v>
      </c>
    </row>
    <row r="1037" spans="1:16" s="62" customFormat="1" hidden="1">
      <c r="A1037" s="63" t="s">
        <v>98</v>
      </c>
      <c r="B1037" s="63" t="s">
        <v>98</v>
      </c>
      <c r="C1037" s="63" t="s">
        <v>98</v>
      </c>
      <c r="D1037" s="64"/>
      <c r="E1037" s="63" t="s">
        <v>98</v>
      </c>
      <c r="F1037" s="64"/>
      <c r="G1037" s="63" t="s">
        <v>98</v>
      </c>
      <c r="H1037" s="63" t="s">
        <v>98</v>
      </c>
      <c r="I1037" s="63" t="s">
        <v>98</v>
      </c>
      <c r="J1037" s="63" t="s">
        <v>98</v>
      </c>
      <c r="K1037" s="65">
        <v>66643.59</v>
      </c>
      <c r="L1037" s="64">
        <v>24</v>
      </c>
      <c r="M1037" s="64">
        <v>24</v>
      </c>
      <c r="N1037" s="65">
        <v>58109.66</v>
      </c>
      <c r="O1037" s="64">
        <v>5</v>
      </c>
      <c r="P1037" s="65">
        <v>8533.93</v>
      </c>
    </row>
    <row r="1038" spans="1:16" s="62" customFormat="1" hidden="1">
      <c r="A1038" s="63"/>
      <c r="B1038" s="63"/>
      <c r="C1038" s="63"/>
      <c r="D1038" s="64"/>
      <c r="E1038" s="63"/>
      <c r="F1038" s="64"/>
      <c r="G1038" s="63"/>
      <c r="H1038" s="63"/>
      <c r="I1038" s="63"/>
      <c r="J1038" s="63"/>
      <c r="K1038" s="64"/>
      <c r="L1038" s="64"/>
      <c r="M1038" s="64"/>
      <c r="N1038" s="64"/>
      <c r="O1038" s="64"/>
      <c r="P1038" s="64"/>
    </row>
    <row r="1039" spans="1:16" s="62" customFormat="1" ht="38.25" hidden="1">
      <c r="A1039" s="63" t="s">
        <v>448</v>
      </c>
      <c r="B1039" s="63" t="s">
        <v>521</v>
      </c>
      <c r="C1039" s="63" t="s">
        <v>522</v>
      </c>
      <c r="D1039" s="75" t="s">
        <v>523</v>
      </c>
      <c r="E1039" s="75" t="s">
        <v>524</v>
      </c>
      <c r="F1039" s="75" t="s">
        <v>525</v>
      </c>
      <c r="G1039" s="75" t="s">
        <v>526</v>
      </c>
    </row>
    <row r="1040" spans="1:16" s="62" customFormat="1" hidden="1">
      <c r="A1040" s="63" t="s">
        <v>527</v>
      </c>
      <c r="B1040" s="65">
        <v>13310.61</v>
      </c>
      <c r="C1040" s="64">
        <v>998.3</v>
      </c>
      <c r="D1040" s="63" t="s">
        <v>474</v>
      </c>
      <c r="E1040" s="65">
        <v>12810.61</v>
      </c>
      <c r="F1040" s="63" t="s">
        <v>458</v>
      </c>
      <c r="G1040" s="64">
        <v>500</v>
      </c>
    </row>
    <row r="1041" spans="1:16" s="62" customFormat="1" hidden="1">
      <c r="A1041" s="63" t="s">
        <v>528</v>
      </c>
      <c r="B1041" s="65">
        <v>1258.77</v>
      </c>
      <c r="C1041" s="64">
        <v>94.4</v>
      </c>
      <c r="D1041" s="63" t="s">
        <v>458</v>
      </c>
      <c r="E1041" s="64">
        <v>724.84</v>
      </c>
      <c r="F1041" s="63" t="s">
        <v>458</v>
      </c>
      <c r="G1041" s="64">
        <v>533.92999999999995</v>
      </c>
    </row>
    <row r="1042" spans="1:16" s="62" customFormat="1" hidden="1">
      <c r="A1042" s="63" t="s">
        <v>529</v>
      </c>
      <c r="B1042" s="65">
        <v>48752.26</v>
      </c>
      <c r="C1042" s="65">
        <v>3656.42</v>
      </c>
      <c r="D1042" s="63" t="s">
        <v>293</v>
      </c>
      <c r="E1042" s="65">
        <v>41252.26</v>
      </c>
      <c r="F1042" s="63" t="s">
        <v>291</v>
      </c>
      <c r="G1042" s="65">
        <v>7500</v>
      </c>
    </row>
    <row r="1043" spans="1:16" s="62" customFormat="1" hidden="1">
      <c r="A1043" s="63" t="s">
        <v>531</v>
      </c>
      <c r="B1043" s="65">
        <v>3321.95</v>
      </c>
      <c r="C1043" s="64">
        <v>249.15</v>
      </c>
      <c r="D1043" s="63" t="s">
        <v>291</v>
      </c>
      <c r="E1043" s="65">
        <v>3321.95</v>
      </c>
      <c r="F1043" s="63" t="s">
        <v>551</v>
      </c>
      <c r="G1043" s="64">
        <v>0</v>
      </c>
    </row>
    <row r="1044" spans="1:16" s="62" customFormat="1" hidden="1">
      <c r="A1044" s="63" t="s">
        <v>532</v>
      </c>
      <c r="B1044" s="65">
        <v>1200</v>
      </c>
      <c r="C1044" s="65">
        <v>6198.27</v>
      </c>
      <c r="D1044" s="63" t="s">
        <v>98</v>
      </c>
      <c r="E1044" s="64"/>
      <c r="F1044" s="63" t="s">
        <v>98</v>
      </c>
      <c r="G1044" s="64"/>
    </row>
    <row r="1045" spans="1:16" s="62" customFormat="1" hidden="1">
      <c r="A1045" s="63" t="s">
        <v>533</v>
      </c>
      <c r="B1045" s="65">
        <v>66643.59</v>
      </c>
      <c r="C1045" s="64">
        <v>405.49</v>
      </c>
      <c r="D1045" s="63" t="s">
        <v>98</v>
      </c>
      <c r="E1045" s="64"/>
      <c r="F1045" s="63" t="s">
        <v>98</v>
      </c>
      <c r="G1045" s="64"/>
    </row>
    <row r="1046" spans="1:16" s="62" customFormat="1" hidden="1">
      <c r="A1046" s="63" t="s">
        <v>534</v>
      </c>
      <c r="B1046" s="64"/>
      <c r="C1046" s="65">
        <v>5792.78</v>
      </c>
      <c r="D1046" s="63" t="s">
        <v>98</v>
      </c>
      <c r="E1046" s="64"/>
      <c r="F1046" s="63" t="s">
        <v>98</v>
      </c>
      <c r="G1046" s="64"/>
    </row>
    <row r="1047" spans="1:16" s="62" customFormat="1" hidden="1">
      <c r="A1047" s="63" t="s">
        <v>535</v>
      </c>
      <c r="B1047" s="64"/>
      <c r="C1047" s="64">
        <v>173.78</v>
      </c>
      <c r="D1047" s="63" t="s">
        <v>98</v>
      </c>
      <c r="E1047" s="64"/>
      <c r="F1047" s="63" t="s">
        <v>98</v>
      </c>
      <c r="G1047" s="64"/>
    </row>
    <row r="1048" spans="1:16" s="62" customFormat="1" hidden="1">
      <c r="A1048" s="63" t="s">
        <v>536</v>
      </c>
      <c r="B1048" s="64"/>
      <c r="C1048" s="65">
        <v>6024.49</v>
      </c>
      <c r="D1048" s="63" t="s">
        <v>98</v>
      </c>
      <c r="E1048" s="64"/>
      <c r="F1048" s="63" t="s">
        <v>98</v>
      </c>
      <c r="G1048" s="64"/>
    </row>
    <row r="1049" spans="1:16" s="62" customFormat="1" hidden="1">
      <c r="A1049" s="63" t="s">
        <v>595</v>
      </c>
      <c r="B1049" s="63" t="s">
        <v>591</v>
      </c>
      <c r="C1049" s="63" t="s">
        <v>457</v>
      </c>
      <c r="D1049" s="64">
        <v>50</v>
      </c>
      <c r="E1049" s="63" t="s">
        <v>458</v>
      </c>
      <c r="F1049" s="64" t="s">
        <v>409</v>
      </c>
      <c r="G1049" s="63" t="s">
        <v>538</v>
      </c>
      <c r="H1049" s="63" t="s">
        <v>480</v>
      </c>
      <c r="I1049" s="63" t="s">
        <v>481</v>
      </c>
      <c r="J1049" s="63" t="s">
        <v>482</v>
      </c>
      <c r="K1049" s="64">
        <v>0</v>
      </c>
      <c r="L1049" s="64">
        <v>0</v>
      </c>
      <c r="M1049" s="64">
        <v>0</v>
      </c>
      <c r="N1049" s="64">
        <v>0</v>
      </c>
      <c r="O1049" s="64">
        <v>0</v>
      </c>
      <c r="P1049" s="64">
        <v>0</v>
      </c>
    </row>
    <row r="1050" spans="1:16" s="62" customFormat="1" hidden="1">
      <c r="A1050" s="63" t="s">
        <v>595</v>
      </c>
      <c r="B1050" s="63" t="s">
        <v>591</v>
      </c>
      <c r="C1050" s="63" t="s">
        <v>457</v>
      </c>
      <c r="D1050" s="64">
        <v>50</v>
      </c>
      <c r="E1050" s="63" t="s">
        <v>464</v>
      </c>
      <c r="F1050" s="64" t="s">
        <v>409</v>
      </c>
      <c r="G1050" s="63" t="s">
        <v>459</v>
      </c>
      <c r="H1050" s="63" t="s">
        <v>460</v>
      </c>
      <c r="I1050" s="63" t="s">
        <v>462</v>
      </c>
      <c r="J1050" s="63" t="s">
        <v>487</v>
      </c>
      <c r="K1050" s="64">
        <v>0</v>
      </c>
      <c r="L1050" s="64">
        <v>0</v>
      </c>
      <c r="M1050" s="64">
        <v>0</v>
      </c>
      <c r="N1050" s="64">
        <v>0</v>
      </c>
      <c r="O1050" s="64">
        <v>0</v>
      </c>
      <c r="P1050" s="64">
        <v>0</v>
      </c>
    </row>
    <row r="1051" spans="1:16" s="62" customFormat="1" hidden="1">
      <c r="A1051" s="63" t="s">
        <v>595</v>
      </c>
      <c r="B1051" s="63" t="s">
        <v>591</v>
      </c>
      <c r="C1051" s="63" t="s">
        <v>457</v>
      </c>
      <c r="D1051" s="64">
        <v>50</v>
      </c>
      <c r="E1051" s="63" t="s">
        <v>291</v>
      </c>
      <c r="F1051" s="64" t="s">
        <v>409</v>
      </c>
      <c r="G1051" s="63" t="s">
        <v>459</v>
      </c>
      <c r="H1051" s="63" t="s">
        <v>460</v>
      </c>
      <c r="I1051" s="63" t="s">
        <v>462</v>
      </c>
      <c r="J1051" s="63" t="s">
        <v>463</v>
      </c>
      <c r="K1051" s="64">
        <v>0</v>
      </c>
      <c r="L1051" s="64">
        <v>0</v>
      </c>
      <c r="M1051" s="64">
        <v>0</v>
      </c>
      <c r="N1051" s="64">
        <v>0</v>
      </c>
      <c r="O1051" s="64">
        <v>0</v>
      </c>
      <c r="P1051" s="64">
        <v>0</v>
      </c>
    </row>
    <row r="1052" spans="1:16" s="62" customFormat="1" hidden="1">
      <c r="A1052" s="63" t="s">
        <v>595</v>
      </c>
      <c r="B1052" s="63" t="s">
        <v>591</v>
      </c>
      <c r="C1052" s="63" t="s">
        <v>457</v>
      </c>
      <c r="D1052" s="64">
        <v>50</v>
      </c>
      <c r="E1052" s="63" t="s">
        <v>285</v>
      </c>
      <c r="F1052" s="64" t="s">
        <v>409</v>
      </c>
      <c r="G1052" s="63" t="s">
        <v>465</v>
      </c>
      <c r="H1052" s="63" t="s">
        <v>466</v>
      </c>
      <c r="I1052" s="63" t="s">
        <v>467</v>
      </c>
      <c r="J1052" s="63" t="s">
        <v>414</v>
      </c>
      <c r="K1052" s="65">
        <v>7840.43</v>
      </c>
      <c r="L1052" s="64">
        <v>1</v>
      </c>
      <c r="M1052" s="64">
        <v>1</v>
      </c>
      <c r="N1052" s="65">
        <v>7840.43</v>
      </c>
      <c r="O1052" s="64">
        <v>0</v>
      </c>
      <c r="P1052" s="64">
        <v>0</v>
      </c>
    </row>
    <row r="1053" spans="1:16" s="62" customFormat="1" hidden="1">
      <c r="A1053" s="63" t="s">
        <v>595</v>
      </c>
      <c r="B1053" s="63" t="s">
        <v>591</v>
      </c>
      <c r="C1053" s="63" t="s">
        <v>457</v>
      </c>
      <c r="D1053" s="64">
        <v>50</v>
      </c>
      <c r="E1053" s="63" t="s">
        <v>474</v>
      </c>
      <c r="F1053" s="64" t="s">
        <v>409</v>
      </c>
      <c r="G1053" s="63" t="s">
        <v>468</v>
      </c>
      <c r="H1053" s="63" t="s">
        <v>469</v>
      </c>
      <c r="I1053" s="63" t="s">
        <v>470</v>
      </c>
      <c r="J1053" s="63" t="s">
        <v>414</v>
      </c>
      <c r="K1053" s="65">
        <v>6851.95</v>
      </c>
      <c r="L1053" s="64">
        <v>1</v>
      </c>
      <c r="M1053" s="64">
        <v>1</v>
      </c>
      <c r="N1053" s="65">
        <v>6851.95</v>
      </c>
      <c r="O1053" s="64">
        <v>0</v>
      </c>
      <c r="P1053" s="64">
        <v>0</v>
      </c>
    </row>
    <row r="1054" spans="1:16" s="62" customFormat="1" hidden="1">
      <c r="A1054" s="63" t="s">
        <v>595</v>
      </c>
      <c r="B1054" s="63" t="s">
        <v>591</v>
      </c>
      <c r="C1054" s="63" t="s">
        <v>457</v>
      </c>
      <c r="D1054" s="64">
        <v>50</v>
      </c>
      <c r="E1054" s="63" t="s">
        <v>288</v>
      </c>
      <c r="F1054" s="64" t="s">
        <v>409</v>
      </c>
      <c r="G1054" s="63" t="s">
        <v>471</v>
      </c>
      <c r="H1054" s="63" t="s">
        <v>472</v>
      </c>
      <c r="I1054" s="63" t="s">
        <v>473</v>
      </c>
      <c r="J1054" s="63" t="s">
        <v>414</v>
      </c>
      <c r="K1054" s="65">
        <v>10157.719999999999</v>
      </c>
      <c r="L1054" s="64">
        <v>5</v>
      </c>
      <c r="M1054" s="64">
        <v>5</v>
      </c>
      <c r="N1054" s="65">
        <v>10157.719999999999</v>
      </c>
      <c r="O1054" s="64">
        <v>0</v>
      </c>
      <c r="P1054" s="64">
        <v>0</v>
      </c>
    </row>
    <row r="1055" spans="1:16" s="62" customFormat="1" hidden="1">
      <c r="A1055" s="63" t="s">
        <v>595</v>
      </c>
      <c r="B1055" s="63" t="s">
        <v>591</v>
      </c>
      <c r="C1055" s="63" t="s">
        <v>457</v>
      </c>
      <c r="D1055" s="64">
        <v>50</v>
      </c>
      <c r="E1055" s="63" t="s">
        <v>325</v>
      </c>
      <c r="F1055" s="64" t="s">
        <v>409</v>
      </c>
      <c r="G1055" s="63" t="s">
        <v>475</v>
      </c>
      <c r="H1055" s="63" t="s">
        <v>476</v>
      </c>
      <c r="I1055" s="63" t="s">
        <v>477</v>
      </c>
      <c r="J1055" s="63" t="s">
        <v>414</v>
      </c>
      <c r="K1055" s="65">
        <v>7133.16</v>
      </c>
      <c r="L1055" s="64">
        <v>2</v>
      </c>
      <c r="M1055" s="64">
        <v>2</v>
      </c>
      <c r="N1055" s="65">
        <v>7133.16</v>
      </c>
      <c r="O1055" s="64">
        <v>0</v>
      </c>
      <c r="P1055" s="64">
        <v>0</v>
      </c>
    </row>
    <row r="1056" spans="1:16" s="62" customFormat="1" hidden="1">
      <c r="A1056" s="63" t="s">
        <v>595</v>
      </c>
      <c r="B1056" s="63" t="s">
        <v>591</v>
      </c>
      <c r="C1056" s="63" t="s">
        <v>457</v>
      </c>
      <c r="D1056" s="64">
        <v>50</v>
      </c>
      <c r="E1056" s="63" t="s">
        <v>292</v>
      </c>
      <c r="F1056" s="64" t="s">
        <v>478</v>
      </c>
      <c r="G1056" s="63" t="s">
        <v>479</v>
      </c>
      <c r="H1056" s="63" t="s">
        <v>480</v>
      </c>
      <c r="I1056" s="63" t="s">
        <v>481</v>
      </c>
      <c r="J1056" s="63" t="s">
        <v>482</v>
      </c>
      <c r="K1056" s="64">
        <v>0</v>
      </c>
      <c r="L1056" s="64">
        <v>0</v>
      </c>
      <c r="M1056" s="64">
        <v>0</v>
      </c>
      <c r="N1056" s="64">
        <v>0</v>
      </c>
      <c r="O1056" s="64">
        <v>0</v>
      </c>
      <c r="P1056" s="64">
        <v>0</v>
      </c>
    </row>
    <row r="1057" spans="1:16" s="62" customFormat="1" hidden="1">
      <c r="A1057" s="63" t="s">
        <v>595</v>
      </c>
      <c r="B1057" s="63" t="s">
        <v>591</v>
      </c>
      <c r="C1057" s="63" t="s">
        <v>457</v>
      </c>
      <c r="D1057" s="64">
        <v>50</v>
      </c>
      <c r="E1057" s="63" t="s">
        <v>320</v>
      </c>
      <c r="F1057" s="64" t="s">
        <v>478</v>
      </c>
      <c r="G1057" s="63" t="s">
        <v>486</v>
      </c>
      <c r="H1057" s="63" t="s">
        <v>460</v>
      </c>
      <c r="I1057" s="63" t="s">
        <v>462</v>
      </c>
      <c r="J1057" s="63" t="s">
        <v>487</v>
      </c>
      <c r="K1057" s="64">
        <v>0</v>
      </c>
      <c r="L1057" s="64">
        <v>0</v>
      </c>
      <c r="M1057" s="64">
        <v>0</v>
      </c>
      <c r="N1057" s="64">
        <v>0</v>
      </c>
      <c r="O1057" s="64">
        <v>0</v>
      </c>
      <c r="P1057" s="64">
        <v>0</v>
      </c>
    </row>
    <row r="1058" spans="1:16" s="62" customFormat="1" hidden="1">
      <c r="A1058" s="63" t="s">
        <v>595</v>
      </c>
      <c r="B1058" s="63" t="s">
        <v>591</v>
      </c>
      <c r="C1058" s="63" t="s">
        <v>457</v>
      </c>
      <c r="D1058" s="64">
        <v>50</v>
      </c>
      <c r="E1058" s="63" t="s">
        <v>287</v>
      </c>
      <c r="F1058" s="64" t="s">
        <v>478</v>
      </c>
      <c r="G1058" s="63" t="s">
        <v>486</v>
      </c>
      <c r="H1058" s="63" t="s">
        <v>460</v>
      </c>
      <c r="I1058" s="63" t="s">
        <v>462</v>
      </c>
      <c r="J1058" s="63" t="s">
        <v>463</v>
      </c>
      <c r="K1058" s="65">
        <v>3528.86</v>
      </c>
      <c r="L1058" s="64">
        <v>2</v>
      </c>
      <c r="M1058" s="64">
        <v>2</v>
      </c>
      <c r="N1058" s="65">
        <v>3528.86</v>
      </c>
      <c r="O1058" s="64">
        <v>0</v>
      </c>
      <c r="P1058" s="64">
        <v>0</v>
      </c>
    </row>
    <row r="1059" spans="1:16" s="62" customFormat="1" hidden="1">
      <c r="A1059" s="63" t="s">
        <v>595</v>
      </c>
      <c r="B1059" s="63" t="s">
        <v>591</v>
      </c>
      <c r="C1059" s="63" t="s">
        <v>457</v>
      </c>
      <c r="D1059" s="64">
        <v>50</v>
      </c>
      <c r="E1059" s="63" t="s">
        <v>489</v>
      </c>
      <c r="F1059" s="64" t="s">
        <v>478</v>
      </c>
      <c r="G1059" s="63" t="s">
        <v>488</v>
      </c>
      <c r="H1059" s="63" t="s">
        <v>466</v>
      </c>
      <c r="I1059" s="63" t="s">
        <v>467</v>
      </c>
      <c r="J1059" s="63" t="s">
        <v>414</v>
      </c>
      <c r="K1059" s="65">
        <v>1953.94</v>
      </c>
      <c r="L1059" s="64">
        <v>1</v>
      </c>
      <c r="M1059" s="64">
        <v>1</v>
      </c>
      <c r="N1059" s="65">
        <v>1953.94</v>
      </c>
      <c r="O1059" s="64">
        <v>0</v>
      </c>
      <c r="P1059" s="64">
        <v>0</v>
      </c>
    </row>
    <row r="1060" spans="1:16" s="62" customFormat="1" hidden="1">
      <c r="A1060" s="63" t="s">
        <v>595</v>
      </c>
      <c r="B1060" s="63" t="s">
        <v>591</v>
      </c>
      <c r="C1060" s="63" t="s">
        <v>457</v>
      </c>
      <c r="D1060" s="64">
        <v>50</v>
      </c>
      <c r="E1060" s="63" t="s">
        <v>491</v>
      </c>
      <c r="F1060" s="64" t="s">
        <v>478</v>
      </c>
      <c r="G1060" s="63" t="s">
        <v>490</v>
      </c>
      <c r="H1060" s="63" t="s">
        <v>469</v>
      </c>
      <c r="I1060" s="63" t="s">
        <v>470</v>
      </c>
      <c r="J1060" s="63" t="s">
        <v>414</v>
      </c>
      <c r="K1060" s="64">
        <v>0</v>
      </c>
      <c r="L1060" s="64">
        <v>0</v>
      </c>
      <c r="M1060" s="64">
        <v>0</v>
      </c>
      <c r="N1060" s="64">
        <v>0</v>
      </c>
      <c r="O1060" s="64">
        <v>0</v>
      </c>
      <c r="P1060" s="64">
        <v>0</v>
      </c>
    </row>
    <row r="1061" spans="1:16" s="62" customFormat="1" hidden="1">
      <c r="A1061" s="63" t="s">
        <v>595</v>
      </c>
      <c r="B1061" s="63" t="s">
        <v>591</v>
      </c>
      <c r="C1061" s="63" t="s">
        <v>457</v>
      </c>
      <c r="D1061" s="64">
        <v>50</v>
      </c>
      <c r="E1061" s="63" t="s">
        <v>290</v>
      </c>
      <c r="F1061" s="64" t="s">
        <v>478</v>
      </c>
      <c r="G1061" s="63" t="s">
        <v>492</v>
      </c>
      <c r="H1061" s="63" t="s">
        <v>472</v>
      </c>
      <c r="I1061" s="63" t="s">
        <v>473</v>
      </c>
      <c r="J1061" s="63" t="s">
        <v>414</v>
      </c>
      <c r="K1061" s="64">
        <v>0</v>
      </c>
      <c r="L1061" s="64">
        <v>0</v>
      </c>
      <c r="M1061" s="64">
        <v>0</v>
      </c>
      <c r="N1061" s="64">
        <v>0</v>
      </c>
      <c r="O1061" s="64">
        <v>0</v>
      </c>
      <c r="P1061" s="64">
        <v>0</v>
      </c>
    </row>
    <row r="1062" spans="1:16" s="62" customFormat="1" hidden="1">
      <c r="A1062" s="63" t="s">
        <v>595</v>
      </c>
      <c r="B1062" s="63" t="s">
        <v>591</v>
      </c>
      <c r="C1062" s="63" t="s">
        <v>457</v>
      </c>
      <c r="D1062" s="64">
        <v>50</v>
      </c>
      <c r="E1062" s="63" t="s">
        <v>274</v>
      </c>
      <c r="F1062" s="64" t="s">
        <v>478</v>
      </c>
      <c r="G1062" s="63" t="s">
        <v>493</v>
      </c>
      <c r="H1062" s="63" t="s">
        <v>476</v>
      </c>
      <c r="I1062" s="63" t="s">
        <v>477</v>
      </c>
      <c r="J1062" s="63" t="s">
        <v>414</v>
      </c>
      <c r="K1062" s="64">
        <v>0</v>
      </c>
      <c r="L1062" s="64">
        <v>0</v>
      </c>
      <c r="M1062" s="64">
        <v>0</v>
      </c>
      <c r="N1062" s="64">
        <v>0</v>
      </c>
      <c r="O1062" s="64">
        <v>0</v>
      </c>
      <c r="P1062" s="64">
        <v>0</v>
      </c>
    </row>
    <row r="1063" spans="1:16" s="62" customFormat="1" hidden="1">
      <c r="A1063" s="63" t="s">
        <v>595</v>
      </c>
      <c r="B1063" s="63" t="s">
        <v>591</v>
      </c>
      <c r="C1063" s="63" t="s">
        <v>457</v>
      </c>
      <c r="D1063" s="64">
        <v>50</v>
      </c>
      <c r="E1063" s="63" t="s">
        <v>293</v>
      </c>
      <c r="F1063" s="64" t="s">
        <v>494</v>
      </c>
      <c r="G1063" s="63" t="s">
        <v>498</v>
      </c>
      <c r="H1063" s="63" t="s">
        <v>480</v>
      </c>
      <c r="I1063" s="63" t="s">
        <v>481</v>
      </c>
      <c r="J1063" s="63" t="s">
        <v>482</v>
      </c>
      <c r="K1063" s="64">
        <v>0</v>
      </c>
      <c r="L1063" s="64">
        <v>0</v>
      </c>
      <c r="M1063" s="64">
        <v>0</v>
      </c>
      <c r="N1063" s="64">
        <v>0</v>
      </c>
      <c r="O1063" s="64">
        <v>0</v>
      </c>
      <c r="P1063" s="64">
        <v>0</v>
      </c>
    </row>
    <row r="1064" spans="1:16" s="62" customFormat="1" hidden="1">
      <c r="A1064" s="63" t="s">
        <v>595</v>
      </c>
      <c r="B1064" s="63" t="s">
        <v>591</v>
      </c>
      <c r="C1064" s="63" t="s">
        <v>457</v>
      </c>
      <c r="D1064" s="64">
        <v>50</v>
      </c>
      <c r="E1064" s="63" t="s">
        <v>283</v>
      </c>
      <c r="F1064" s="64" t="s">
        <v>494</v>
      </c>
      <c r="G1064" s="63" t="s">
        <v>499</v>
      </c>
      <c r="H1064" s="63" t="s">
        <v>484</v>
      </c>
      <c r="I1064" s="63" t="s">
        <v>485</v>
      </c>
      <c r="J1064" s="63" t="s">
        <v>463</v>
      </c>
      <c r="K1064" s="64">
        <v>0</v>
      </c>
      <c r="L1064" s="64">
        <v>0</v>
      </c>
      <c r="M1064" s="64">
        <v>0</v>
      </c>
      <c r="N1064" s="64">
        <v>0</v>
      </c>
      <c r="O1064" s="64">
        <v>0</v>
      </c>
      <c r="P1064" s="64">
        <v>0</v>
      </c>
    </row>
    <row r="1065" spans="1:16" s="62" customFormat="1" hidden="1">
      <c r="A1065" s="63" t="s">
        <v>595</v>
      </c>
      <c r="B1065" s="63" t="s">
        <v>591</v>
      </c>
      <c r="C1065" s="63" t="s">
        <v>457</v>
      </c>
      <c r="D1065" s="64">
        <v>50</v>
      </c>
      <c r="E1065" s="63" t="s">
        <v>286</v>
      </c>
      <c r="F1065" s="64" t="s">
        <v>494</v>
      </c>
      <c r="G1065" s="63" t="s">
        <v>500</v>
      </c>
      <c r="H1065" s="63" t="s">
        <v>460</v>
      </c>
      <c r="I1065" s="63" t="s">
        <v>462</v>
      </c>
      <c r="J1065" s="63" t="s">
        <v>487</v>
      </c>
      <c r="K1065" s="64">
        <v>0</v>
      </c>
      <c r="L1065" s="64">
        <v>0</v>
      </c>
      <c r="M1065" s="64">
        <v>0</v>
      </c>
      <c r="N1065" s="64">
        <v>0</v>
      </c>
      <c r="O1065" s="64">
        <v>0</v>
      </c>
      <c r="P1065" s="64">
        <v>0</v>
      </c>
    </row>
    <row r="1066" spans="1:16" s="62" customFormat="1" hidden="1">
      <c r="A1066" s="63" t="s">
        <v>595</v>
      </c>
      <c r="B1066" s="63" t="s">
        <v>591</v>
      </c>
      <c r="C1066" s="63" t="s">
        <v>457</v>
      </c>
      <c r="D1066" s="64">
        <v>50</v>
      </c>
      <c r="E1066" s="63" t="s">
        <v>501</v>
      </c>
      <c r="F1066" s="64" t="s">
        <v>494</v>
      </c>
      <c r="G1066" s="63" t="s">
        <v>500</v>
      </c>
      <c r="H1066" s="63" t="s">
        <v>460</v>
      </c>
      <c r="I1066" s="63" t="s">
        <v>462</v>
      </c>
      <c r="J1066" s="63" t="s">
        <v>463</v>
      </c>
      <c r="K1066" s="65">
        <v>1808.01</v>
      </c>
      <c r="L1066" s="64">
        <v>1</v>
      </c>
      <c r="M1066" s="64">
        <v>1</v>
      </c>
      <c r="N1066" s="65">
        <v>1808.01</v>
      </c>
      <c r="O1066" s="64">
        <v>0</v>
      </c>
      <c r="P1066" s="64">
        <v>0</v>
      </c>
    </row>
    <row r="1067" spans="1:16" s="62" customFormat="1" hidden="1">
      <c r="A1067" s="63" t="s">
        <v>595</v>
      </c>
      <c r="B1067" s="63" t="s">
        <v>591</v>
      </c>
      <c r="C1067" s="63" t="s">
        <v>457</v>
      </c>
      <c r="D1067" s="64">
        <v>50</v>
      </c>
      <c r="E1067" s="63" t="s">
        <v>502</v>
      </c>
      <c r="F1067" s="64" t="s">
        <v>494</v>
      </c>
      <c r="G1067" s="63" t="s">
        <v>503</v>
      </c>
      <c r="H1067" s="63" t="s">
        <v>466</v>
      </c>
      <c r="I1067" s="63" t="s">
        <v>467</v>
      </c>
      <c r="J1067" s="63" t="s">
        <v>414</v>
      </c>
      <c r="K1067" s="65">
        <v>1720.56</v>
      </c>
      <c r="L1067" s="64">
        <v>1</v>
      </c>
      <c r="M1067" s="64">
        <v>1</v>
      </c>
      <c r="N1067" s="65">
        <v>1720.56</v>
      </c>
      <c r="O1067" s="64">
        <v>0</v>
      </c>
      <c r="P1067" s="64">
        <v>0</v>
      </c>
    </row>
    <row r="1068" spans="1:16" s="62" customFormat="1" hidden="1">
      <c r="A1068" s="63" t="s">
        <v>595</v>
      </c>
      <c r="B1068" s="63" t="s">
        <v>591</v>
      </c>
      <c r="C1068" s="63" t="s">
        <v>457</v>
      </c>
      <c r="D1068" s="64">
        <v>50</v>
      </c>
      <c r="E1068" s="63" t="s">
        <v>504</v>
      </c>
      <c r="F1068" s="64" t="s">
        <v>494</v>
      </c>
      <c r="G1068" s="63" t="s">
        <v>505</v>
      </c>
      <c r="H1068" s="63" t="s">
        <v>469</v>
      </c>
      <c r="I1068" s="63" t="s">
        <v>470</v>
      </c>
      <c r="J1068" s="63" t="s">
        <v>414</v>
      </c>
      <c r="K1068" s="65">
        <v>5057.5</v>
      </c>
      <c r="L1068" s="64">
        <v>2</v>
      </c>
      <c r="M1068" s="64">
        <v>2</v>
      </c>
      <c r="N1068" s="65">
        <v>5057.5</v>
      </c>
      <c r="O1068" s="64">
        <v>0</v>
      </c>
      <c r="P1068" s="64">
        <v>0</v>
      </c>
    </row>
    <row r="1069" spans="1:16" s="62" customFormat="1" hidden="1">
      <c r="A1069" s="63" t="s">
        <v>595</v>
      </c>
      <c r="B1069" s="63" t="s">
        <v>591</v>
      </c>
      <c r="C1069" s="63" t="s">
        <v>457</v>
      </c>
      <c r="D1069" s="64">
        <v>50</v>
      </c>
      <c r="E1069" s="63" t="s">
        <v>506</v>
      </c>
      <c r="F1069" s="64" t="s">
        <v>494</v>
      </c>
      <c r="G1069" s="63" t="s">
        <v>507</v>
      </c>
      <c r="H1069" s="63" t="s">
        <v>472</v>
      </c>
      <c r="I1069" s="63" t="s">
        <v>473</v>
      </c>
      <c r="J1069" s="63" t="s">
        <v>414</v>
      </c>
      <c r="K1069" s="65">
        <v>18867.990000000002</v>
      </c>
      <c r="L1069" s="64">
        <v>10</v>
      </c>
      <c r="M1069" s="64">
        <v>10</v>
      </c>
      <c r="N1069" s="65">
        <v>17559.48</v>
      </c>
      <c r="O1069" s="64">
        <v>2</v>
      </c>
      <c r="P1069" s="65">
        <v>1308.51</v>
      </c>
    </row>
    <row r="1070" spans="1:16" s="62" customFormat="1" hidden="1">
      <c r="A1070" s="63" t="s">
        <v>595</v>
      </c>
      <c r="B1070" s="63" t="s">
        <v>591</v>
      </c>
      <c r="C1070" s="63" t="s">
        <v>457</v>
      </c>
      <c r="D1070" s="64">
        <v>50</v>
      </c>
      <c r="E1070" s="63" t="s">
        <v>267</v>
      </c>
      <c r="F1070" s="64" t="s">
        <v>494</v>
      </c>
      <c r="G1070" s="63" t="s">
        <v>508</v>
      </c>
      <c r="H1070" s="63" t="s">
        <v>476</v>
      </c>
      <c r="I1070" s="63" t="s">
        <v>477</v>
      </c>
      <c r="J1070" s="63" t="s">
        <v>414</v>
      </c>
      <c r="K1070" s="64">
        <v>0</v>
      </c>
      <c r="L1070" s="64">
        <v>0</v>
      </c>
      <c r="M1070" s="64">
        <v>0</v>
      </c>
      <c r="N1070" s="64">
        <v>0</v>
      </c>
      <c r="O1070" s="64">
        <v>0</v>
      </c>
      <c r="P1070" s="64">
        <v>0</v>
      </c>
    </row>
    <row r="1071" spans="1:16" s="62" customFormat="1" hidden="1">
      <c r="A1071" s="63" t="s">
        <v>595</v>
      </c>
      <c r="B1071" s="63" t="s">
        <v>591</v>
      </c>
      <c r="C1071" s="63" t="s">
        <v>457</v>
      </c>
      <c r="D1071" s="64">
        <v>50</v>
      </c>
      <c r="E1071" s="63" t="s">
        <v>326</v>
      </c>
      <c r="F1071" s="64" t="s">
        <v>509</v>
      </c>
      <c r="G1071" s="63" t="s">
        <v>511</v>
      </c>
      <c r="H1071" s="63" t="s">
        <v>480</v>
      </c>
      <c r="I1071" s="63" t="s">
        <v>481</v>
      </c>
      <c r="J1071" s="63" t="s">
        <v>482</v>
      </c>
      <c r="K1071" s="64">
        <v>0</v>
      </c>
      <c r="L1071" s="64">
        <v>0</v>
      </c>
      <c r="M1071" s="64">
        <v>0</v>
      </c>
      <c r="N1071" s="64">
        <v>0</v>
      </c>
      <c r="O1071" s="64">
        <v>0</v>
      </c>
      <c r="P1071" s="64">
        <v>0</v>
      </c>
    </row>
    <row r="1072" spans="1:16" s="62" customFormat="1" hidden="1">
      <c r="A1072" s="63" t="s">
        <v>595</v>
      </c>
      <c r="B1072" s="63" t="s">
        <v>591</v>
      </c>
      <c r="C1072" s="63" t="s">
        <v>457</v>
      </c>
      <c r="D1072" s="64">
        <v>50</v>
      </c>
      <c r="E1072" s="63" t="s">
        <v>289</v>
      </c>
      <c r="F1072" s="64" t="s">
        <v>509</v>
      </c>
      <c r="G1072" s="63" t="s">
        <v>515</v>
      </c>
      <c r="H1072" s="63" t="s">
        <v>460</v>
      </c>
      <c r="I1072" s="63" t="s">
        <v>462</v>
      </c>
      <c r="J1072" s="63" t="s">
        <v>487</v>
      </c>
      <c r="K1072" s="64">
        <v>0</v>
      </c>
      <c r="L1072" s="64">
        <v>0</v>
      </c>
      <c r="M1072" s="64">
        <v>0</v>
      </c>
      <c r="N1072" s="64">
        <v>0</v>
      </c>
      <c r="O1072" s="64">
        <v>0</v>
      </c>
      <c r="P1072" s="64">
        <v>0</v>
      </c>
    </row>
    <row r="1073" spans="1:16" s="62" customFormat="1" hidden="1">
      <c r="A1073" s="63" t="s">
        <v>595</v>
      </c>
      <c r="B1073" s="63" t="s">
        <v>591</v>
      </c>
      <c r="C1073" s="63" t="s">
        <v>457</v>
      </c>
      <c r="D1073" s="64">
        <v>50</v>
      </c>
      <c r="E1073" s="63" t="s">
        <v>512</v>
      </c>
      <c r="F1073" s="64" t="s">
        <v>509</v>
      </c>
      <c r="G1073" s="63" t="s">
        <v>517</v>
      </c>
      <c r="H1073" s="63" t="s">
        <v>466</v>
      </c>
      <c r="I1073" s="63" t="s">
        <v>467</v>
      </c>
      <c r="J1073" s="63" t="s">
        <v>414</v>
      </c>
      <c r="K1073" s="64">
        <v>0</v>
      </c>
      <c r="L1073" s="64">
        <v>0</v>
      </c>
      <c r="M1073" s="64">
        <v>0</v>
      </c>
      <c r="N1073" s="64">
        <v>0</v>
      </c>
      <c r="O1073" s="64">
        <v>0</v>
      </c>
      <c r="P1073" s="64">
        <v>0</v>
      </c>
    </row>
    <row r="1074" spans="1:16" s="62" customFormat="1" hidden="1">
      <c r="A1074" s="63" t="s">
        <v>595</v>
      </c>
      <c r="B1074" s="63" t="s">
        <v>591</v>
      </c>
      <c r="C1074" s="63" t="s">
        <v>457</v>
      </c>
      <c r="D1074" s="64">
        <v>50</v>
      </c>
      <c r="E1074" s="63" t="s">
        <v>318</v>
      </c>
      <c r="F1074" s="64" t="s">
        <v>509</v>
      </c>
      <c r="G1074" s="63" t="s">
        <v>518</v>
      </c>
      <c r="H1074" s="63" t="s">
        <v>469</v>
      </c>
      <c r="I1074" s="63" t="s">
        <v>470</v>
      </c>
      <c r="J1074" s="63" t="s">
        <v>414</v>
      </c>
      <c r="K1074" s="65">
        <v>2987.37</v>
      </c>
      <c r="L1074" s="64">
        <v>2</v>
      </c>
      <c r="M1074" s="64">
        <v>2</v>
      </c>
      <c r="N1074" s="65">
        <v>2987.37</v>
      </c>
      <c r="O1074" s="64">
        <v>0</v>
      </c>
      <c r="P1074" s="64">
        <v>0</v>
      </c>
    </row>
    <row r="1075" spans="1:16" s="62" customFormat="1" hidden="1">
      <c r="A1075" s="63" t="s">
        <v>595</v>
      </c>
      <c r="B1075" s="63" t="s">
        <v>591</v>
      </c>
      <c r="C1075" s="63" t="s">
        <v>457</v>
      </c>
      <c r="D1075" s="64">
        <v>50</v>
      </c>
      <c r="E1075" s="63" t="s">
        <v>514</v>
      </c>
      <c r="F1075" s="64" t="s">
        <v>509</v>
      </c>
      <c r="G1075" s="63" t="s">
        <v>519</v>
      </c>
      <c r="H1075" s="63" t="s">
        <v>472</v>
      </c>
      <c r="I1075" s="63" t="s">
        <v>473</v>
      </c>
      <c r="J1075" s="63" t="s">
        <v>414</v>
      </c>
      <c r="K1075" s="65">
        <v>2153.92</v>
      </c>
      <c r="L1075" s="64">
        <v>1</v>
      </c>
      <c r="M1075" s="64">
        <v>1</v>
      </c>
      <c r="N1075" s="65">
        <v>2153.92</v>
      </c>
      <c r="O1075" s="64">
        <v>0</v>
      </c>
      <c r="P1075" s="64">
        <v>0</v>
      </c>
    </row>
    <row r="1076" spans="1:16" s="62" customFormat="1" hidden="1">
      <c r="A1076" s="63" t="s">
        <v>595</v>
      </c>
      <c r="B1076" s="63" t="s">
        <v>591</v>
      </c>
      <c r="C1076" s="63" t="s">
        <v>457</v>
      </c>
      <c r="D1076" s="64">
        <v>50</v>
      </c>
      <c r="E1076" s="63" t="s">
        <v>272</v>
      </c>
      <c r="F1076" s="64" t="s">
        <v>509</v>
      </c>
      <c r="G1076" s="63" t="s">
        <v>520</v>
      </c>
      <c r="H1076" s="63" t="s">
        <v>476</v>
      </c>
      <c r="I1076" s="63" t="s">
        <v>477</v>
      </c>
      <c r="J1076" s="63" t="s">
        <v>414</v>
      </c>
      <c r="K1076" s="64">
        <v>0</v>
      </c>
      <c r="L1076" s="64">
        <v>0</v>
      </c>
      <c r="M1076" s="64">
        <v>0</v>
      </c>
      <c r="N1076" s="64">
        <v>0</v>
      </c>
      <c r="O1076" s="64">
        <v>0</v>
      </c>
      <c r="P1076" s="64">
        <v>0</v>
      </c>
    </row>
    <row r="1077" spans="1:16" s="62" customFormat="1" hidden="1">
      <c r="A1077" s="63" t="s">
        <v>98</v>
      </c>
      <c r="B1077" s="63" t="s">
        <v>98</v>
      </c>
      <c r="C1077" s="63" t="s">
        <v>98</v>
      </c>
      <c r="D1077" s="64"/>
      <c r="E1077" s="63" t="s">
        <v>98</v>
      </c>
      <c r="F1077" s="64"/>
      <c r="G1077" s="63" t="s">
        <v>98</v>
      </c>
      <c r="H1077" s="63" t="s">
        <v>98</v>
      </c>
      <c r="I1077" s="63" t="s">
        <v>98</v>
      </c>
      <c r="J1077" s="63" t="s">
        <v>98</v>
      </c>
      <c r="K1077" s="65">
        <v>70061.41</v>
      </c>
      <c r="L1077" s="64">
        <v>29</v>
      </c>
      <c r="M1077" s="64">
        <v>29</v>
      </c>
      <c r="N1077" s="65">
        <v>68752.899999999994</v>
      </c>
      <c r="O1077" s="64">
        <v>2</v>
      </c>
      <c r="P1077" s="65">
        <v>1308.51</v>
      </c>
    </row>
    <row r="1078" spans="1:16" s="62" customFormat="1" hidden="1">
      <c r="A1078" s="63"/>
      <c r="B1078" s="63"/>
      <c r="C1078" s="63"/>
      <c r="D1078" s="64"/>
      <c r="E1078" s="63"/>
      <c r="F1078" s="64"/>
      <c r="G1078" s="63"/>
      <c r="H1078" s="63"/>
      <c r="I1078" s="63"/>
      <c r="J1078" s="63"/>
      <c r="K1078" s="64"/>
      <c r="L1078" s="64"/>
      <c r="M1078" s="64"/>
      <c r="N1078" s="64"/>
      <c r="O1078" s="64"/>
      <c r="P1078" s="64"/>
    </row>
    <row r="1079" spans="1:16" s="62" customFormat="1" ht="38.25" hidden="1">
      <c r="A1079" s="63" t="s">
        <v>448</v>
      </c>
      <c r="B1079" s="63" t="s">
        <v>521</v>
      </c>
      <c r="C1079" s="63" t="s">
        <v>522</v>
      </c>
      <c r="D1079" s="75" t="s">
        <v>523</v>
      </c>
      <c r="E1079" s="75" t="s">
        <v>524</v>
      </c>
      <c r="F1079" s="75" t="s">
        <v>525</v>
      </c>
      <c r="G1079" s="75" t="s">
        <v>526</v>
      </c>
    </row>
    <row r="1080" spans="1:16" s="62" customFormat="1" hidden="1">
      <c r="A1080" s="63" t="s">
        <v>527</v>
      </c>
      <c r="B1080" s="65">
        <v>31983.26</v>
      </c>
      <c r="C1080" s="65">
        <v>2398.75</v>
      </c>
      <c r="D1080" s="63" t="s">
        <v>320</v>
      </c>
      <c r="E1080" s="65">
        <v>31983.26</v>
      </c>
      <c r="F1080" s="63" t="s">
        <v>551</v>
      </c>
      <c r="G1080" s="64">
        <v>0</v>
      </c>
    </row>
    <row r="1081" spans="1:16" s="62" customFormat="1" hidden="1">
      <c r="A1081" s="63" t="s">
        <v>528</v>
      </c>
      <c r="B1081" s="65">
        <v>5482.8</v>
      </c>
      <c r="C1081" s="64">
        <v>411.21</v>
      </c>
      <c r="D1081" s="63" t="s">
        <v>291</v>
      </c>
      <c r="E1081" s="65">
        <v>5482.8</v>
      </c>
      <c r="F1081" s="63" t="s">
        <v>551</v>
      </c>
      <c r="G1081" s="64">
        <v>0</v>
      </c>
    </row>
    <row r="1082" spans="1:16" s="62" customFormat="1" hidden="1">
      <c r="A1082" s="63" t="s">
        <v>529</v>
      </c>
      <c r="B1082" s="65">
        <v>27454.06</v>
      </c>
      <c r="C1082" s="65">
        <v>2059.0500000000002</v>
      </c>
      <c r="D1082" s="63" t="s">
        <v>274</v>
      </c>
      <c r="E1082" s="65">
        <v>26145.55</v>
      </c>
      <c r="F1082" s="63" t="s">
        <v>464</v>
      </c>
      <c r="G1082" s="65">
        <v>1308.51</v>
      </c>
    </row>
    <row r="1083" spans="1:16" s="62" customFormat="1" hidden="1">
      <c r="A1083" s="63" t="s">
        <v>531</v>
      </c>
      <c r="B1083" s="65">
        <v>5141.29</v>
      </c>
      <c r="C1083" s="64">
        <v>385.59</v>
      </c>
      <c r="D1083" s="63" t="s">
        <v>291</v>
      </c>
      <c r="E1083" s="65">
        <v>5141.29</v>
      </c>
      <c r="F1083" s="63" t="s">
        <v>551</v>
      </c>
      <c r="G1083" s="64">
        <v>0</v>
      </c>
    </row>
    <row r="1084" spans="1:16" s="62" customFormat="1" hidden="1">
      <c r="A1084" s="63" t="s">
        <v>532</v>
      </c>
      <c r="B1084" s="65">
        <v>1450</v>
      </c>
      <c r="C1084" s="65">
        <v>6704.6</v>
      </c>
      <c r="D1084" s="63" t="s">
        <v>98</v>
      </c>
      <c r="E1084" s="64"/>
      <c r="F1084" s="63" t="s">
        <v>98</v>
      </c>
      <c r="G1084" s="64"/>
    </row>
    <row r="1085" spans="1:16" s="62" customFormat="1" hidden="1">
      <c r="A1085" s="63" t="s">
        <v>533</v>
      </c>
      <c r="B1085" s="65">
        <v>70061.41</v>
      </c>
      <c r="C1085" s="64">
        <v>438.62</v>
      </c>
      <c r="D1085" s="63" t="s">
        <v>98</v>
      </c>
      <c r="E1085" s="64"/>
      <c r="F1085" s="63" t="s">
        <v>98</v>
      </c>
      <c r="G1085" s="64"/>
    </row>
    <row r="1086" spans="1:16" s="62" customFormat="1" hidden="1">
      <c r="A1086" s="63" t="s">
        <v>534</v>
      </c>
      <c r="B1086" s="64"/>
      <c r="C1086" s="65">
        <v>6265.98</v>
      </c>
      <c r="D1086" s="63" t="s">
        <v>98</v>
      </c>
      <c r="E1086" s="64"/>
      <c r="F1086" s="63" t="s">
        <v>98</v>
      </c>
      <c r="G1086" s="64"/>
    </row>
    <row r="1087" spans="1:16" s="62" customFormat="1" hidden="1">
      <c r="A1087" s="63" t="s">
        <v>535</v>
      </c>
      <c r="B1087" s="64"/>
      <c r="C1087" s="64">
        <v>187.98</v>
      </c>
      <c r="D1087" s="63" t="s">
        <v>98</v>
      </c>
      <c r="E1087" s="64"/>
      <c r="F1087" s="63" t="s">
        <v>98</v>
      </c>
      <c r="G1087" s="64"/>
    </row>
    <row r="1088" spans="1:16" s="62" customFormat="1" hidden="1">
      <c r="A1088" s="63" t="s">
        <v>536</v>
      </c>
      <c r="B1088" s="64"/>
      <c r="C1088" s="65">
        <v>6516.62</v>
      </c>
      <c r="D1088" s="63" t="s">
        <v>98</v>
      </c>
      <c r="E1088" s="64"/>
      <c r="F1088" s="63" t="s">
        <v>98</v>
      </c>
      <c r="G1088" s="64"/>
    </row>
    <row r="1089" spans="1:16" s="62" customFormat="1" hidden="1">
      <c r="A1089" s="63" t="s">
        <v>596</v>
      </c>
      <c r="B1089" s="63" t="s">
        <v>591</v>
      </c>
      <c r="C1089" s="63" t="s">
        <v>457</v>
      </c>
      <c r="D1089" s="64">
        <v>50</v>
      </c>
      <c r="E1089" s="63" t="s">
        <v>458</v>
      </c>
      <c r="F1089" s="64" t="s">
        <v>409</v>
      </c>
      <c r="G1089" s="63" t="s">
        <v>557</v>
      </c>
      <c r="H1089" s="63" t="s">
        <v>542</v>
      </c>
      <c r="I1089" s="63" t="s">
        <v>543</v>
      </c>
      <c r="J1089" s="63" t="s">
        <v>463</v>
      </c>
      <c r="K1089" s="64">
        <v>500</v>
      </c>
      <c r="L1089" s="64">
        <v>0</v>
      </c>
      <c r="M1089" s="64">
        <v>0</v>
      </c>
      <c r="N1089" s="64">
        <v>0</v>
      </c>
      <c r="O1089" s="64">
        <v>1</v>
      </c>
      <c r="P1089" s="64">
        <v>500</v>
      </c>
    </row>
    <row r="1090" spans="1:16" s="62" customFormat="1" hidden="1">
      <c r="A1090" s="63" t="s">
        <v>596</v>
      </c>
      <c r="B1090" s="63" t="s">
        <v>591</v>
      </c>
      <c r="C1090" s="63" t="s">
        <v>457</v>
      </c>
      <c r="D1090" s="64">
        <v>50</v>
      </c>
      <c r="E1090" s="63" t="s">
        <v>464</v>
      </c>
      <c r="F1090" s="64" t="s">
        <v>409</v>
      </c>
      <c r="G1090" s="63" t="s">
        <v>538</v>
      </c>
      <c r="H1090" s="63" t="s">
        <v>480</v>
      </c>
      <c r="I1090" s="63" t="s">
        <v>481</v>
      </c>
      <c r="J1090" s="63" t="s">
        <v>482</v>
      </c>
      <c r="K1090" s="64">
        <v>0</v>
      </c>
      <c r="L1090" s="64">
        <v>0</v>
      </c>
      <c r="M1090" s="64">
        <v>0</v>
      </c>
      <c r="N1090" s="64">
        <v>0</v>
      </c>
      <c r="O1090" s="64">
        <v>0</v>
      </c>
      <c r="P1090" s="64">
        <v>0</v>
      </c>
    </row>
    <row r="1091" spans="1:16" s="62" customFormat="1" hidden="1">
      <c r="A1091" s="63" t="s">
        <v>596</v>
      </c>
      <c r="B1091" s="63" t="s">
        <v>591</v>
      </c>
      <c r="C1091" s="63" t="s">
        <v>457</v>
      </c>
      <c r="D1091" s="64">
        <v>50</v>
      </c>
      <c r="E1091" s="63" t="s">
        <v>291</v>
      </c>
      <c r="F1091" s="64" t="s">
        <v>409</v>
      </c>
      <c r="G1091" s="63" t="s">
        <v>539</v>
      </c>
      <c r="H1091" s="63" t="s">
        <v>484</v>
      </c>
      <c r="I1091" s="63" t="s">
        <v>485</v>
      </c>
      <c r="J1091" s="63" t="s">
        <v>463</v>
      </c>
      <c r="K1091" s="65">
        <v>1500</v>
      </c>
      <c r="L1091" s="64">
        <v>0</v>
      </c>
      <c r="M1091" s="64">
        <v>0</v>
      </c>
      <c r="N1091" s="64">
        <v>0</v>
      </c>
      <c r="O1091" s="64">
        <v>2</v>
      </c>
      <c r="P1091" s="65">
        <v>1500</v>
      </c>
    </row>
    <row r="1092" spans="1:16" s="62" customFormat="1" hidden="1">
      <c r="A1092" s="63" t="s">
        <v>596</v>
      </c>
      <c r="B1092" s="63" t="s">
        <v>591</v>
      </c>
      <c r="C1092" s="63" t="s">
        <v>457</v>
      </c>
      <c r="D1092" s="64">
        <v>50</v>
      </c>
      <c r="E1092" s="63" t="s">
        <v>285</v>
      </c>
      <c r="F1092" s="64" t="s">
        <v>409</v>
      </c>
      <c r="G1092" s="63" t="s">
        <v>459</v>
      </c>
      <c r="H1092" s="63" t="s">
        <v>460</v>
      </c>
      <c r="I1092" s="63" t="s">
        <v>462</v>
      </c>
      <c r="J1092" s="63" t="s">
        <v>487</v>
      </c>
      <c r="K1092" s="64">
        <v>0</v>
      </c>
      <c r="L1092" s="64">
        <v>0</v>
      </c>
      <c r="M1092" s="64">
        <v>0</v>
      </c>
      <c r="N1092" s="64">
        <v>0</v>
      </c>
      <c r="O1092" s="64">
        <v>0</v>
      </c>
      <c r="P1092" s="64">
        <v>0</v>
      </c>
    </row>
    <row r="1093" spans="1:16" s="62" customFormat="1" hidden="1">
      <c r="A1093" s="63" t="s">
        <v>596</v>
      </c>
      <c r="B1093" s="63" t="s">
        <v>591</v>
      </c>
      <c r="C1093" s="63" t="s">
        <v>457</v>
      </c>
      <c r="D1093" s="64">
        <v>50</v>
      </c>
      <c r="E1093" s="63" t="s">
        <v>474</v>
      </c>
      <c r="F1093" s="64" t="s">
        <v>409</v>
      </c>
      <c r="G1093" s="63" t="s">
        <v>459</v>
      </c>
      <c r="H1093" s="63" t="s">
        <v>460</v>
      </c>
      <c r="I1093" s="63" t="s">
        <v>462</v>
      </c>
      <c r="J1093" s="63" t="s">
        <v>463</v>
      </c>
      <c r="K1093" s="64">
        <v>0</v>
      </c>
      <c r="L1093" s="64">
        <v>0</v>
      </c>
      <c r="M1093" s="64">
        <v>0</v>
      </c>
      <c r="N1093" s="64">
        <v>0</v>
      </c>
      <c r="O1093" s="64">
        <v>0</v>
      </c>
      <c r="P1093" s="64">
        <v>0</v>
      </c>
    </row>
    <row r="1094" spans="1:16" s="62" customFormat="1" hidden="1">
      <c r="A1094" s="63" t="s">
        <v>596</v>
      </c>
      <c r="B1094" s="63" t="s">
        <v>591</v>
      </c>
      <c r="C1094" s="63" t="s">
        <v>457</v>
      </c>
      <c r="D1094" s="64">
        <v>50</v>
      </c>
      <c r="E1094" s="63" t="s">
        <v>288</v>
      </c>
      <c r="F1094" s="64" t="s">
        <v>409</v>
      </c>
      <c r="G1094" s="63" t="s">
        <v>465</v>
      </c>
      <c r="H1094" s="63" t="s">
        <v>466</v>
      </c>
      <c r="I1094" s="63" t="s">
        <v>467</v>
      </c>
      <c r="J1094" s="63" t="s">
        <v>414</v>
      </c>
      <c r="K1094" s="64">
        <v>426.49</v>
      </c>
      <c r="L1094" s="64">
        <v>0</v>
      </c>
      <c r="M1094" s="64">
        <v>0</v>
      </c>
      <c r="N1094" s="64">
        <v>0</v>
      </c>
      <c r="O1094" s="64">
        <v>1</v>
      </c>
      <c r="P1094" s="64">
        <v>426.49</v>
      </c>
    </row>
    <row r="1095" spans="1:16" s="62" customFormat="1" hidden="1">
      <c r="A1095" s="63" t="s">
        <v>596</v>
      </c>
      <c r="B1095" s="63" t="s">
        <v>591</v>
      </c>
      <c r="C1095" s="63" t="s">
        <v>457</v>
      </c>
      <c r="D1095" s="64">
        <v>50</v>
      </c>
      <c r="E1095" s="63" t="s">
        <v>325</v>
      </c>
      <c r="F1095" s="64" t="s">
        <v>409</v>
      </c>
      <c r="G1095" s="63" t="s">
        <v>468</v>
      </c>
      <c r="H1095" s="63" t="s">
        <v>469</v>
      </c>
      <c r="I1095" s="63" t="s">
        <v>470</v>
      </c>
      <c r="J1095" s="63" t="s">
        <v>414</v>
      </c>
      <c r="K1095" s="64">
        <v>0</v>
      </c>
      <c r="L1095" s="64">
        <v>0</v>
      </c>
      <c r="M1095" s="64">
        <v>0</v>
      </c>
      <c r="N1095" s="64">
        <v>0</v>
      </c>
      <c r="O1095" s="64">
        <v>0</v>
      </c>
      <c r="P1095" s="64">
        <v>0</v>
      </c>
    </row>
    <row r="1096" spans="1:16" s="62" customFormat="1" hidden="1">
      <c r="A1096" s="63" t="s">
        <v>596</v>
      </c>
      <c r="B1096" s="63" t="s">
        <v>591</v>
      </c>
      <c r="C1096" s="63" t="s">
        <v>457</v>
      </c>
      <c r="D1096" s="64">
        <v>50</v>
      </c>
      <c r="E1096" s="63" t="s">
        <v>292</v>
      </c>
      <c r="F1096" s="64" t="s">
        <v>409</v>
      </c>
      <c r="G1096" s="63" t="s">
        <v>471</v>
      </c>
      <c r="H1096" s="63" t="s">
        <v>472</v>
      </c>
      <c r="I1096" s="63" t="s">
        <v>473</v>
      </c>
      <c r="J1096" s="63" t="s">
        <v>414</v>
      </c>
      <c r="K1096" s="65">
        <v>12868.43</v>
      </c>
      <c r="L1096" s="64">
        <v>3</v>
      </c>
      <c r="M1096" s="64">
        <v>6</v>
      </c>
      <c r="N1096" s="65">
        <v>12868.43</v>
      </c>
      <c r="O1096" s="64">
        <v>0</v>
      </c>
      <c r="P1096" s="64">
        <v>0</v>
      </c>
    </row>
    <row r="1097" spans="1:16" s="62" customFormat="1" hidden="1">
      <c r="A1097" s="63" t="s">
        <v>596</v>
      </c>
      <c r="B1097" s="63" t="s">
        <v>591</v>
      </c>
      <c r="C1097" s="63" t="s">
        <v>457</v>
      </c>
      <c r="D1097" s="64">
        <v>50</v>
      </c>
      <c r="E1097" s="63" t="s">
        <v>320</v>
      </c>
      <c r="F1097" s="64" t="s">
        <v>409</v>
      </c>
      <c r="G1097" s="63" t="s">
        <v>475</v>
      </c>
      <c r="H1097" s="63" t="s">
        <v>476</v>
      </c>
      <c r="I1097" s="63" t="s">
        <v>477</v>
      </c>
      <c r="J1097" s="63" t="s">
        <v>414</v>
      </c>
      <c r="K1097" s="65">
        <v>5996.82</v>
      </c>
      <c r="L1097" s="64">
        <v>1</v>
      </c>
      <c r="M1097" s="64">
        <v>1</v>
      </c>
      <c r="N1097" s="65">
        <v>5996.82</v>
      </c>
      <c r="O1097" s="64">
        <v>0</v>
      </c>
      <c r="P1097" s="64">
        <v>0</v>
      </c>
    </row>
    <row r="1098" spans="1:16" s="62" customFormat="1" hidden="1">
      <c r="A1098" s="63" t="s">
        <v>596</v>
      </c>
      <c r="B1098" s="63" t="s">
        <v>591</v>
      </c>
      <c r="C1098" s="63" t="s">
        <v>457</v>
      </c>
      <c r="D1098" s="64">
        <v>50</v>
      </c>
      <c r="E1098" s="63" t="s">
        <v>287</v>
      </c>
      <c r="F1098" s="64" t="s">
        <v>478</v>
      </c>
      <c r="G1098" s="63" t="s">
        <v>479</v>
      </c>
      <c r="H1098" s="63" t="s">
        <v>480</v>
      </c>
      <c r="I1098" s="63" t="s">
        <v>481</v>
      </c>
      <c r="J1098" s="63" t="s">
        <v>482</v>
      </c>
      <c r="K1098" s="64">
        <v>0</v>
      </c>
      <c r="L1098" s="64">
        <v>0</v>
      </c>
      <c r="M1098" s="64">
        <v>0</v>
      </c>
      <c r="N1098" s="64">
        <v>0</v>
      </c>
      <c r="O1098" s="64">
        <v>0</v>
      </c>
      <c r="P1098" s="64">
        <v>0</v>
      </c>
    </row>
    <row r="1099" spans="1:16" s="62" customFormat="1" hidden="1">
      <c r="A1099" s="63" t="s">
        <v>596</v>
      </c>
      <c r="B1099" s="63" t="s">
        <v>591</v>
      </c>
      <c r="C1099" s="63" t="s">
        <v>457</v>
      </c>
      <c r="D1099" s="64">
        <v>50</v>
      </c>
      <c r="E1099" s="63" t="s">
        <v>489</v>
      </c>
      <c r="F1099" s="64" t="s">
        <v>478</v>
      </c>
      <c r="G1099" s="63" t="s">
        <v>483</v>
      </c>
      <c r="H1099" s="63" t="s">
        <v>484</v>
      </c>
      <c r="I1099" s="63" t="s">
        <v>485</v>
      </c>
      <c r="J1099" s="63" t="s">
        <v>463</v>
      </c>
      <c r="K1099" s="64">
        <v>0</v>
      </c>
      <c r="L1099" s="64">
        <v>0</v>
      </c>
      <c r="M1099" s="64">
        <v>0</v>
      </c>
      <c r="N1099" s="64">
        <v>0</v>
      </c>
      <c r="O1099" s="64">
        <v>0</v>
      </c>
      <c r="P1099" s="64">
        <v>0</v>
      </c>
    </row>
    <row r="1100" spans="1:16" s="62" customFormat="1" hidden="1">
      <c r="A1100" s="63" t="s">
        <v>596</v>
      </c>
      <c r="B1100" s="63" t="s">
        <v>591</v>
      </c>
      <c r="C1100" s="63" t="s">
        <v>457</v>
      </c>
      <c r="D1100" s="64">
        <v>50</v>
      </c>
      <c r="E1100" s="63" t="s">
        <v>491</v>
      </c>
      <c r="F1100" s="64" t="s">
        <v>478</v>
      </c>
      <c r="G1100" s="63" t="s">
        <v>486</v>
      </c>
      <c r="H1100" s="63" t="s">
        <v>460</v>
      </c>
      <c r="I1100" s="63" t="s">
        <v>462</v>
      </c>
      <c r="J1100" s="63" t="s">
        <v>487</v>
      </c>
      <c r="K1100" s="64">
        <v>0</v>
      </c>
      <c r="L1100" s="64">
        <v>0</v>
      </c>
      <c r="M1100" s="64">
        <v>0</v>
      </c>
      <c r="N1100" s="64">
        <v>0</v>
      </c>
      <c r="O1100" s="64">
        <v>0</v>
      </c>
      <c r="P1100" s="64">
        <v>0</v>
      </c>
    </row>
    <row r="1101" spans="1:16" s="62" customFormat="1" hidden="1">
      <c r="A1101" s="63" t="s">
        <v>596</v>
      </c>
      <c r="B1101" s="63" t="s">
        <v>591</v>
      </c>
      <c r="C1101" s="63" t="s">
        <v>457</v>
      </c>
      <c r="D1101" s="64">
        <v>50</v>
      </c>
      <c r="E1101" s="63" t="s">
        <v>290</v>
      </c>
      <c r="F1101" s="64" t="s">
        <v>478</v>
      </c>
      <c r="G1101" s="63" t="s">
        <v>486</v>
      </c>
      <c r="H1101" s="63" t="s">
        <v>460</v>
      </c>
      <c r="I1101" s="63" t="s">
        <v>462</v>
      </c>
      <c r="J1101" s="63" t="s">
        <v>463</v>
      </c>
      <c r="K1101" s="64">
        <v>507.72</v>
      </c>
      <c r="L1101" s="64">
        <v>1</v>
      </c>
      <c r="M1101" s="64">
        <v>1</v>
      </c>
      <c r="N1101" s="64">
        <v>507.72</v>
      </c>
      <c r="O1101" s="64">
        <v>0</v>
      </c>
      <c r="P1101" s="64">
        <v>0</v>
      </c>
    </row>
    <row r="1102" spans="1:16" s="62" customFormat="1" hidden="1">
      <c r="A1102" s="63" t="s">
        <v>596</v>
      </c>
      <c r="B1102" s="63" t="s">
        <v>591</v>
      </c>
      <c r="C1102" s="63" t="s">
        <v>457</v>
      </c>
      <c r="D1102" s="64">
        <v>50</v>
      </c>
      <c r="E1102" s="63" t="s">
        <v>274</v>
      </c>
      <c r="F1102" s="64" t="s">
        <v>478</v>
      </c>
      <c r="G1102" s="63" t="s">
        <v>488</v>
      </c>
      <c r="H1102" s="63" t="s">
        <v>466</v>
      </c>
      <c r="I1102" s="63" t="s">
        <v>467</v>
      </c>
      <c r="J1102" s="63" t="s">
        <v>414</v>
      </c>
      <c r="K1102" s="65">
        <v>2000</v>
      </c>
      <c r="L1102" s="64">
        <v>0</v>
      </c>
      <c r="M1102" s="64">
        <v>0</v>
      </c>
      <c r="N1102" s="64">
        <v>0</v>
      </c>
      <c r="O1102" s="64">
        <v>1</v>
      </c>
      <c r="P1102" s="65">
        <v>2000</v>
      </c>
    </row>
    <row r="1103" spans="1:16" s="62" customFormat="1" hidden="1">
      <c r="A1103" s="63" t="s">
        <v>596</v>
      </c>
      <c r="B1103" s="63" t="s">
        <v>591</v>
      </c>
      <c r="C1103" s="63" t="s">
        <v>457</v>
      </c>
      <c r="D1103" s="64">
        <v>50</v>
      </c>
      <c r="E1103" s="63" t="s">
        <v>293</v>
      </c>
      <c r="F1103" s="64" t="s">
        <v>478</v>
      </c>
      <c r="G1103" s="63" t="s">
        <v>490</v>
      </c>
      <c r="H1103" s="63" t="s">
        <v>469</v>
      </c>
      <c r="I1103" s="63" t="s">
        <v>470</v>
      </c>
      <c r="J1103" s="63" t="s">
        <v>414</v>
      </c>
      <c r="K1103" s="64">
        <v>0</v>
      </c>
      <c r="L1103" s="64">
        <v>0</v>
      </c>
      <c r="M1103" s="64">
        <v>0</v>
      </c>
      <c r="N1103" s="64">
        <v>0</v>
      </c>
      <c r="O1103" s="64">
        <v>0</v>
      </c>
      <c r="P1103" s="64">
        <v>0</v>
      </c>
    </row>
    <row r="1104" spans="1:16" s="62" customFormat="1" hidden="1">
      <c r="A1104" s="63" t="s">
        <v>596</v>
      </c>
      <c r="B1104" s="63" t="s">
        <v>591</v>
      </c>
      <c r="C1104" s="63" t="s">
        <v>457</v>
      </c>
      <c r="D1104" s="64">
        <v>50</v>
      </c>
      <c r="E1104" s="63" t="s">
        <v>283</v>
      </c>
      <c r="F1104" s="64" t="s">
        <v>478</v>
      </c>
      <c r="G1104" s="63" t="s">
        <v>492</v>
      </c>
      <c r="H1104" s="63" t="s">
        <v>472</v>
      </c>
      <c r="I1104" s="63" t="s">
        <v>473</v>
      </c>
      <c r="J1104" s="63" t="s">
        <v>414</v>
      </c>
      <c r="K1104" s="64">
        <v>0</v>
      </c>
      <c r="L1104" s="64">
        <v>0</v>
      </c>
      <c r="M1104" s="64">
        <v>0</v>
      </c>
      <c r="N1104" s="64">
        <v>0</v>
      </c>
      <c r="O1104" s="64">
        <v>0</v>
      </c>
      <c r="P1104" s="64">
        <v>0</v>
      </c>
    </row>
    <row r="1105" spans="1:16" s="62" customFormat="1" hidden="1">
      <c r="A1105" s="63" t="s">
        <v>596</v>
      </c>
      <c r="B1105" s="63" t="s">
        <v>591</v>
      </c>
      <c r="C1105" s="63" t="s">
        <v>457</v>
      </c>
      <c r="D1105" s="64">
        <v>50</v>
      </c>
      <c r="E1105" s="63" t="s">
        <v>286</v>
      </c>
      <c r="F1105" s="64" t="s">
        <v>478</v>
      </c>
      <c r="G1105" s="63" t="s">
        <v>493</v>
      </c>
      <c r="H1105" s="63" t="s">
        <v>476</v>
      </c>
      <c r="I1105" s="63" t="s">
        <v>477</v>
      </c>
      <c r="J1105" s="63" t="s">
        <v>414</v>
      </c>
      <c r="K1105" s="64">
        <v>0</v>
      </c>
      <c r="L1105" s="64">
        <v>0</v>
      </c>
      <c r="M1105" s="64">
        <v>0</v>
      </c>
      <c r="N1105" s="64">
        <v>0</v>
      </c>
      <c r="O1105" s="64">
        <v>0</v>
      </c>
      <c r="P1105" s="64">
        <v>0</v>
      </c>
    </row>
    <row r="1106" spans="1:16" s="62" customFormat="1" hidden="1">
      <c r="A1106" s="63" t="s">
        <v>596</v>
      </c>
      <c r="B1106" s="63" t="s">
        <v>591</v>
      </c>
      <c r="C1106" s="63" t="s">
        <v>457</v>
      </c>
      <c r="D1106" s="64">
        <v>50</v>
      </c>
      <c r="E1106" s="63" t="s">
        <v>501</v>
      </c>
      <c r="F1106" s="64" t="s">
        <v>494</v>
      </c>
      <c r="G1106" s="63" t="s">
        <v>578</v>
      </c>
      <c r="H1106" s="63" t="s">
        <v>579</v>
      </c>
      <c r="I1106" s="63" t="s">
        <v>580</v>
      </c>
      <c r="J1106" s="63" t="s">
        <v>482</v>
      </c>
      <c r="K1106" s="64">
        <v>0</v>
      </c>
      <c r="L1106" s="64">
        <v>0</v>
      </c>
      <c r="M1106" s="64">
        <v>0</v>
      </c>
      <c r="N1106" s="64">
        <v>0</v>
      </c>
      <c r="O1106" s="64">
        <v>0</v>
      </c>
      <c r="P1106" s="64">
        <v>0</v>
      </c>
    </row>
    <row r="1107" spans="1:16" s="62" customFormat="1" hidden="1">
      <c r="A1107" s="63" t="s">
        <v>596</v>
      </c>
      <c r="B1107" s="63" t="s">
        <v>591</v>
      </c>
      <c r="C1107" s="63" t="s">
        <v>457</v>
      </c>
      <c r="D1107" s="64">
        <v>50</v>
      </c>
      <c r="E1107" s="63" t="s">
        <v>502</v>
      </c>
      <c r="F1107" s="64" t="s">
        <v>494</v>
      </c>
      <c r="G1107" s="63" t="s">
        <v>592</v>
      </c>
      <c r="H1107" s="63" t="s">
        <v>550</v>
      </c>
      <c r="I1107" s="63" t="s">
        <v>460</v>
      </c>
      <c r="J1107" s="63" t="s">
        <v>482</v>
      </c>
      <c r="K1107" s="64">
        <v>0</v>
      </c>
      <c r="L1107" s="64">
        <v>0</v>
      </c>
      <c r="M1107" s="64">
        <v>0</v>
      </c>
      <c r="N1107" s="64">
        <v>0</v>
      </c>
      <c r="O1107" s="64">
        <v>0</v>
      </c>
      <c r="P1107" s="64">
        <v>0</v>
      </c>
    </row>
    <row r="1108" spans="1:16" s="62" customFormat="1" hidden="1">
      <c r="A1108" s="63" t="s">
        <v>596</v>
      </c>
      <c r="B1108" s="63" t="s">
        <v>591</v>
      </c>
      <c r="C1108" s="63" t="s">
        <v>457</v>
      </c>
      <c r="D1108" s="64">
        <v>50</v>
      </c>
      <c r="E1108" s="63" t="s">
        <v>504</v>
      </c>
      <c r="F1108" s="64" t="s">
        <v>494</v>
      </c>
      <c r="G1108" s="63" t="s">
        <v>498</v>
      </c>
      <c r="H1108" s="63" t="s">
        <v>480</v>
      </c>
      <c r="I1108" s="63" t="s">
        <v>481</v>
      </c>
      <c r="J1108" s="63" t="s">
        <v>482</v>
      </c>
      <c r="K1108" s="64">
        <v>0</v>
      </c>
      <c r="L1108" s="64">
        <v>0</v>
      </c>
      <c r="M1108" s="64">
        <v>0</v>
      </c>
      <c r="N1108" s="64">
        <v>0</v>
      </c>
      <c r="O1108" s="64">
        <v>0</v>
      </c>
      <c r="P1108" s="64">
        <v>0</v>
      </c>
    </row>
    <row r="1109" spans="1:16" s="62" customFormat="1" hidden="1">
      <c r="A1109" s="63" t="s">
        <v>596</v>
      </c>
      <c r="B1109" s="63" t="s">
        <v>591</v>
      </c>
      <c r="C1109" s="63" t="s">
        <v>457</v>
      </c>
      <c r="D1109" s="64">
        <v>50</v>
      </c>
      <c r="E1109" s="63" t="s">
        <v>506</v>
      </c>
      <c r="F1109" s="64" t="s">
        <v>494</v>
      </c>
      <c r="G1109" s="63" t="s">
        <v>499</v>
      </c>
      <c r="H1109" s="63" t="s">
        <v>484</v>
      </c>
      <c r="I1109" s="63" t="s">
        <v>485</v>
      </c>
      <c r="J1109" s="63" t="s">
        <v>463</v>
      </c>
      <c r="K1109" s="64">
        <v>500</v>
      </c>
      <c r="L1109" s="64">
        <v>0</v>
      </c>
      <c r="M1109" s="64">
        <v>0</v>
      </c>
      <c r="N1109" s="64">
        <v>0</v>
      </c>
      <c r="O1109" s="64">
        <v>1</v>
      </c>
      <c r="P1109" s="64">
        <v>500</v>
      </c>
    </row>
    <row r="1110" spans="1:16" s="62" customFormat="1" hidden="1">
      <c r="A1110" s="63" t="s">
        <v>596</v>
      </c>
      <c r="B1110" s="63" t="s">
        <v>591</v>
      </c>
      <c r="C1110" s="63" t="s">
        <v>457</v>
      </c>
      <c r="D1110" s="64">
        <v>50</v>
      </c>
      <c r="E1110" s="63" t="s">
        <v>267</v>
      </c>
      <c r="F1110" s="64" t="s">
        <v>494</v>
      </c>
      <c r="G1110" s="63" t="s">
        <v>500</v>
      </c>
      <c r="H1110" s="63" t="s">
        <v>460</v>
      </c>
      <c r="I1110" s="63" t="s">
        <v>462</v>
      </c>
      <c r="J1110" s="63" t="s">
        <v>487</v>
      </c>
      <c r="K1110" s="64">
        <v>0</v>
      </c>
      <c r="L1110" s="64">
        <v>0</v>
      </c>
      <c r="M1110" s="64">
        <v>0</v>
      </c>
      <c r="N1110" s="64">
        <v>0</v>
      </c>
      <c r="O1110" s="64">
        <v>0</v>
      </c>
      <c r="P1110" s="64">
        <v>0</v>
      </c>
    </row>
    <row r="1111" spans="1:16" s="62" customFormat="1" hidden="1">
      <c r="A1111" s="63" t="s">
        <v>596</v>
      </c>
      <c r="B1111" s="63" t="s">
        <v>591</v>
      </c>
      <c r="C1111" s="63" t="s">
        <v>457</v>
      </c>
      <c r="D1111" s="64">
        <v>50</v>
      </c>
      <c r="E1111" s="63" t="s">
        <v>326</v>
      </c>
      <c r="F1111" s="64" t="s">
        <v>494</v>
      </c>
      <c r="G1111" s="63" t="s">
        <v>500</v>
      </c>
      <c r="H1111" s="63" t="s">
        <v>460</v>
      </c>
      <c r="I1111" s="63" t="s">
        <v>462</v>
      </c>
      <c r="J1111" s="63" t="s">
        <v>463</v>
      </c>
      <c r="K1111" s="65">
        <v>3666.41</v>
      </c>
      <c r="L1111" s="64">
        <v>0</v>
      </c>
      <c r="M1111" s="64">
        <v>1</v>
      </c>
      <c r="N1111" s="65">
        <v>1666.41</v>
      </c>
      <c r="O1111" s="64">
        <v>1</v>
      </c>
      <c r="P1111" s="65">
        <v>2000</v>
      </c>
    </row>
    <row r="1112" spans="1:16" s="62" customFormat="1" hidden="1">
      <c r="A1112" s="63" t="s">
        <v>596</v>
      </c>
      <c r="B1112" s="63" t="s">
        <v>591</v>
      </c>
      <c r="C1112" s="63" t="s">
        <v>457</v>
      </c>
      <c r="D1112" s="64">
        <v>50</v>
      </c>
      <c r="E1112" s="63" t="s">
        <v>289</v>
      </c>
      <c r="F1112" s="64" t="s">
        <v>494</v>
      </c>
      <c r="G1112" s="63" t="s">
        <v>503</v>
      </c>
      <c r="H1112" s="63" t="s">
        <v>466</v>
      </c>
      <c r="I1112" s="63" t="s">
        <v>467</v>
      </c>
      <c r="J1112" s="63" t="s">
        <v>414</v>
      </c>
      <c r="K1112" s="65">
        <v>4532.22</v>
      </c>
      <c r="L1112" s="64">
        <v>2</v>
      </c>
      <c r="M1112" s="64">
        <v>2</v>
      </c>
      <c r="N1112" s="65">
        <v>4146.6000000000004</v>
      </c>
      <c r="O1112" s="64">
        <v>1</v>
      </c>
      <c r="P1112" s="64">
        <v>385.62</v>
      </c>
    </row>
    <row r="1113" spans="1:16" s="62" customFormat="1" hidden="1">
      <c r="A1113" s="63" t="s">
        <v>596</v>
      </c>
      <c r="B1113" s="63" t="s">
        <v>591</v>
      </c>
      <c r="C1113" s="63" t="s">
        <v>457</v>
      </c>
      <c r="D1113" s="64">
        <v>50</v>
      </c>
      <c r="E1113" s="63" t="s">
        <v>512</v>
      </c>
      <c r="F1113" s="64" t="s">
        <v>494</v>
      </c>
      <c r="G1113" s="63" t="s">
        <v>505</v>
      </c>
      <c r="H1113" s="63" t="s">
        <v>469</v>
      </c>
      <c r="I1113" s="63" t="s">
        <v>470</v>
      </c>
      <c r="J1113" s="63" t="s">
        <v>414</v>
      </c>
      <c r="K1113" s="65">
        <v>2693.49</v>
      </c>
      <c r="L1113" s="64">
        <v>1</v>
      </c>
      <c r="M1113" s="64">
        <v>1</v>
      </c>
      <c r="N1113" s="65">
        <v>1693.49</v>
      </c>
      <c r="O1113" s="64">
        <v>1</v>
      </c>
      <c r="P1113" s="65">
        <v>1000</v>
      </c>
    </row>
    <row r="1114" spans="1:16" s="62" customFormat="1" hidden="1">
      <c r="A1114" s="63" t="s">
        <v>596</v>
      </c>
      <c r="B1114" s="63" t="s">
        <v>591</v>
      </c>
      <c r="C1114" s="63" t="s">
        <v>457</v>
      </c>
      <c r="D1114" s="64">
        <v>50</v>
      </c>
      <c r="E1114" s="63" t="s">
        <v>318</v>
      </c>
      <c r="F1114" s="64" t="s">
        <v>494</v>
      </c>
      <c r="G1114" s="63" t="s">
        <v>507</v>
      </c>
      <c r="H1114" s="63" t="s">
        <v>472</v>
      </c>
      <c r="I1114" s="63" t="s">
        <v>473</v>
      </c>
      <c r="J1114" s="63" t="s">
        <v>414</v>
      </c>
      <c r="K1114" s="65">
        <v>6324.9</v>
      </c>
      <c r="L1114" s="64">
        <v>3</v>
      </c>
      <c r="M1114" s="64">
        <v>4</v>
      </c>
      <c r="N1114" s="65">
        <v>6324.9</v>
      </c>
      <c r="O1114" s="64">
        <v>0</v>
      </c>
      <c r="P1114" s="64">
        <v>0</v>
      </c>
    </row>
    <row r="1115" spans="1:16" s="62" customFormat="1" hidden="1">
      <c r="A1115" s="63" t="s">
        <v>596</v>
      </c>
      <c r="B1115" s="63" t="s">
        <v>591</v>
      </c>
      <c r="C1115" s="63" t="s">
        <v>457</v>
      </c>
      <c r="D1115" s="64">
        <v>50</v>
      </c>
      <c r="E1115" s="63" t="s">
        <v>514</v>
      </c>
      <c r="F1115" s="64" t="s">
        <v>494</v>
      </c>
      <c r="G1115" s="63" t="s">
        <v>508</v>
      </c>
      <c r="H1115" s="63" t="s">
        <v>476</v>
      </c>
      <c r="I1115" s="63" t="s">
        <v>477</v>
      </c>
      <c r="J1115" s="63" t="s">
        <v>414</v>
      </c>
      <c r="K1115" s="65">
        <v>12785.1</v>
      </c>
      <c r="L1115" s="64">
        <v>3</v>
      </c>
      <c r="M1115" s="64">
        <v>4</v>
      </c>
      <c r="N1115" s="65">
        <v>9575.6</v>
      </c>
      <c r="O1115" s="64">
        <v>4</v>
      </c>
      <c r="P1115" s="65">
        <v>3209.5</v>
      </c>
    </row>
    <row r="1116" spans="1:16" s="62" customFormat="1" hidden="1">
      <c r="A1116" s="63" t="s">
        <v>596</v>
      </c>
      <c r="B1116" s="63" t="s">
        <v>591</v>
      </c>
      <c r="C1116" s="63" t="s">
        <v>457</v>
      </c>
      <c r="D1116" s="64">
        <v>50</v>
      </c>
      <c r="E1116" s="63" t="s">
        <v>272</v>
      </c>
      <c r="F1116" s="64" t="s">
        <v>509</v>
      </c>
      <c r="G1116" s="63" t="s">
        <v>511</v>
      </c>
      <c r="H1116" s="63" t="s">
        <v>480</v>
      </c>
      <c r="I1116" s="63" t="s">
        <v>481</v>
      </c>
      <c r="J1116" s="63" t="s">
        <v>482</v>
      </c>
      <c r="K1116" s="64">
        <v>0</v>
      </c>
      <c r="L1116" s="64">
        <v>0</v>
      </c>
      <c r="M1116" s="64">
        <v>0</v>
      </c>
      <c r="N1116" s="64">
        <v>0</v>
      </c>
      <c r="O1116" s="64">
        <v>0</v>
      </c>
      <c r="P1116" s="64">
        <v>0</v>
      </c>
    </row>
    <row r="1117" spans="1:16" s="62" customFormat="1" hidden="1">
      <c r="A1117" s="63" t="s">
        <v>596</v>
      </c>
      <c r="B1117" s="63" t="s">
        <v>591</v>
      </c>
      <c r="C1117" s="63" t="s">
        <v>457</v>
      </c>
      <c r="D1117" s="64">
        <v>50</v>
      </c>
      <c r="E1117" s="63" t="s">
        <v>516</v>
      </c>
      <c r="F1117" s="64" t="s">
        <v>509</v>
      </c>
      <c r="G1117" s="63" t="s">
        <v>513</v>
      </c>
      <c r="H1117" s="63" t="s">
        <v>484</v>
      </c>
      <c r="I1117" s="63" t="s">
        <v>485</v>
      </c>
      <c r="J1117" s="63" t="s">
        <v>463</v>
      </c>
      <c r="K1117" s="64">
        <v>0</v>
      </c>
      <c r="L1117" s="64">
        <v>0</v>
      </c>
      <c r="M1117" s="64">
        <v>0</v>
      </c>
      <c r="N1117" s="64">
        <v>0</v>
      </c>
      <c r="O1117" s="64">
        <v>0</v>
      </c>
      <c r="P1117" s="64">
        <v>0</v>
      </c>
    </row>
    <row r="1118" spans="1:16" s="62" customFormat="1" hidden="1">
      <c r="A1118" s="63" t="s">
        <v>596</v>
      </c>
      <c r="B1118" s="63" t="s">
        <v>591</v>
      </c>
      <c r="C1118" s="63" t="s">
        <v>457</v>
      </c>
      <c r="D1118" s="64">
        <v>50</v>
      </c>
      <c r="E1118" s="63" t="s">
        <v>328</v>
      </c>
      <c r="F1118" s="64" t="s">
        <v>509</v>
      </c>
      <c r="G1118" s="63" t="s">
        <v>515</v>
      </c>
      <c r="H1118" s="63" t="s">
        <v>460</v>
      </c>
      <c r="I1118" s="63" t="s">
        <v>462</v>
      </c>
      <c r="J1118" s="63" t="s">
        <v>487</v>
      </c>
      <c r="K1118" s="64">
        <v>0</v>
      </c>
      <c r="L1118" s="64">
        <v>0</v>
      </c>
      <c r="M1118" s="64">
        <v>0</v>
      </c>
      <c r="N1118" s="64">
        <v>0</v>
      </c>
      <c r="O1118" s="64">
        <v>0</v>
      </c>
      <c r="P1118" s="64">
        <v>0</v>
      </c>
    </row>
    <row r="1119" spans="1:16" s="62" customFormat="1" hidden="1">
      <c r="A1119" s="63" t="s">
        <v>596</v>
      </c>
      <c r="B1119" s="63" t="s">
        <v>591</v>
      </c>
      <c r="C1119" s="63" t="s">
        <v>457</v>
      </c>
      <c r="D1119" s="64">
        <v>50</v>
      </c>
      <c r="E1119" s="63" t="s">
        <v>322</v>
      </c>
      <c r="F1119" s="64" t="s">
        <v>509</v>
      </c>
      <c r="G1119" s="63" t="s">
        <v>517</v>
      </c>
      <c r="H1119" s="63" t="s">
        <v>466</v>
      </c>
      <c r="I1119" s="63" t="s">
        <v>467</v>
      </c>
      <c r="J1119" s="63" t="s">
        <v>414</v>
      </c>
      <c r="K1119" s="64">
        <v>0</v>
      </c>
      <c r="L1119" s="64">
        <v>0</v>
      </c>
      <c r="M1119" s="64">
        <v>0</v>
      </c>
      <c r="N1119" s="64">
        <v>0</v>
      </c>
      <c r="O1119" s="64">
        <v>0</v>
      </c>
      <c r="P1119" s="64">
        <v>0</v>
      </c>
    </row>
    <row r="1120" spans="1:16" s="62" customFormat="1" hidden="1">
      <c r="A1120" s="63" t="s">
        <v>596</v>
      </c>
      <c r="B1120" s="63" t="s">
        <v>591</v>
      </c>
      <c r="C1120" s="63" t="s">
        <v>457</v>
      </c>
      <c r="D1120" s="64">
        <v>50</v>
      </c>
      <c r="E1120" s="63" t="s">
        <v>327</v>
      </c>
      <c r="F1120" s="64" t="s">
        <v>509</v>
      </c>
      <c r="G1120" s="63" t="s">
        <v>518</v>
      </c>
      <c r="H1120" s="63" t="s">
        <v>469</v>
      </c>
      <c r="I1120" s="63" t="s">
        <v>470</v>
      </c>
      <c r="J1120" s="63" t="s">
        <v>414</v>
      </c>
      <c r="K1120" s="65">
        <v>4747.33</v>
      </c>
      <c r="L1120" s="64">
        <v>1</v>
      </c>
      <c r="M1120" s="64">
        <v>2</v>
      </c>
      <c r="N1120" s="65">
        <v>4126.7299999999996</v>
      </c>
      <c r="O1120" s="64">
        <v>1</v>
      </c>
      <c r="P1120" s="64">
        <v>620.6</v>
      </c>
    </row>
    <row r="1121" spans="1:16" s="62" customFormat="1" hidden="1">
      <c r="A1121" s="63" t="s">
        <v>596</v>
      </c>
      <c r="B1121" s="63" t="s">
        <v>591</v>
      </c>
      <c r="C1121" s="63" t="s">
        <v>457</v>
      </c>
      <c r="D1121" s="64">
        <v>50</v>
      </c>
      <c r="E1121" s="63" t="s">
        <v>269</v>
      </c>
      <c r="F1121" s="64" t="s">
        <v>509</v>
      </c>
      <c r="G1121" s="63" t="s">
        <v>519</v>
      </c>
      <c r="H1121" s="63" t="s">
        <v>472</v>
      </c>
      <c r="I1121" s="63" t="s">
        <v>473</v>
      </c>
      <c r="J1121" s="63" t="s">
        <v>414</v>
      </c>
      <c r="K1121" s="65">
        <v>3175.44</v>
      </c>
      <c r="L1121" s="64">
        <v>1</v>
      </c>
      <c r="M1121" s="64">
        <v>2</v>
      </c>
      <c r="N1121" s="65">
        <v>3175.44</v>
      </c>
      <c r="O1121" s="64">
        <v>0</v>
      </c>
      <c r="P1121" s="64">
        <v>0</v>
      </c>
    </row>
    <row r="1122" spans="1:16" s="62" customFormat="1" hidden="1">
      <c r="A1122" s="63" t="s">
        <v>596</v>
      </c>
      <c r="B1122" s="63" t="s">
        <v>591</v>
      </c>
      <c r="C1122" s="63" t="s">
        <v>457</v>
      </c>
      <c r="D1122" s="64">
        <v>50</v>
      </c>
      <c r="E1122" s="63" t="s">
        <v>545</v>
      </c>
      <c r="F1122" s="64" t="s">
        <v>509</v>
      </c>
      <c r="G1122" s="63" t="s">
        <v>520</v>
      </c>
      <c r="H1122" s="63" t="s">
        <v>476</v>
      </c>
      <c r="I1122" s="63" t="s">
        <v>477</v>
      </c>
      <c r="J1122" s="63" t="s">
        <v>414</v>
      </c>
      <c r="K1122" s="65">
        <v>2689.11</v>
      </c>
      <c r="L1122" s="64">
        <v>2</v>
      </c>
      <c r="M1122" s="64">
        <v>2</v>
      </c>
      <c r="N1122" s="65">
        <v>2689.11</v>
      </c>
      <c r="O1122" s="64">
        <v>0</v>
      </c>
      <c r="P1122" s="64">
        <v>0</v>
      </c>
    </row>
    <row r="1123" spans="1:16" s="62" customFormat="1" hidden="1">
      <c r="A1123" s="63" t="s">
        <v>98</v>
      </c>
      <c r="B1123" s="63" t="s">
        <v>98</v>
      </c>
      <c r="C1123" s="63" t="s">
        <v>98</v>
      </c>
      <c r="D1123" s="64"/>
      <c r="E1123" s="63" t="s">
        <v>98</v>
      </c>
      <c r="F1123" s="64"/>
      <c r="G1123" s="63" t="s">
        <v>98</v>
      </c>
      <c r="H1123" s="63" t="s">
        <v>98</v>
      </c>
      <c r="I1123" s="63" t="s">
        <v>98</v>
      </c>
      <c r="J1123" s="63" t="s">
        <v>98</v>
      </c>
      <c r="K1123" s="65">
        <v>64913.46</v>
      </c>
      <c r="L1123" s="64">
        <v>18</v>
      </c>
      <c r="M1123" s="64">
        <v>26</v>
      </c>
      <c r="N1123" s="65">
        <v>52771.25</v>
      </c>
      <c r="O1123" s="64">
        <v>14</v>
      </c>
      <c r="P1123" s="65">
        <v>12142.21</v>
      </c>
    </row>
    <row r="1124" spans="1:16" s="62" customFormat="1" hidden="1">
      <c r="A1124" s="63"/>
      <c r="B1124" s="63"/>
      <c r="C1124" s="63"/>
      <c r="D1124" s="64"/>
      <c r="E1124" s="63"/>
      <c r="F1124" s="64"/>
      <c r="G1124" s="63"/>
      <c r="H1124" s="63"/>
      <c r="I1124" s="63"/>
      <c r="J1124" s="63"/>
      <c r="K1124" s="64"/>
      <c r="L1124" s="64"/>
      <c r="M1124" s="64"/>
      <c r="N1124" s="64"/>
      <c r="O1124" s="64"/>
      <c r="P1124" s="64"/>
    </row>
    <row r="1125" spans="1:16" s="62" customFormat="1" ht="38.25" hidden="1">
      <c r="A1125" s="63" t="s">
        <v>448</v>
      </c>
      <c r="B1125" s="63" t="s">
        <v>521</v>
      </c>
      <c r="C1125" s="63" t="s">
        <v>522</v>
      </c>
      <c r="D1125" s="75" t="s">
        <v>523</v>
      </c>
      <c r="E1125" s="75" t="s">
        <v>524</v>
      </c>
      <c r="F1125" s="75" t="s">
        <v>525</v>
      </c>
      <c r="G1125" s="75" t="s">
        <v>526</v>
      </c>
    </row>
    <row r="1126" spans="1:16" s="62" customFormat="1" hidden="1">
      <c r="A1126" s="63" t="s">
        <v>527</v>
      </c>
      <c r="B1126" s="65">
        <v>21291.74</v>
      </c>
      <c r="C1126" s="65">
        <v>1596.88</v>
      </c>
      <c r="D1126" s="63" t="s">
        <v>325</v>
      </c>
      <c r="E1126" s="65">
        <v>18865.25</v>
      </c>
      <c r="F1126" s="63" t="s">
        <v>285</v>
      </c>
      <c r="G1126" s="65">
        <v>2426.4899999999998</v>
      </c>
    </row>
    <row r="1127" spans="1:16" s="62" customFormat="1" hidden="1">
      <c r="A1127" s="63" t="s">
        <v>528</v>
      </c>
      <c r="B1127" s="65">
        <v>2507.7199999999998</v>
      </c>
      <c r="C1127" s="64">
        <v>188.08</v>
      </c>
      <c r="D1127" s="63" t="s">
        <v>458</v>
      </c>
      <c r="E1127" s="64">
        <v>507.72</v>
      </c>
      <c r="F1127" s="63" t="s">
        <v>458</v>
      </c>
      <c r="G1127" s="65">
        <v>2000</v>
      </c>
    </row>
    <row r="1128" spans="1:16" s="62" customFormat="1" hidden="1">
      <c r="A1128" s="63" t="s">
        <v>529</v>
      </c>
      <c r="B1128" s="65">
        <v>30502.12</v>
      </c>
      <c r="C1128" s="65">
        <v>2287.66</v>
      </c>
      <c r="D1128" s="63" t="s">
        <v>491</v>
      </c>
      <c r="E1128" s="65">
        <v>23407</v>
      </c>
      <c r="F1128" s="63" t="s">
        <v>292</v>
      </c>
      <c r="G1128" s="65">
        <v>7095.12</v>
      </c>
    </row>
    <row r="1129" spans="1:16" s="62" customFormat="1" hidden="1">
      <c r="A1129" s="63" t="s">
        <v>531</v>
      </c>
      <c r="B1129" s="65">
        <v>10611.88</v>
      </c>
      <c r="C1129" s="64">
        <v>795.89</v>
      </c>
      <c r="D1129" s="63" t="s">
        <v>288</v>
      </c>
      <c r="E1129" s="65">
        <v>9991.2800000000007</v>
      </c>
      <c r="F1129" s="63" t="s">
        <v>458</v>
      </c>
      <c r="G1129" s="64">
        <v>620.6</v>
      </c>
    </row>
    <row r="1130" spans="1:16" s="62" customFormat="1" hidden="1">
      <c r="A1130" s="63" t="s">
        <v>532</v>
      </c>
      <c r="B1130" s="64">
        <v>900</v>
      </c>
      <c r="C1130" s="65">
        <v>5768.51</v>
      </c>
      <c r="D1130" s="63" t="s">
        <v>98</v>
      </c>
      <c r="E1130" s="64"/>
      <c r="F1130" s="63" t="s">
        <v>98</v>
      </c>
      <c r="G1130" s="64"/>
    </row>
    <row r="1131" spans="1:16" s="62" customFormat="1" hidden="1">
      <c r="A1131" s="63" t="s">
        <v>533</v>
      </c>
      <c r="B1131" s="65">
        <v>64913.46</v>
      </c>
      <c r="C1131" s="64">
        <v>377.38</v>
      </c>
      <c r="D1131" s="63" t="s">
        <v>98</v>
      </c>
      <c r="E1131" s="64"/>
      <c r="F1131" s="63" t="s">
        <v>98</v>
      </c>
      <c r="G1131" s="64"/>
    </row>
    <row r="1132" spans="1:16" s="62" customFormat="1" hidden="1">
      <c r="A1132" s="63" t="s">
        <v>534</v>
      </c>
      <c r="B1132" s="64"/>
      <c r="C1132" s="65">
        <v>5391.13</v>
      </c>
      <c r="D1132" s="63" t="s">
        <v>98</v>
      </c>
      <c r="E1132" s="64"/>
      <c r="F1132" s="63" t="s">
        <v>98</v>
      </c>
      <c r="G1132" s="64"/>
    </row>
    <row r="1133" spans="1:16" s="62" customFormat="1" hidden="1">
      <c r="A1133" s="63" t="s">
        <v>535</v>
      </c>
      <c r="B1133" s="64"/>
      <c r="C1133" s="64">
        <v>161.72999999999999</v>
      </c>
      <c r="D1133" s="63" t="s">
        <v>98</v>
      </c>
      <c r="E1133" s="64"/>
      <c r="F1133" s="63" t="s">
        <v>98</v>
      </c>
      <c r="G1133" s="64"/>
    </row>
    <row r="1134" spans="1:16" s="62" customFormat="1" hidden="1">
      <c r="A1134" s="63" t="s">
        <v>536</v>
      </c>
      <c r="B1134" s="64"/>
      <c r="C1134" s="65">
        <v>5606.78</v>
      </c>
      <c r="D1134" s="63" t="s">
        <v>98</v>
      </c>
      <c r="E1134" s="64"/>
      <c r="F1134" s="63" t="s">
        <v>98</v>
      </c>
      <c r="G1134" s="64"/>
    </row>
    <row r="1135" spans="1:16" s="62" customFormat="1" hidden="1">
      <c r="A1135" s="63" t="s">
        <v>597</v>
      </c>
      <c r="B1135" s="63" t="s">
        <v>591</v>
      </c>
      <c r="C1135" s="63" t="s">
        <v>457</v>
      </c>
      <c r="D1135" s="64">
        <v>50</v>
      </c>
      <c r="E1135" s="63" t="s">
        <v>458</v>
      </c>
      <c r="F1135" s="64" t="s">
        <v>409</v>
      </c>
      <c r="G1135" s="63" t="s">
        <v>538</v>
      </c>
      <c r="H1135" s="63" t="s">
        <v>480</v>
      </c>
      <c r="I1135" s="63" t="s">
        <v>481</v>
      </c>
      <c r="J1135" s="63" t="s">
        <v>482</v>
      </c>
      <c r="K1135" s="64">
        <v>0</v>
      </c>
      <c r="L1135" s="64">
        <v>0</v>
      </c>
      <c r="M1135" s="64">
        <v>0</v>
      </c>
      <c r="N1135" s="64">
        <v>0</v>
      </c>
      <c r="O1135" s="64">
        <v>0</v>
      </c>
      <c r="P1135" s="64">
        <v>0</v>
      </c>
    </row>
    <row r="1136" spans="1:16" s="62" customFormat="1" hidden="1">
      <c r="A1136" s="63" t="s">
        <v>597</v>
      </c>
      <c r="B1136" s="63" t="s">
        <v>591</v>
      </c>
      <c r="C1136" s="63" t="s">
        <v>457</v>
      </c>
      <c r="D1136" s="64">
        <v>50</v>
      </c>
      <c r="E1136" s="63" t="s">
        <v>464</v>
      </c>
      <c r="F1136" s="64" t="s">
        <v>409</v>
      </c>
      <c r="G1136" s="63" t="s">
        <v>539</v>
      </c>
      <c r="H1136" s="63" t="s">
        <v>484</v>
      </c>
      <c r="I1136" s="63" t="s">
        <v>485</v>
      </c>
      <c r="J1136" s="63" t="s">
        <v>463</v>
      </c>
      <c r="K1136" s="64">
        <v>0</v>
      </c>
      <c r="L1136" s="64">
        <v>0</v>
      </c>
      <c r="M1136" s="64">
        <v>0</v>
      </c>
      <c r="N1136" s="64">
        <v>0</v>
      </c>
      <c r="O1136" s="64">
        <v>0</v>
      </c>
      <c r="P1136" s="64">
        <v>0</v>
      </c>
    </row>
    <row r="1137" spans="1:16" s="62" customFormat="1" hidden="1">
      <c r="A1137" s="63" t="s">
        <v>597</v>
      </c>
      <c r="B1137" s="63" t="s">
        <v>591</v>
      </c>
      <c r="C1137" s="63" t="s">
        <v>457</v>
      </c>
      <c r="D1137" s="64">
        <v>50</v>
      </c>
      <c r="E1137" s="63" t="s">
        <v>291</v>
      </c>
      <c r="F1137" s="64" t="s">
        <v>409</v>
      </c>
      <c r="G1137" s="63" t="s">
        <v>459</v>
      </c>
      <c r="H1137" s="63" t="s">
        <v>460</v>
      </c>
      <c r="I1137" s="63" t="s">
        <v>462</v>
      </c>
      <c r="J1137" s="63" t="s">
        <v>487</v>
      </c>
      <c r="K1137" s="64">
        <v>0</v>
      </c>
      <c r="L1137" s="64">
        <v>0</v>
      </c>
      <c r="M1137" s="64">
        <v>0</v>
      </c>
      <c r="N1137" s="64">
        <v>0</v>
      </c>
      <c r="O1137" s="64">
        <v>0</v>
      </c>
      <c r="P1137" s="64">
        <v>0</v>
      </c>
    </row>
    <row r="1138" spans="1:16" s="62" customFormat="1" hidden="1">
      <c r="A1138" s="63" t="s">
        <v>597</v>
      </c>
      <c r="B1138" s="63" t="s">
        <v>591</v>
      </c>
      <c r="C1138" s="63" t="s">
        <v>457</v>
      </c>
      <c r="D1138" s="64">
        <v>50</v>
      </c>
      <c r="E1138" s="63" t="s">
        <v>285</v>
      </c>
      <c r="F1138" s="64" t="s">
        <v>409</v>
      </c>
      <c r="G1138" s="63" t="s">
        <v>459</v>
      </c>
      <c r="H1138" s="63" t="s">
        <v>460</v>
      </c>
      <c r="I1138" s="63" t="s">
        <v>462</v>
      </c>
      <c r="J1138" s="63" t="s">
        <v>463</v>
      </c>
      <c r="K1138" s="64">
        <v>852</v>
      </c>
      <c r="L1138" s="64">
        <v>0</v>
      </c>
      <c r="M1138" s="64">
        <v>0</v>
      </c>
      <c r="N1138" s="64">
        <v>0</v>
      </c>
      <c r="O1138" s="64">
        <v>1</v>
      </c>
      <c r="P1138" s="64">
        <v>852</v>
      </c>
    </row>
    <row r="1139" spans="1:16" s="62" customFormat="1" hidden="1">
      <c r="A1139" s="63" t="s">
        <v>597</v>
      </c>
      <c r="B1139" s="63" t="s">
        <v>591</v>
      </c>
      <c r="C1139" s="63" t="s">
        <v>457</v>
      </c>
      <c r="D1139" s="64">
        <v>50</v>
      </c>
      <c r="E1139" s="63" t="s">
        <v>474</v>
      </c>
      <c r="F1139" s="64" t="s">
        <v>409</v>
      </c>
      <c r="G1139" s="63" t="s">
        <v>465</v>
      </c>
      <c r="H1139" s="63" t="s">
        <v>466</v>
      </c>
      <c r="I1139" s="63" t="s">
        <v>467</v>
      </c>
      <c r="J1139" s="63" t="s">
        <v>414</v>
      </c>
      <c r="K1139" s="64">
        <v>0</v>
      </c>
      <c r="L1139" s="64">
        <v>0</v>
      </c>
      <c r="M1139" s="64">
        <v>0</v>
      </c>
      <c r="N1139" s="64">
        <v>0</v>
      </c>
      <c r="O1139" s="64">
        <v>0</v>
      </c>
      <c r="P1139" s="64">
        <v>0</v>
      </c>
    </row>
    <row r="1140" spans="1:16" s="62" customFormat="1" hidden="1">
      <c r="A1140" s="63" t="s">
        <v>597</v>
      </c>
      <c r="B1140" s="63" t="s">
        <v>591</v>
      </c>
      <c r="C1140" s="63" t="s">
        <v>457</v>
      </c>
      <c r="D1140" s="64">
        <v>50</v>
      </c>
      <c r="E1140" s="63" t="s">
        <v>288</v>
      </c>
      <c r="F1140" s="64" t="s">
        <v>409</v>
      </c>
      <c r="G1140" s="63" t="s">
        <v>468</v>
      </c>
      <c r="H1140" s="63" t="s">
        <v>469</v>
      </c>
      <c r="I1140" s="63" t="s">
        <v>470</v>
      </c>
      <c r="J1140" s="63" t="s">
        <v>414</v>
      </c>
      <c r="K1140" s="65">
        <v>7742.13</v>
      </c>
      <c r="L1140" s="64">
        <v>4</v>
      </c>
      <c r="M1140" s="64">
        <v>4</v>
      </c>
      <c r="N1140" s="65">
        <v>7742.13</v>
      </c>
      <c r="O1140" s="64">
        <v>0</v>
      </c>
      <c r="P1140" s="64">
        <v>0</v>
      </c>
    </row>
    <row r="1141" spans="1:16" s="62" customFormat="1" hidden="1">
      <c r="A1141" s="63" t="s">
        <v>597</v>
      </c>
      <c r="B1141" s="63" t="s">
        <v>591</v>
      </c>
      <c r="C1141" s="63" t="s">
        <v>457</v>
      </c>
      <c r="D1141" s="64">
        <v>50</v>
      </c>
      <c r="E1141" s="63" t="s">
        <v>325</v>
      </c>
      <c r="F1141" s="64" t="s">
        <v>409</v>
      </c>
      <c r="G1141" s="63" t="s">
        <v>471</v>
      </c>
      <c r="H1141" s="63" t="s">
        <v>472</v>
      </c>
      <c r="I1141" s="63" t="s">
        <v>473</v>
      </c>
      <c r="J1141" s="63" t="s">
        <v>414</v>
      </c>
      <c r="K1141" s="65">
        <v>4044.61</v>
      </c>
      <c r="L1141" s="64">
        <v>2</v>
      </c>
      <c r="M1141" s="64">
        <v>2</v>
      </c>
      <c r="N1141" s="65">
        <v>4044.61</v>
      </c>
      <c r="O1141" s="64">
        <v>0</v>
      </c>
      <c r="P1141" s="64">
        <v>0</v>
      </c>
    </row>
    <row r="1142" spans="1:16" s="62" customFormat="1" hidden="1">
      <c r="A1142" s="63" t="s">
        <v>597</v>
      </c>
      <c r="B1142" s="63" t="s">
        <v>591</v>
      </c>
      <c r="C1142" s="63" t="s">
        <v>457</v>
      </c>
      <c r="D1142" s="64">
        <v>50</v>
      </c>
      <c r="E1142" s="63" t="s">
        <v>292</v>
      </c>
      <c r="F1142" s="64" t="s">
        <v>409</v>
      </c>
      <c r="G1142" s="63" t="s">
        <v>475</v>
      </c>
      <c r="H1142" s="63" t="s">
        <v>476</v>
      </c>
      <c r="I1142" s="63" t="s">
        <v>477</v>
      </c>
      <c r="J1142" s="63" t="s">
        <v>414</v>
      </c>
      <c r="K1142" s="65">
        <v>7511.6</v>
      </c>
      <c r="L1142" s="64">
        <v>2</v>
      </c>
      <c r="M1142" s="64">
        <v>2</v>
      </c>
      <c r="N1142" s="65">
        <v>7511.6</v>
      </c>
      <c r="O1142" s="64">
        <v>0</v>
      </c>
      <c r="P1142" s="64">
        <v>0</v>
      </c>
    </row>
    <row r="1143" spans="1:16" s="62" customFormat="1" hidden="1">
      <c r="A1143" s="63" t="s">
        <v>597</v>
      </c>
      <c r="B1143" s="63" t="s">
        <v>591</v>
      </c>
      <c r="C1143" s="63" t="s">
        <v>457</v>
      </c>
      <c r="D1143" s="64">
        <v>50</v>
      </c>
      <c r="E1143" s="63" t="s">
        <v>320</v>
      </c>
      <c r="F1143" s="64" t="s">
        <v>478</v>
      </c>
      <c r="G1143" s="63" t="s">
        <v>479</v>
      </c>
      <c r="H1143" s="63" t="s">
        <v>480</v>
      </c>
      <c r="I1143" s="63" t="s">
        <v>481</v>
      </c>
      <c r="J1143" s="63" t="s">
        <v>482</v>
      </c>
      <c r="K1143" s="64">
        <v>0</v>
      </c>
      <c r="L1143" s="64">
        <v>0</v>
      </c>
      <c r="M1143" s="64">
        <v>0</v>
      </c>
      <c r="N1143" s="64">
        <v>0</v>
      </c>
      <c r="O1143" s="64">
        <v>0</v>
      </c>
      <c r="P1143" s="64">
        <v>0</v>
      </c>
    </row>
    <row r="1144" spans="1:16" s="62" customFormat="1" hidden="1">
      <c r="A1144" s="63" t="s">
        <v>597</v>
      </c>
      <c r="B1144" s="63" t="s">
        <v>591</v>
      </c>
      <c r="C1144" s="63" t="s">
        <v>457</v>
      </c>
      <c r="D1144" s="64">
        <v>50</v>
      </c>
      <c r="E1144" s="63" t="s">
        <v>287</v>
      </c>
      <c r="F1144" s="64" t="s">
        <v>478</v>
      </c>
      <c r="G1144" s="63" t="s">
        <v>486</v>
      </c>
      <c r="H1144" s="63" t="s">
        <v>460</v>
      </c>
      <c r="I1144" s="63" t="s">
        <v>462</v>
      </c>
      <c r="J1144" s="63" t="s">
        <v>487</v>
      </c>
      <c r="K1144" s="64">
        <v>0</v>
      </c>
      <c r="L1144" s="64">
        <v>0</v>
      </c>
      <c r="M1144" s="64">
        <v>0</v>
      </c>
      <c r="N1144" s="64">
        <v>0</v>
      </c>
      <c r="O1144" s="64">
        <v>0</v>
      </c>
      <c r="P1144" s="64">
        <v>0</v>
      </c>
    </row>
    <row r="1145" spans="1:16" s="62" customFormat="1" hidden="1">
      <c r="A1145" s="63" t="s">
        <v>597</v>
      </c>
      <c r="B1145" s="63" t="s">
        <v>591</v>
      </c>
      <c r="C1145" s="63" t="s">
        <v>457</v>
      </c>
      <c r="D1145" s="64">
        <v>50</v>
      </c>
      <c r="E1145" s="63" t="s">
        <v>489</v>
      </c>
      <c r="F1145" s="64" t="s">
        <v>478</v>
      </c>
      <c r="G1145" s="63" t="s">
        <v>486</v>
      </c>
      <c r="H1145" s="63" t="s">
        <v>460</v>
      </c>
      <c r="I1145" s="63" t="s">
        <v>462</v>
      </c>
      <c r="J1145" s="63" t="s">
        <v>463</v>
      </c>
      <c r="K1145" s="64">
        <v>0</v>
      </c>
      <c r="L1145" s="64">
        <v>0</v>
      </c>
      <c r="M1145" s="64">
        <v>0</v>
      </c>
      <c r="N1145" s="64">
        <v>0</v>
      </c>
      <c r="O1145" s="64">
        <v>0</v>
      </c>
      <c r="P1145" s="64">
        <v>0</v>
      </c>
    </row>
    <row r="1146" spans="1:16" s="62" customFormat="1" hidden="1">
      <c r="A1146" s="63" t="s">
        <v>597</v>
      </c>
      <c r="B1146" s="63" t="s">
        <v>591</v>
      </c>
      <c r="C1146" s="63" t="s">
        <v>457</v>
      </c>
      <c r="D1146" s="64">
        <v>50</v>
      </c>
      <c r="E1146" s="63" t="s">
        <v>491</v>
      </c>
      <c r="F1146" s="64" t="s">
        <v>478</v>
      </c>
      <c r="G1146" s="63" t="s">
        <v>488</v>
      </c>
      <c r="H1146" s="63" t="s">
        <v>466</v>
      </c>
      <c r="I1146" s="63" t="s">
        <v>467</v>
      </c>
      <c r="J1146" s="63" t="s">
        <v>414</v>
      </c>
      <c r="K1146" s="64">
        <v>0</v>
      </c>
      <c r="L1146" s="64">
        <v>0</v>
      </c>
      <c r="M1146" s="64">
        <v>0</v>
      </c>
      <c r="N1146" s="64">
        <v>0</v>
      </c>
      <c r="O1146" s="64">
        <v>0</v>
      </c>
      <c r="P1146" s="64">
        <v>0</v>
      </c>
    </row>
    <row r="1147" spans="1:16" s="62" customFormat="1" hidden="1">
      <c r="A1147" s="63" t="s">
        <v>597</v>
      </c>
      <c r="B1147" s="63" t="s">
        <v>591</v>
      </c>
      <c r="C1147" s="63" t="s">
        <v>457</v>
      </c>
      <c r="D1147" s="64">
        <v>50</v>
      </c>
      <c r="E1147" s="63" t="s">
        <v>290</v>
      </c>
      <c r="F1147" s="64" t="s">
        <v>478</v>
      </c>
      <c r="G1147" s="63" t="s">
        <v>490</v>
      </c>
      <c r="H1147" s="63" t="s">
        <v>469</v>
      </c>
      <c r="I1147" s="63" t="s">
        <v>470</v>
      </c>
      <c r="J1147" s="63" t="s">
        <v>414</v>
      </c>
      <c r="K1147" s="64">
        <v>0</v>
      </c>
      <c r="L1147" s="64">
        <v>0</v>
      </c>
      <c r="M1147" s="64">
        <v>0</v>
      </c>
      <c r="N1147" s="64">
        <v>0</v>
      </c>
      <c r="O1147" s="64">
        <v>0</v>
      </c>
      <c r="P1147" s="64">
        <v>0</v>
      </c>
    </row>
    <row r="1148" spans="1:16" s="62" customFormat="1" hidden="1">
      <c r="A1148" s="63" t="s">
        <v>597</v>
      </c>
      <c r="B1148" s="63" t="s">
        <v>591</v>
      </c>
      <c r="C1148" s="63" t="s">
        <v>457</v>
      </c>
      <c r="D1148" s="64">
        <v>50</v>
      </c>
      <c r="E1148" s="63" t="s">
        <v>274</v>
      </c>
      <c r="F1148" s="64" t="s">
        <v>478</v>
      </c>
      <c r="G1148" s="63" t="s">
        <v>492</v>
      </c>
      <c r="H1148" s="63" t="s">
        <v>472</v>
      </c>
      <c r="I1148" s="63" t="s">
        <v>473</v>
      </c>
      <c r="J1148" s="63" t="s">
        <v>414</v>
      </c>
      <c r="K1148" s="64">
        <v>850.99</v>
      </c>
      <c r="L1148" s="64">
        <v>1</v>
      </c>
      <c r="M1148" s="64">
        <v>1</v>
      </c>
      <c r="N1148" s="64">
        <v>850.99</v>
      </c>
      <c r="O1148" s="64">
        <v>0</v>
      </c>
      <c r="P1148" s="64">
        <v>0</v>
      </c>
    </row>
    <row r="1149" spans="1:16" s="62" customFormat="1" hidden="1">
      <c r="A1149" s="63" t="s">
        <v>597</v>
      </c>
      <c r="B1149" s="63" t="s">
        <v>591</v>
      </c>
      <c r="C1149" s="63" t="s">
        <v>457</v>
      </c>
      <c r="D1149" s="64">
        <v>50</v>
      </c>
      <c r="E1149" s="63" t="s">
        <v>293</v>
      </c>
      <c r="F1149" s="64" t="s">
        <v>478</v>
      </c>
      <c r="G1149" s="63" t="s">
        <v>493</v>
      </c>
      <c r="H1149" s="63" t="s">
        <v>476</v>
      </c>
      <c r="I1149" s="63" t="s">
        <v>477</v>
      </c>
      <c r="J1149" s="63" t="s">
        <v>487</v>
      </c>
      <c r="K1149" s="64">
        <v>0</v>
      </c>
      <c r="L1149" s="64">
        <v>0</v>
      </c>
      <c r="M1149" s="64">
        <v>0</v>
      </c>
      <c r="N1149" s="64">
        <v>0</v>
      </c>
      <c r="O1149" s="64">
        <v>0</v>
      </c>
      <c r="P1149" s="64">
        <v>0</v>
      </c>
    </row>
    <row r="1150" spans="1:16" s="62" customFormat="1" hidden="1">
      <c r="A1150" s="63" t="s">
        <v>597</v>
      </c>
      <c r="B1150" s="63" t="s">
        <v>591</v>
      </c>
      <c r="C1150" s="63" t="s">
        <v>457</v>
      </c>
      <c r="D1150" s="64">
        <v>50</v>
      </c>
      <c r="E1150" s="63" t="s">
        <v>283</v>
      </c>
      <c r="F1150" s="64" t="s">
        <v>478</v>
      </c>
      <c r="G1150" s="63" t="s">
        <v>493</v>
      </c>
      <c r="H1150" s="63" t="s">
        <v>476</v>
      </c>
      <c r="I1150" s="63" t="s">
        <v>477</v>
      </c>
      <c r="J1150" s="63" t="s">
        <v>414</v>
      </c>
      <c r="K1150" s="64">
        <v>856</v>
      </c>
      <c r="L1150" s="64">
        <v>1</v>
      </c>
      <c r="M1150" s="64">
        <v>1</v>
      </c>
      <c r="N1150" s="64">
        <v>856</v>
      </c>
      <c r="O1150" s="64">
        <v>0</v>
      </c>
      <c r="P1150" s="64">
        <v>0</v>
      </c>
    </row>
    <row r="1151" spans="1:16" s="62" customFormat="1" hidden="1">
      <c r="A1151" s="63" t="s">
        <v>597</v>
      </c>
      <c r="B1151" s="63" t="s">
        <v>591</v>
      </c>
      <c r="C1151" s="63" t="s">
        <v>457</v>
      </c>
      <c r="D1151" s="64">
        <v>50</v>
      </c>
      <c r="E1151" s="63" t="s">
        <v>286</v>
      </c>
      <c r="F1151" s="64" t="s">
        <v>494</v>
      </c>
      <c r="G1151" s="63" t="s">
        <v>578</v>
      </c>
      <c r="H1151" s="63" t="s">
        <v>579</v>
      </c>
      <c r="I1151" s="63" t="s">
        <v>580</v>
      </c>
      <c r="J1151" s="63" t="s">
        <v>482</v>
      </c>
      <c r="K1151" s="64">
        <v>0</v>
      </c>
      <c r="L1151" s="64">
        <v>0</v>
      </c>
      <c r="M1151" s="64">
        <v>0</v>
      </c>
      <c r="N1151" s="64">
        <v>0</v>
      </c>
      <c r="O1151" s="64">
        <v>0</v>
      </c>
      <c r="P1151" s="64">
        <v>0</v>
      </c>
    </row>
    <row r="1152" spans="1:16" s="62" customFormat="1" hidden="1">
      <c r="A1152" s="63" t="s">
        <v>597</v>
      </c>
      <c r="B1152" s="63" t="s">
        <v>591</v>
      </c>
      <c r="C1152" s="63" t="s">
        <v>457</v>
      </c>
      <c r="D1152" s="64">
        <v>50</v>
      </c>
      <c r="E1152" s="63" t="s">
        <v>501</v>
      </c>
      <c r="F1152" s="64" t="s">
        <v>494</v>
      </c>
      <c r="G1152" s="63" t="s">
        <v>495</v>
      </c>
      <c r="H1152" s="63" t="s">
        <v>496</v>
      </c>
      <c r="I1152" s="63" t="s">
        <v>497</v>
      </c>
      <c r="J1152" s="63" t="s">
        <v>463</v>
      </c>
      <c r="K1152" s="64">
        <v>0</v>
      </c>
      <c r="L1152" s="64">
        <v>0</v>
      </c>
      <c r="M1152" s="64">
        <v>0</v>
      </c>
      <c r="N1152" s="64">
        <v>0</v>
      </c>
      <c r="O1152" s="64">
        <v>0</v>
      </c>
      <c r="P1152" s="64">
        <v>0</v>
      </c>
    </row>
    <row r="1153" spans="1:16" s="62" customFormat="1" hidden="1">
      <c r="A1153" s="63" t="s">
        <v>597</v>
      </c>
      <c r="B1153" s="63" t="s">
        <v>591</v>
      </c>
      <c r="C1153" s="63" t="s">
        <v>457</v>
      </c>
      <c r="D1153" s="64">
        <v>50</v>
      </c>
      <c r="E1153" s="63" t="s">
        <v>502</v>
      </c>
      <c r="F1153" s="64" t="s">
        <v>494</v>
      </c>
      <c r="G1153" s="63" t="s">
        <v>498</v>
      </c>
      <c r="H1153" s="63" t="s">
        <v>480</v>
      </c>
      <c r="I1153" s="63" t="s">
        <v>481</v>
      </c>
      <c r="J1153" s="63" t="s">
        <v>482</v>
      </c>
      <c r="K1153" s="64">
        <v>0</v>
      </c>
      <c r="L1153" s="64">
        <v>0</v>
      </c>
      <c r="M1153" s="64">
        <v>0</v>
      </c>
      <c r="N1153" s="64">
        <v>0</v>
      </c>
      <c r="O1153" s="64">
        <v>0</v>
      </c>
      <c r="P1153" s="64">
        <v>0</v>
      </c>
    </row>
    <row r="1154" spans="1:16" s="62" customFormat="1" hidden="1">
      <c r="A1154" s="63" t="s">
        <v>597</v>
      </c>
      <c r="B1154" s="63" t="s">
        <v>591</v>
      </c>
      <c r="C1154" s="63" t="s">
        <v>457</v>
      </c>
      <c r="D1154" s="64">
        <v>50</v>
      </c>
      <c r="E1154" s="63" t="s">
        <v>504</v>
      </c>
      <c r="F1154" s="64" t="s">
        <v>494</v>
      </c>
      <c r="G1154" s="63" t="s">
        <v>498</v>
      </c>
      <c r="H1154" s="63" t="s">
        <v>480</v>
      </c>
      <c r="I1154" s="63" t="s">
        <v>481</v>
      </c>
      <c r="J1154" s="63" t="s">
        <v>463</v>
      </c>
      <c r="K1154" s="64">
        <v>400</v>
      </c>
      <c r="L1154" s="64">
        <v>0</v>
      </c>
      <c r="M1154" s="64">
        <v>0</v>
      </c>
      <c r="N1154" s="64">
        <v>0</v>
      </c>
      <c r="O1154" s="64">
        <v>1</v>
      </c>
      <c r="P1154" s="64">
        <v>400</v>
      </c>
    </row>
    <row r="1155" spans="1:16" s="62" customFormat="1" hidden="1">
      <c r="A1155" s="63" t="s">
        <v>597</v>
      </c>
      <c r="B1155" s="63" t="s">
        <v>591</v>
      </c>
      <c r="C1155" s="63" t="s">
        <v>457</v>
      </c>
      <c r="D1155" s="64">
        <v>50</v>
      </c>
      <c r="E1155" s="63" t="s">
        <v>506</v>
      </c>
      <c r="F1155" s="64" t="s">
        <v>494</v>
      </c>
      <c r="G1155" s="63" t="s">
        <v>499</v>
      </c>
      <c r="H1155" s="63" t="s">
        <v>484</v>
      </c>
      <c r="I1155" s="63" t="s">
        <v>485</v>
      </c>
      <c r="J1155" s="63" t="s">
        <v>463</v>
      </c>
      <c r="K1155" s="64">
        <v>0</v>
      </c>
      <c r="L1155" s="64">
        <v>0</v>
      </c>
      <c r="M1155" s="64">
        <v>0</v>
      </c>
      <c r="N1155" s="64">
        <v>0</v>
      </c>
      <c r="O1155" s="64">
        <v>0</v>
      </c>
      <c r="P1155" s="64">
        <v>0</v>
      </c>
    </row>
    <row r="1156" spans="1:16" s="62" customFormat="1" hidden="1">
      <c r="A1156" s="63" t="s">
        <v>597</v>
      </c>
      <c r="B1156" s="63" t="s">
        <v>591</v>
      </c>
      <c r="C1156" s="63" t="s">
        <v>457</v>
      </c>
      <c r="D1156" s="64">
        <v>50</v>
      </c>
      <c r="E1156" s="63" t="s">
        <v>267</v>
      </c>
      <c r="F1156" s="64" t="s">
        <v>494</v>
      </c>
      <c r="G1156" s="63" t="s">
        <v>500</v>
      </c>
      <c r="H1156" s="63" t="s">
        <v>460</v>
      </c>
      <c r="I1156" s="63" t="s">
        <v>462</v>
      </c>
      <c r="J1156" s="63" t="s">
        <v>487</v>
      </c>
      <c r="K1156" s="64">
        <v>0</v>
      </c>
      <c r="L1156" s="64">
        <v>0</v>
      </c>
      <c r="M1156" s="64">
        <v>0</v>
      </c>
      <c r="N1156" s="64">
        <v>0</v>
      </c>
      <c r="O1156" s="64">
        <v>0</v>
      </c>
      <c r="P1156" s="64">
        <v>0</v>
      </c>
    </row>
    <row r="1157" spans="1:16" s="62" customFormat="1" hidden="1">
      <c r="A1157" s="63" t="s">
        <v>597</v>
      </c>
      <c r="B1157" s="63" t="s">
        <v>591</v>
      </c>
      <c r="C1157" s="63" t="s">
        <v>457</v>
      </c>
      <c r="D1157" s="64">
        <v>50</v>
      </c>
      <c r="E1157" s="63" t="s">
        <v>326</v>
      </c>
      <c r="F1157" s="64" t="s">
        <v>494</v>
      </c>
      <c r="G1157" s="63" t="s">
        <v>500</v>
      </c>
      <c r="H1157" s="63" t="s">
        <v>460</v>
      </c>
      <c r="I1157" s="63" t="s">
        <v>462</v>
      </c>
      <c r="J1157" s="63" t="s">
        <v>463</v>
      </c>
      <c r="K1157" s="64">
        <v>0</v>
      </c>
      <c r="L1157" s="64">
        <v>0</v>
      </c>
      <c r="M1157" s="64">
        <v>0</v>
      </c>
      <c r="N1157" s="64">
        <v>0</v>
      </c>
      <c r="O1157" s="64">
        <v>0</v>
      </c>
      <c r="P1157" s="64">
        <v>0</v>
      </c>
    </row>
    <row r="1158" spans="1:16" s="62" customFormat="1" hidden="1">
      <c r="A1158" s="63" t="s">
        <v>597</v>
      </c>
      <c r="B1158" s="63" t="s">
        <v>591</v>
      </c>
      <c r="C1158" s="63" t="s">
        <v>457</v>
      </c>
      <c r="D1158" s="64">
        <v>50</v>
      </c>
      <c r="E1158" s="63" t="s">
        <v>289</v>
      </c>
      <c r="F1158" s="64" t="s">
        <v>494</v>
      </c>
      <c r="G1158" s="63" t="s">
        <v>503</v>
      </c>
      <c r="H1158" s="63" t="s">
        <v>466</v>
      </c>
      <c r="I1158" s="63" t="s">
        <v>467</v>
      </c>
      <c r="J1158" s="63" t="s">
        <v>414</v>
      </c>
      <c r="K1158" s="65">
        <v>1709.33</v>
      </c>
      <c r="L1158" s="64">
        <v>1</v>
      </c>
      <c r="M1158" s="64">
        <v>1</v>
      </c>
      <c r="N1158" s="65">
        <v>1709.33</v>
      </c>
      <c r="O1158" s="64">
        <v>0</v>
      </c>
      <c r="P1158" s="64">
        <v>0</v>
      </c>
    </row>
    <row r="1159" spans="1:16" s="62" customFormat="1" hidden="1">
      <c r="A1159" s="63" t="s">
        <v>597</v>
      </c>
      <c r="B1159" s="63" t="s">
        <v>591</v>
      </c>
      <c r="C1159" s="63" t="s">
        <v>457</v>
      </c>
      <c r="D1159" s="64">
        <v>50</v>
      </c>
      <c r="E1159" s="63" t="s">
        <v>512</v>
      </c>
      <c r="F1159" s="64" t="s">
        <v>494</v>
      </c>
      <c r="G1159" s="63" t="s">
        <v>505</v>
      </c>
      <c r="H1159" s="63" t="s">
        <v>469</v>
      </c>
      <c r="I1159" s="63" t="s">
        <v>470</v>
      </c>
      <c r="J1159" s="63" t="s">
        <v>414</v>
      </c>
      <c r="K1159" s="65">
        <v>4232.92</v>
      </c>
      <c r="L1159" s="64">
        <v>1</v>
      </c>
      <c r="M1159" s="64">
        <v>1</v>
      </c>
      <c r="N1159" s="65">
        <v>2821.27</v>
      </c>
      <c r="O1159" s="64">
        <v>1</v>
      </c>
      <c r="P1159" s="65">
        <v>1411.65</v>
      </c>
    </row>
    <row r="1160" spans="1:16" s="62" customFormat="1" hidden="1">
      <c r="A1160" s="63" t="s">
        <v>597</v>
      </c>
      <c r="B1160" s="63" t="s">
        <v>591</v>
      </c>
      <c r="C1160" s="63" t="s">
        <v>457</v>
      </c>
      <c r="D1160" s="64">
        <v>50</v>
      </c>
      <c r="E1160" s="63" t="s">
        <v>318</v>
      </c>
      <c r="F1160" s="64" t="s">
        <v>494</v>
      </c>
      <c r="G1160" s="63" t="s">
        <v>507</v>
      </c>
      <c r="H1160" s="63" t="s">
        <v>472</v>
      </c>
      <c r="I1160" s="63" t="s">
        <v>473</v>
      </c>
      <c r="J1160" s="63" t="s">
        <v>414</v>
      </c>
      <c r="K1160" s="65">
        <v>23350.14</v>
      </c>
      <c r="L1160" s="64">
        <v>11</v>
      </c>
      <c r="M1160" s="64">
        <v>11</v>
      </c>
      <c r="N1160" s="65">
        <v>20738.14</v>
      </c>
      <c r="O1160" s="64">
        <v>2</v>
      </c>
      <c r="P1160" s="65">
        <v>2612</v>
      </c>
    </row>
    <row r="1161" spans="1:16" s="62" customFormat="1" hidden="1">
      <c r="A1161" s="63" t="s">
        <v>597</v>
      </c>
      <c r="B1161" s="63" t="s">
        <v>591</v>
      </c>
      <c r="C1161" s="63" t="s">
        <v>457</v>
      </c>
      <c r="D1161" s="64">
        <v>50</v>
      </c>
      <c r="E1161" s="63" t="s">
        <v>514</v>
      </c>
      <c r="F1161" s="64" t="s">
        <v>494</v>
      </c>
      <c r="G1161" s="63" t="s">
        <v>508</v>
      </c>
      <c r="H1161" s="63" t="s">
        <v>476</v>
      </c>
      <c r="I1161" s="63" t="s">
        <v>477</v>
      </c>
      <c r="J1161" s="63" t="s">
        <v>487</v>
      </c>
      <c r="K1161" s="64">
        <v>0</v>
      </c>
      <c r="L1161" s="64">
        <v>0</v>
      </c>
      <c r="M1161" s="64">
        <v>0</v>
      </c>
      <c r="N1161" s="64">
        <v>0</v>
      </c>
      <c r="O1161" s="64">
        <v>0</v>
      </c>
      <c r="P1161" s="64">
        <v>0</v>
      </c>
    </row>
    <row r="1162" spans="1:16" s="62" customFormat="1" hidden="1">
      <c r="A1162" s="63" t="s">
        <v>597</v>
      </c>
      <c r="B1162" s="63" t="s">
        <v>591</v>
      </c>
      <c r="C1162" s="63" t="s">
        <v>457</v>
      </c>
      <c r="D1162" s="64">
        <v>50</v>
      </c>
      <c r="E1162" s="63" t="s">
        <v>272</v>
      </c>
      <c r="F1162" s="64" t="s">
        <v>494</v>
      </c>
      <c r="G1162" s="63" t="s">
        <v>508</v>
      </c>
      <c r="H1162" s="63" t="s">
        <v>476</v>
      </c>
      <c r="I1162" s="63" t="s">
        <v>477</v>
      </c>
      <c r="J1162" s="63" t="s">
        <v>414</v>
      </c>
      <c r="K1162" s="65">
        <v>35980.75</v>
      </c>
      <c r="L1162" s="64">
        <v>18</v>
      </c>
      <c r="M1162" s="64">
        <v>18</v>
      </c>
      <c r="N1162" s="65">
        <v>33680.75</v>
      </c>
      <c r="O1162" s="64">
        <v>3</v>
      </c>
      <c r="P1162" s="65">
        <v>2300</v>
      </c>
    </row>
    <row r="1163" spans="1:16" s="62" customFormat="1" hidden="1">
      <c r="A1163" s="63" t="s">
        <v>597</v>
      </c>
      <c r="B1163" s="63" t="s">
        <v>591</v>
      </c>
      <c r="C1163" s="63" t="s">
        <v>457</v>
      </c>
      <c r="D1163" s="64">
        <v>50</v>
      </c>
      <c r="E1163" s="63" t="s">
        <v>516</v>
      </c>
      <c r="F1163" s="64" t="s">
        <v>509</v>
      </c>
      <c r="G1163" s="63" t="s">
        <v>511</v>
      </c>
      <c r="H1163" s="63" t="s">
        <v>480</v>
      </c>
      <c r="I1163" s="63" t="s">
        <v>481</v>
      </c>
      <c r="J1163" s="63" t="s">
        <v>482</v>
      </c>
      <c r="K1163" s="64">
        <v>0</v>
      </c>
      <c r="L1163" s="64">
        <v>0</v>
      </c>
      <c r="M1163" s="64">
        <v>0</v>
      </c>
      <c r="N1163" s="64">
        <v>0</v>
      </c>
      <c r="O1163" s="64">
        <v>0</v>
      </c>
      <c r="P1163" s="64">
        <v>0</v>
      </c>
    </row>
    <row r="1164" spans="1:16" s="62" customFormat="1" hidden="1">
      <c r="A1164" s="63" t="s">
        <v>597</v>
      </c>
      <c r="B1164" s="63" t="s">
        <v>591</v>
      </c>
      <c r="C1164" s="63" t="s">
        <v>457</v>
      </c>
      <c r="D1164" s="64">
        <v>50</v>
      </c>
      <c r="E1164" s="63" t="s">
        <v>328</v>
      </c>
      <c r="F1164" s="64" t="s">
        <v>509</v>
      </c>
      <c r="G1164" s="63" t="s">
        <v>515</v>
      </c>
      <c r="H1164" s="63" t="s">
        <v>460</v>
      </c>
      <c r="I1164" s="63" t="s">
        <v>462</v>
      </c>
      <c r="J1164" s="63" t="s">
        <v>487</v>
      </c>
      <c r="K1164" s="64">
        <v>0</v>
      </c>
      <c r="L1164" s="64">
        <v>0</v>
      </c>
      <c r="M1164" s="64">
        <v>0</v>
      </c>
      <c r="N1164" s="64">
        <v>0</v>
      </c>
      <c r="O1164" s="64">
        <v>0</v>
      </c>
      <c r="P1164" s="64">
        <v>0</v>
      </c>
    </row>
    <row r="1165" spans="1:16" s="62" customFormat="1" hidden="1">
      <c r="A1165" s="63" t="s">
        <v>597</v>
      </c>
      <c r="B1165" s="63" t="s">
        <v>591</v>
      </c>
      <c r="C1165" s="63" t="s">
        <v>457</v>
      </c>
      <c r="D1165" s="64">
        <v>50</v>
      </c>
      <c r="E1165" s="63" t="s">
        <v>322</v>
      </c>
      <c r="F1165" s="64" t="s">
        <v>509</v>
      </c>
      <c r="G1165" s="63" t="s">
        <v>515</v>
      </c>
      <c r="H1165" s="63" t="s">
        <v>460</v>
      </c>
      <c r="I1165" s="63" t="s">
        <v>462</v>
      </c>
      <c r="J1165" s="63" t="s">
        <v>463</v>
      </c>
      <c r="K1165" s="64">
        <v>0</v>
      </c>
      <c r="L1165" s="64">
        <v>0</v>
      </c>
      <c r="M1165" s="64">
        <v>0</v>
      </c>
      <c r="N1165" s="64">
        <v>0</v>
      </c>
      <c r="O1165" s="64">
        <v>0</v>
      </c>
      <c r="P1165" s="64">
        <v>0</v>
      </c>
    </row>
    <row r="1166" spans="1:16" s="62" customFormat="1" hidden="1">
      <c r="A1166" s="63" t="s">
        <v>597</v>
      </c>
      <c r="B1166" s="63" t="s">
        <v>591</v>
      </c>
      <c r="C1166" s="63" t="s">
        <v>457</v>
      </c>
      <c r="D1166" s="64">
        <v>50</v>
      </c>
      <c r="E1166" s="63" t="s">
        <v>327</v>
      </c>
      <c r="F1166" s="64" t="s">
        <v>509</v>
      </c>
      <c r="G1166" s="63" t="s">
        <v>517</v>
      </c>
      <c r="H1166" s="63" t="s">
        <v>466</v>
      </c>
      <c r="I1166" s="63" t="s">
        <v>467</v>
      </c>
      <c r="J1166" s="63" t="s">
        <v>414</v>
      </c>
      <c r="K1166" s="64">
        <v>0</v>
      </c>
      <c r="L1166" s="64">
        <v>0</v>
      </c>
      <c r="M1166" s="64">
        <v>0</v>
      </c>
      <c r="N1166" s="64">
        <v>0</v>
      </c>
      <c r="O1166" s="64">
        <v>0</v>
      </c>
      <c r="P1166" s="64">
        <v>0</v>
      </c>
    </row>
    <row r="1167" spans="1:16" s="62" customFormat="1" hidden="1">
      <c r="A1167" s="63" t="s">
        <v>597</v>
      </c>
      <c r="B1167" s="63" t="s">
        <v>591</v>
      </c>
      <c r="C1167" s="63" t="s">
        <v>457</v>
      </c>
      <c r="D1167" s="64">
        <v>50</v>
      </c>
      <c r="E1167" s="63" t="s">
        <v>269</v>
      </c>
      <c r="F1167" s="64" t="s">
        <v>509</v>
      </c>
      <c r="G1167" s="63" t="s">
        <v>518</v>
      </c>
      <c r="H1167" s="63" t="s">
        <v>469</v>
      </c>
      <c r="I1167" s="63" t="s">
        <v>470</v>
      </c>
      <c r="J1167" s="63" t="s">
        <v>414</v>
      </c>
      <c r="K1167" s="64">
        <v>0</v>
      </c>
      <c r="L1167" s="64">
        <v>0</v>
      </c>
      <c r="M1167" s="64">
        <v>0</v>
      </c>
      <c r="N1167" s="64">
        <v>0</v>
      </c>
      <c r="O1167" s="64">
        <v>0</v>
      </c>
      <c r="P1167" s="64">
        <v>0</v>
      </c>
    </row>
    <row r="1168" spans="1:16" s="62" customFormat="1" hidden="1">
      <c r="A1168" s="63" t="s">
        <v>597</v>
      </c>
      <c r="B1168" s="63" t="s">
        <v>591</v>
      </c>
      <c r="C1168" s="63" t="s">
        <v>457</v>
      </c>
      <c r="D1168" s="64">
        <v>50</v>
      </c>
      <c r="E1168" s="63" t="s">
        <v>545</v>
      </c>
      <c r="F1168" s="64" t="s">
        <v>509</v>
      </c>
      <c r="G1168" s="63" t="s">
        <v>519</v>
      </c>
      <c r="H1168" s="63" t="s">
        <v>472</v>
      </c>
      <c r="I1168" s="63" t="s">
        <v>473</v>
      </c>
      <c r="J1168" s="63" t="s">
        <v>414</v>
      </c>
      <c r="K1168" s="64">
        <v>0</v>
      </c>
      <c r="L1168" s="64">
        <v>0</v>
      </c>
      <c r="M1168" s="64">
        <v>0</v>
      </c>
      <c r="N1168" s="64">
        <v>0</v>
      </c>
      <c r="O1168" s="64">
        <v>0</v>
      </c>
      <c r="P1168" s="64">
        <v>0</v>
      </c>
    </row>
    <row r="1169" spans="1:16" s="62" customFormat="1" hidden="1">
      <c r="A1169" s="63" t="s">
        <v>597</v>
      </c>
      <c r="B1169" s="63" t="s">
        <v>591</v>
      </c>
      <c r="C1169" s="63" t="s">
        <v>457</v>
      </c>
      <c r="D1169" s="64">
        <v>50</v>
      </c>
      <c r="E1169" s="63" t="s">
        <v>265</v>
      </c>
      <c r="F1169" s="64" t="s">
        <v>509</v>
      </c>
      <c r="G1169" s="63" t="s">
        <v>520</v>
      </c>
      <c r="H1169" s="63" t="s">
        <v>476</v>
      </c>
      <c r="I1169" s="63" t="s">
        <v>477</v>
      </c>
      <c r="J1169" s="63" t="s">
        <v>414</v>
      </c>
      <c r="K1169" s="65">
        <v>1312</v>
      </c>
      <c r="L1169" s="64">
        <v>1</v>
      </c>
      <c r="M1169" s="64">
        <v>1</v>
      </c>
      <c r="N1169" s="65">
        <v>1312</v>
      </c>
      <c r="O1169" s="64">
        <v>0</v>
      </c>
      <c r="P1169" s="64">
        <v>0</v>
      </c>
    </row>
    <row r="1170" spans="1:16" s="62" customFormat="1" hidden="1">
      <c r="A1170" s="63" t="s">
        <v>98</v>
      </c>
      <c r="B1170" s="63" t="s">
        <v>98</v>
      </c>
      <c r="C1170" s="63" t="s">
        <v>98</v>
      </c>
      <c r="D1170" s="64"/>
      <c r="E1170" s="63" t="s">
        <v>98</v>
      </c>
      <c r="F1170" s="64"/>
      <c r="G1170" s="63" t="s">
        <v>98</v>
      </c>
      <c r="H1170" s="63" t="s">
        <v>98</v>
      </c>
      <c r="I1170" s="63" t="s">
        <v>98</v>
      </c>
      <c r="J1170" s="63" t="s">
        <v>98</v>
      </c>
      <c r="K1170" s="65">
        <v>88842.47</v>
      </c>
      <c r="L1170" s="64">
        <v>42</v>
      </c>
      <c r="M1170" s="64">
        <v>42</v>
      </c>
      <c r="N1170" s="65">
        <v>81266.820000000007</v>
      </c>
      <c r="O1170" s="64">
        <v>8</v>
      </c>
      <c r="P1170" s="65">
        <v>7575.65</v>
      </c>
    </row>
    <row r="1171" spans="1:16" s="62" customFormat="1" hidden="1">
      <c r="A1171" s="63"/>
      <c r="B1171" s="63"/>
      <c r="C1171" s="63"/>
      <c r="D1171" s="64"/>
      <c r="E1171" s="63"/>
      <c r="F1171" s="64"/>
      <c r="G1171" s="63"/>
      <c r="H1171" s="63"/>
      <c r="I1171" s="63"/>
      <c r="J1171" s="63"/>
      <c r="K1171" s="64"/>
      <c r="L1171" s="64"/>
      <c r="M1171" s="64"/>
      <c r="N1171" s="64"/>
      <c r="O1171" s="64"/>
      <c r="P1171" s="64"/>
    </row>
    <row r="1172" spans="1:16" s="62" customFormat="1" ht="38.25" hidden="1">
      <c r="A1172" s="63" t="s">
        <v>448</v>
      </c>
      <c r="B1172" s="63" t="s">
        <v>521</v>
      </c>
      <c r="C1172" s="63" t="s">
        <v>522</v>
      </c>
      <c r="D1172" s="75" t="s">
        <v>523</v>
      </c>
      <c r="E1172" s="75" t="s">
        <v>524</v>
      </c>
      <c r="F1172" s="75" t="s">
        <v>525</v>
      </c>
      <c r="G1172" s="75" t="s">
        <v>526</v>
      </c>
    </row>
    <row r="1173" spans="1:16" s="62" customFormat="1" hidden="1">
      <c r="A1173" s="63" t="s">
        <v>527</v>
      </c>
      <c r="B1173" s="65">
        <v>20150.34</v>
      </c>
      <c r="C1173" s="65">
        <v>1511.28</v>
      </c>
      <c r="D1173" s="63" t="s">
        <v>292</v>
      </c>
      <c r="E1173" s="65">
        <v>19298.34</v>
      </c>
      <c r="F1173" s="63" t="s">
        <v>458</v>
      </c>
      <c r="G1173" s="64">
        <v>852</v>
      </c>
    </row>
    <row r="1174" spans="1:16" s="62" customFormat="1" hidden="1">
      <c r="A1174" s="63" t="s">
        <v>528</v>
      </c>
      <c r="B1174" s="65">
        <v>1706.99</v>
      </c>
      <c r="C1174" s="64">
        <v>128.02000000000001</v>
      </c>
      <c r="D1174" s="63" t="s">
        <v>464</v>
      </c>
      <c r="E1174" s="65">
        <v>1706.99</v>
      </c>
      <c r="F1174" s="63" t="s">
        <v>551</v>
      </c>
      <c r="G1174" s="64">
        <v>0</v>
      </c>
    </row>
    <row r="1175" spans="1:16" s="62" customFormat="1" hidden="1">
      <c r="A1175" s="63" t="s">
        <v>529</v>
      </c>
      <c r="B1175" s="65">
        <v>65673.14</v>
      </c>
      <c r="C1175" s="65">
        <v>4925.49</v>
      </c>
      <c r="D1175" s="63" t="s">
        <v>322</v>
      </c>
      <c r="E1175" s="65">
        <v>58949.49</v>
      </c>
      <c r="F1175" s="63" t="s">
        <v>325</v>
      </c>
      <c r="G1175" s="65">
        <v>6723.65</v>
      </c>
    </row>
    <row r="1176" spans="1:16" s="62" customFormat="1" hidden="1">
      <c r="A1176" s="63" t="s">
        <v>531</v>
      </c>
      <c r="B1176" s="65">
        <v>1312</v>
      </c>
      <c r="C1176" s="64">
        <v>98.4</v>
      </c>
      <c r="D1176" s="63" t="s">
        <v>458</v>
      </c>
      <c r="E1176" s="65">
        <v>1312</v>
      </c>
      <c r="F1176" s="63" t="s">
        <v>551</v>
      </c>
      <c r="G1176" s="64">
        <v>0</v>
      </c>
    </row>
    <row r="1177" spans="1:16" s="62" customFormat="1" hidden="1">
      <c r="A1177" s="63" t="s">
        <v>532</v>
      </c>
      <c r="B1177" s="65">
        <v>2100</v>
      </c>
      <c r="C1177" s="65">
        <v>8763.19</v>
      </c>
      <c r="D1177" s="63" t="s">
        <v>98</v>
      </c>
      <c r="E1177" s="64"/>
      <c r="F1177" s="63" t="s">
        <v>98</v>
      </c>
      <c r="G1177" s="64"/>
    </row>
    <row r="1178" spans="1:16" s="62" customFormat="1" hidden="1">
      <c r="A1178" s="63" t="s">
        <v>533</v>
      </c>
      <c r="B1178" s="65">
        <v>88842.47</v>
      </c>
      <c r="C1178" s="64">
        <v>573.29</v>
      </c>
      <c r="D1178" s="63" t="s">
        <v>98</v>
      </c>
      <c r="E1178" s="64"/>
      <c r="F1178" s="63" t="s">
        <v>98</v>
      </c>
      <c r="G1178" s="64"/>
    </row>
    <row r="1179" spans="1:16" s="62" customFormat="1" hidden="1">
      <c r="A1179" s="63" t="s">
        <v>534</v>
      </c>
      <c r="B1179" s="64"/>
      <c r="C1179" s="65">
        <v>8189.9</v>
      </c>
      <c r="D1179" s="63" t="s">
        <v>98</v>
      </c>
      <c r="E1179" s="64"/>
      <c r="F1179" s="63" t="s">
        <v>98</v>
      </c>
      <c r="G1179" s="64"/>
    </row>
    <row r="1180" spans="1:16" s="62" customFormat="1" hidden="1">
      <c r="A1180" s="63" t="s">
        <v>535</v>
      </c>
      <c r="B1180" s="64"/>
      <c r="C1180" s="64">
        <v>245.7</v>
      </c>
      <c r="D1180" s="63" t="s">
        <v>98</v>
      </c>
      <c r="E1180" s="64"/>
      <c r="F1180" s="63" t="s">
        <v>98</v>
      </c>
      <c r="G1180" s="64"/>
    </row>
    <row r="1181" spans="1:16" s="62" customFormat="1" hidden="1">
      <c r="A1181" s="63" t="s">
        <v>536</v>
      </c>
      <c r="B1181" s="64"/>
      <c r="C1181" s="65">
        <v>8517.49</v>
      </c>
      <c r="D1181" s="63" t="s">
        <v>98</v>
      </c>
      <c r="E1181" s="64"/>
      <c r="F1181" s="63" t="s">
        <v>98</v>
      </c>
      <c r="G1181" s="64"/>
    </row>
    <row r="1182" spans="1:16" s="62" customFormat="1" hidden="1">
      <c r="A1182" s="63" t="s">
        <v>598</v>
      </c>
      <c r="B1182" s="63" t="s">
        <v>591</v>
      </c>
      <c r="C1182" s="63" t="s">
        <v>457</v>
      </c>
      <c r="D1182" s="64">
        <v>50</v>
      </c>
      <c r="E1182" s="63" t="s">
        <v>458</v>
      </c>
      <c r="F1182" s="64" t="s">
        <v>409</v>
      </c>
      <c r="G1182" s="63" t="s">
        <v>538</v>
      </c>
      <c r="H1182" s="63" t="s">
        <v>480</v>
      </c>
      <c r="I1182" s="63" t="s">
        <v>481</v>
      </c>
      <c r="J1182" s="63" t="s">
        <v>482</v>
      </c>
      <c r="K1182" s="64">
        <v>0</v>
      </c>
      <c r="L1182" s="64">
        <v>0</v>
      </c>
      <c r="M1182" s="64">
        <v>0</v>
      </c>
      <c r="N1182" s="64">
        <v>0</v>
      </c>
      <c r="O1182" s="64">
        <v>0</v>
      </c>
      <c r="P1182" s="64">
        <v>0</v>
      </c>
    </row>
    <row r="1183" spans="1:16" s="62" customFormat="1" hidden="1">
      <c r="A1183" s="63" t="s">
        <v>598</v>
      </c>
      <c r="B1183" s="63" t="s">
        <v>591</v>
      </c>
      <c r="C1183" s="63" t="s">
        <v>457</v>
      </c>
      <c r="D1183" s="64">
        <v>50</v>
      </c>
      <c r="E1183" s="63" t="s">
        <v>464</v>
      </c>
      <c r="F1183" s="64" t="s">
        <v>409</v>
      </c>
      <c r="G1183" s="63" t="s">
        <v>539</v>
      </c>
      <c r="H1183" s="63" t="s">
        <v>484</v>
      </c>
      <c r="I1183" s="63" t="s">
        <v>485</v>
      </c>
      <c r="J1183" s="63" t="s">
        <v>463</v>
      </c>
      <c r="K1183" s="64">
        <v>0</v>
      </c>
      <c r="L1183" s="64">
        <v>0</v>
      </c>
      <c r="M1183" s="64">
        <v>0</v>
      </c>
      <c r="N1183" s="64">
        <v>0</v>
      </c>
      <c r="O1183" s="64">
        <v>0</v>
      </c>
      <c r="P1183" s="64">
        <v>0</v>
      </c>
    </row>
    <row r="1184" spans="1:16" s="62" customFormat="1" hidden="1">
      <c r="A1184" s="63" t="s">
        <v>598</v>
      </c>
      <c r="B1184" s="63" t="s">
        <v>591</v>
      </c>
      <c r="C1184" s="63" t="s">
        <v>457</v>
      </c>
      <c r="D1184" s="64">
        <v>50</v>
      </c>
      <c r="E1184" s="63" t="s">
        <v>291</v>
      </c>
      <c r="F1184" s="64" t="s">
        <v>409</v>
      </c>
      <c r="G1184" s="63" t="s">
        <v>459</v>
      </c>
      <c r="H1184" s="63" t="s">
        <v>460</v>
      </c>
      <c r="I1184" s="63" t="s">
        <v>462</v>
      </c>
      <c r="J1184" s="63" t="s">
        <v>487</v>
      </c>
      <c r="K1184" s="64">
        <v>0</v>
      </c>
      <c r="L1184" s="64">
        <v>0</v>
      </c>
      <c r="M1184" s="64">
        <v>0</v>
      </c>
      <c r="N1184" s="64">
        <v>0</v>
      </c>
      <c r="O1184" s="64">
        <v>0</v>
      </c>
      <c r="P1184" s="64">
        <v>0</v>
      </c>
    </row>
    <row r="1185" spans="1:16" s="62" customFormat="1" hidden="1">
      <c r="A1185" s="63" t="s">
        <v>598</v>
      </c>
      <c r="B1185" s="63" t="s">
        <v>591</v>
      </c>
      <c r="C1185" s="63" t="s">
        <v>457</v>
      </c>
      <c r="D1185" s="64">
        <v>50</v>
      </c>
      <c r="E1185" s="63" t="s">
        <v>285</v>
      </c>
      <c r="F1185" s="64" t="s">
        <v>409</v>
      </c>
      <c r="G1185" s="63" t="s">
        <v>459</v>
      </c>
      <c r="H1185" s="63" t="s">
        <v>460</v>
      </c>
      <c r="I1185" s="63" t="s">
        <v>462</v>
      </c>
      <c r="J1185" s="63" t="s">
        <v>463</v>
      </c>
      <c r="K1185" s="64">
        <v>500</v>
      </c>
      <c r="L1185" s="64">
        <v>0</v>
      </c>
      <c r="M1185" s="64">
        <v>0</v>
      </c>
      <c r="N1185" s="64">
        <v>0</v>
      </c>
      <c r="O1185" s="64">
        <v>1</v>
      </c>
      <c r="P1185" s="64">
        <v>500</v>
      </c>
    </row>
    <row r="1186" spans="1:16" s="62" customFormat="1" hidden="1">
      <c r="A1186" s="63" t="s">
        <v>598</v>
      </c>
      <c r="B1186" s="63" t="s">
        <v>591</v>
      </c>
      <c r="C1186" s="63" t="s">
        <v>457</v>
      </c>
      <c r="D1186" s="64">
        <v>50</v>
      </c>
      <c r="E1186" s="63" t="s">
        <v>474</v>
      </c>
      <c r="F1186" s="64" t="s">
        <v>409</v>
      </c>
      <c r="G1186" s="63" t="s">
        <v>465</v>
      </c>
      <c r="H1186" s="63" t="s">
        <v>466</v>
      </c>
      <c r="I1186" s="63" t="s">
        <v>467</v>
      </c>
      <c r="J1186" s="63" t="s">
        <v>414</v>
      </c>
      <c r="K1186" s="65">
        <v>1161.5999999999999</v>
      </c>
      <c r="L1186" s="64">
        <v>1</v>
      </c>
      <c r="M1186" s="64">
        <v>1</v>
      </c>
      <c r="N1186" s="65">
        <v>1161.5999999999999</v>
      </c>
      <c r="O1186" s="64">
        <v>0</v>
      </c>
      <c r="P1186" s="64">
        <v>0</v>
      </c>
    </row>
    <row r="1187" spans="1:16" s="62" customFormat="1" hidden="1">
      <c r="A1187" s="63" t="s">
        <v>598</v>
      </c>
      <c r="B1187" s="63" t="s">
        <v>591</v>
      </c>
      <c r="C1187" s="63" t="s">
        <v>457</v>
      </c>
      <c r="D1187" s="64">
        <v>50</v>
      </c>
      <c r="E1187" s="63" t="s">
        <v>288</v>
      </c>
      <c r="F1187" s="64" t="s">
        <v>409</v>
      </c>
      <c r="G1187" s="63" t="s">
        <v>468</v>
      </c>
      <c r="H1187" s="63" t="s">
        <v>469</v>
      </c>
      <c r="I1187" s="63" t="s">
        <v>470</v>
      </c>
      <c r="J1187" s="63" t="s">
        <v>414</v>
      </c>
      <c r="K1187" s="65">
        <v>2375.9499999999998</v>
      </c>
      <c r="L1187" s="64">
        <v>1</v>
      </c>
      <c r="M1187" s="64">
        <v>1</v>
      </c>
      <c r="N1187" s="65">
        <v>2375.9499999999998</v>
      </c>
      <c r="O1187" s="64">
        <v>0</v>
      </c>
      <c r="P1187" s="64">
        <v>0</v>
      </c>
    </row>
    <row r="1188" spans="1:16" s="62" customFormat="1" hidden="1">
      <c r="A1188" s="63" t="s">
        <v>598</v>
      </c>
      <c r="B1188" s="63" t="s">
        <v>591</v>
      </c>
      <c r="C1188" s="63" t="s">
        <v>457</v>
      </c>
      <c r="D1188" s="64">
        <v>50</v>
      </c>
      <c r="E1188" s="63" t="s">
        <v>325</v>
      </c>
      <c r="F1188" s="64" t="s">
        <v>409</v>
      </c>
      <c r="G1188" s="63" t="s">
        <v>471</v>
      </c>
      <c r="H1188" s="63" t="s">
        <v>472</v>
      </c>
      <c r="I1188" s="63" t="s">
        <v>473</v>
      </c>
      <c r="J1188" s="63" t="s">
        <v>414</v>
      </c>
      <c r="K1188" s="65">
        <v>5833.77</v>
      </c>
      <c r="L1188" s="64">
        <v>3</v>
      </c>
      <c r="M1188" s="64">
        <v>3</v>
      </c>
      <c r="N1188" s="65">
        <v>5833.77</v>
      </c>
      <c r="O1188" s="64">
        <v>0</v>
      </c>
      <c r="P1188" s="64">
        <v>0</v>
      </c>
    </row>
    <row r="1189" spans="1:16" s="62" customFormat="1" hidden="1">
      <c r="A1189" s="63" t="s">
        <v>598</v>
      </c>
      <c r="B1189" s="63" t="s">
        <v>591</v>
      </c>
      <c r="C1189" s="63" t="s">
        <v>457</v>
      </c>
      <c r="D1189" s="64">
        <v>50</v>
      </c>
      <c r="E1189" s="63" t="s">
        <v>292</v>
      </c>
      <c r="F1189" s="64" t="s">
        <v>409</v>
      </c>
      <c r="G1189" s="63" t="s">
        <v>475</v>
      </c>
      <c r="H1189" s="63" t="s">
        <v>476</v>
      </c>
      <c r="I1189" s="63" t="s">
        <v>477</v>
      </c>
      <c r="J1189" s="63" t="s">
        <v>414</v>
      </c>
      <c r="K1189" s="65">
        <v>7855.99</v>
      </c>
      <c r="L1189" s="64">
        <v>3</v>
      </c>
      <c r="M1189" s="64">
        <v>3</v>
      </c>
      <c r="N1189" s="65">
        <v>7855.99</v>
      </c>
      <c r="O1189" s="64">
        <v>0</v>
      </c>
      <c r="P1189" s="64">
        <v>0</v>
      </c>
    </row>
    <row r="1190" spans="1:16" s="62" customFormat="1" hidden="1">
      <c r="A1190" s="63" t="s">
        <v>598</v>
      </c>
      <c r="B1190" s="63" t="s">
        <v>591</v>
      </c>
      <c r="C1190" s="63" t="s">
        <v>457</v>
      </c>
      <c r="D1190" s="64">
        <v>50</v>
      </c>
      <c r="E1190" s="63" t="s">
        <v>320</v>
      </c>
      <c r="F1190" s="64" t="s">
        <v>478</v>
      </c>
      <c r="G1190" s="63" t="s">
        <v>479</v>
      </c>
      <c r="H1190" s="63" t="s">
        <v>480</v>
      </c>
      <c r="I1190" s="63" t="s">
        <v>481</v>
      </c>
      <c r="J1190" s="63" t="s">
        <v>482</v>
      </c>
      <c r="K1190" s="64">
        <v>0</v>
      </c>
      <c r="L1190" s="64">
        <v>0</v>
      </c>
      <c r="M1190" s="64">
        <v>0</v>
      </c>
      <c r="N1190" s="64">
        <v>0</v>
      </c>
      <c r="O1190" s="64">
        <v>0</v>
      </c>
      <c r="P1190" s="64">
        <v>0</v>
      </c>
    </row>
    <row r="1191" spans="1:16" s="62" customFormat="1" hidden="1">
      <c r="A1191" s="63" t="s">
        <v>598</v>
      </c>
      <c r="B1191" s="63" t="s">
        <v>591</v>
      </c>
      <c r="C1191" s="63" t="s">
        <v>457</v>
      </c>
      <c r="D1191" s="64">
        <v>50</v>
      </c>
      <c r="E1191" s="63" t="s">
        <v>287</v>
      </c>
      <c r="F1191" s="64" t="s">
        <v>478</v>
      </c>
      <c r="G1191" s="63" t="s">
        <v>486</v>
      </c>
      <c r="H1191" s="63" t="s">
        <v>460</v>
      </c>
      <c r="I1191" s="63" t="s">
        <v>462</v>
      </c>
      <c r="J1191" s="63" t="s">
        <v>487</v>
      </c>
      <c r="K1191" s="64">
        <v>0</v>
      </c>
      <c r="L1191" s="64">
        <v>0</v>
      </c>
      <c r="M1191" s="64">
        <v>0</v>
      </c>
      <c r="N1191" s="64">
        <v>0</v>
      </c>
      <c r="O1191" s="64">
        <v>0</v>
      </c>
      <c r="P1191" s="64">
        <v>0</v>
      </c>
    </row>
    <row r="1192" spans="1:16" s="62" customFormat="1" hidden="1">
      <c r="A1192" s="63" t="s">
        <v>598</v>
      </c>
      <c r="B1192" s="63" t="s">
        <v>591</v>
      </c>
      <c r="C1192" s="63" t="s">
        <v>457</v>
      </c>
      <c r="D1192" s="64">
        <v>50</v>
      </c>
      <c r="E1192" s="63" t="s">
        <v>489</v>
      </c>
      <c r="F1192" s="64" t="s">
        <v>478</v>
      </c>
      <c r="G1192" s="63" t="s">
        <v>486</v>
      </c>
      <c r="H1192" s="63" t="s">
        <v>460</v>
      </c>
      <c r="I1192" s="63" t="s">
        <v>462</v>
      </c>
      <c r="J1192" s="63" t="s">
        <v>463</v>
      </c>
      <c r="K1192" s="64">
        <v>0</v>
      </c>
      <c r="L1192" s="64">
        <v>0</v>
      </c>
      <c r="M1192" s="64">
        <v>0</v>
      </c>
      <c r="N1192" s="64">
        <v>0</v>
      </c>
      <c r="O1192" s="64">
        <v>0</v>
      </c>
      <c r="P1192" s="64">
        <v>0</v>
      </c>
    </row>
    <row r="1193" spans="1:16" s="62" customFormat="1" hidden="1">
      <c r="A1193" s="63" t="s">
        <v>598</v>
      </c>
      <c r="B1193" s="63" t="s">
        <v>591</v>
      </c>
      <c r="C1193" s="63" t="s">
        <v>457</v>
      </c>
      <c r="D1193" s="64">
        <v>50</v>
      </c>
      <c r="E1193" s="63" t="s">
        <v>491</v>
      </c>
      <c r="F1193" s="64" t="s">
        <v>478</v>
      </c>
      <c r="G1193" s="63" t="s">
        <v>488</v>
      </c>
      <c r="H1193" s="63" t="s">
        <v>466</v>
      </c>
      <c r="I1193" s="63" t="s">
        <v>467</v>
      </c>
      <c r="J1193" s="63" t="s">
        <v>414</v>
      </c>
      <c r="K1193" s="64">
        <v>0</v>
      </c>
      <c r="L1193" s="64">
        <v>0</v>
      </c>
      <c r="M1193" s="64">
        <v>0</v>
      </c>
      <c r="N1193" s="64">
        <v>0</v>
      </c>
      <c r="O1193" s="64">
        <v>0</v>
      </c>
      <c r="P1193" s="64">
        <v>0</v>
      </c>
    </row>
    <row r="1194" spans="1:16" s="62" customFormat="1" hidden="1">
      <c r="A1194" s="63" t="s">
        <v>598</v>
      </c>
      <c r="B1194" s="63" t="s">
        <v>591</v>
      </c>
      <c r="C1194" s="63" t="s">
        <v>457</v>
      </c>
      <c r="D1194" s="64">
        <v>50</v>
      </c>
      <c r="E1194" s="63" t="s">
        <v>290</v>
      </c>
      <c r="F1194" s="64" t="s">
        <v>478</v>
      </c>
      <c r="G1194" s="63" t="s">
        <v>490</v>
      </c>
      <c r="H1194" s="63" t="s">
        <v>469</v>
      </c>
      <c r="I1194" s="63" t="s">
        <v>470</v>
      </c>
      <c r="J1194" s="63" t="s">
        <v>414</v>
      </c>
      <c r="K1194" s="64">
        <v>0</v>
      </c>
      <c r="L1194" s="64">
        <v>0</v>
      </c>
      <c r="M1194" s="64">
        <v>0</v>
      </c>
      <c r="N1194" s="64">
        <v>0</v>
      </c>
      <c r="O1194" s="64">
        <v>0</v>
      </c>
      <c r="P1194" s="64">
        <v>0</v>
      </c>
    </row>
    <row r="1195" spans="1:16" s="62" customFormat="1" hidden="1">
      <c r="A1195" s="63" t="s">
        <v>598</v>
      </c>
      <c r="B1195" s="63" t="s">
        <v>591</v>
      </c>
      <c r="C1195" s="63" t="s">
        <v>457</v>
      </c>
      <c r="D1195" s="64">
        <v>50</v>
      </c>
      <c r="E1195" s="63" t="s">
        <v>274</v>
      </c>
      <c r="F1195" s="64" t="s">
        <v>478</v>
      </c>
      <c r="G1195" s="63" t="s">
        <v>492</v>
      </c>
      <c r="H1195" s="63" t="s">
        <v>472</v>
      </c>
      <c r="I1195" s="63" t="s">
        <v>473</v>
      </c>
      <c r="J1195" s="63" t="s">
        <v>414</v>
      </c>
      <c r="K1195" s="64">
        <v>0</v>
      </c>
      <c r="L1195" s="64">
        <v>0</v>
      </c>
      <c r="M1195" s="64">
        <v>0</v>
      </c>
      <c r="N1195" s="64">
        <v>0</v>
      </c>
      <c r="O1195" s="64">
        <v>0</v>
      </c>
      <c r="P1195" s="64">
        <v>0</v>
      </c>
    </row>
    <row r="1196" spans="1:16" s="62" customFormat="1" hidden="1">
      <c r="A1196" s="63" t="s">
        <v>598</v>
      </c>
      <c r="B1196" s="63" t="s">
        <v>591</v>
      </c>
      <c r="C1196" s="63" t="s">
        <v>457</v>
      </c>
      <c r="D1196" s="64">
        <v>50</v>
      </c>
      <c r="E1196" s="63" t="s">
        <v>293</v>
      </c>
      <c r="F1196" s="64" t="s">
        <v>478</v>
      </c>
      <c r="G1196" s="63" t="s">
        <v>493</v>
      </c>
      <c r="H1196" s="63" t="s">
        <v>476</v>
      </c>
      <c r="I1196" s="63" t="s">
        <v>477</v>
      </c>
      <c r="J1196" s="63" t="s">
        <v>414</v>
      </c>
      <c r="K1196" s="64">
        <v>0</v>
      </c>
      <c r="L1196" s="64">
        <v>0</v>
      </c>
      <c r="M1196" s="64">
        <v>0</v>
      </c>
      <c r="N1196" s="64">
        <v>0</v>
      </c>
      <c r="O1196" s="64">
        <v>0</v>
      </c>
      <c r="P1196" s="64">
        <v>0</v>
      </c>
    </row>
    <row r="1197" spans="1:16" s="62" customFormat="1" hidden="1">
      <c r="A1197" s="63" t="s">
        <v>598</v>
      </c>
      <c r="B1197" s="63" t="s">
        <v>591</v>
      </c>
      <c r="C1197" s="63" t="s">
        <v>457</v>
      </c>
      <c r="D1197" s="64">
        <v>50</v>
      </c>
      <c r="E1197" s="63" t="s">
        <v>283</v>
      </c>
      <c r="F1197" s="64" t="s">
        <v>494</v>
      </c>
      <c r="G1197" s="63" t="s">
        <v>592</v>
      </c>
      <c r="H1197" s="63" t="s">
        <v>550</v>
      </c>
      <c r="I1197" s="63" t="s">
        <v>460</v>
      </c>
      <c r="J1197" s="63" t="s">
        <v>482</v>
      </c>
      <c r="K1197" s="64">
        <v>0</v>
      </c>
      <c r="L1197" s="64">
        <v>0</v>
      </c>
      <c r="M1197" s="64">
        <v>0</v>
      </c>
      <c r="N1197" s="64">
        <v>0</v>
      </c>
      <c r="O1197" s="64">
        <v>0</v>
      </c>
      <c r="P1197" s="64">
        <v>0</v>
      </c>
    </row>
    <row r="1198" spans="1:16" s="62" customFormat="1" hidden="1">
      <c r="A1198" s="63" t="s">
        <v>598</v>
      </c>
      <c r="B1198" s="63" t="s">
        <v>591</v>
      </c>
      <c r="C1198" s="63" t="s">
        <v>457</v>
      </c>
      <c r="D1198" s="64">
        <v>50</v>
      </c>
      <c r="E1198" s="63" t="s">
        <v>286</v>
      </c>
      <c r="F1198" s="64" t="s">
        <v>494</v>
      </c>
      <c r="G1198" s="63" t="s">
        <v>498</v>
      </c>
      <c r="H1198" s="63" t="s">
        <v>480</v>
      </c>
      <c r="I1198" s="63" t="s">
        <v>481</v>
      </c>
      <c r="J1198" s="63" t="s">
        <v>482</v>
      </c>
      <c r="K1198" s="64">
        <v>0</v>
      </c>
      <c r="L1198" s="64">
        <v>0</v>
      </c>
      <c r="M1198" s="64">
        <v>0</v>
      </c>
      <c r="N1198" s="64">
        <v>0</v>
      </c>
      <c r="O1198" s="64">
        <v>0</v>
      </c>
      <c r="P1198" s="64">
        <v>0</v>
      </c>
    </row>
    <row r="1199" spans="1:16" s="62" customFormat="1" hidden="1">
      <c r="A1199" s="63" t="s">
        <v>598</v>
      </c>
      <c r="B1199" s="63" t="s">
        <v>591</v>
      </c>
      <c r="C1199" s="63" t="s">
        <v>457</v>
      </c>
      <c r="D1199" s="64">
        <v>50</v>
      </c>
      <c r="E1199" s="63" t="s">
        <v>501</v>
      </c>
      <c r="F1199" s="64" t="s">
        <v>494</v>
      </c>
      <c r="G1199" s="63" t="s">
        <v>499</v>
      </c>
      <c r="H1199" s="63" t="s">
        <v>484</v>
      </c>
      <c r="I1199" s="63" t="s">
        <v>485</v>
      </c>
      <c r="J1199" s="63" t="s">
        <v>463</v>
      </c>
      <c r="K1199" s="64">
        <v>0</v>
      </c>
      <c r="L1199" s="64">
        <v>0</v>
      </c>
      <c r="M1199" s="64">
        <v>0</v>
      </c>
      <c r="N1199" s="64">
        <v>0</v>
      </c>
      <c r="O1199" s="64">
        <v>0</v>
      </c>
      <c r="P1199" s="64">
        <v>0</v>
      </c>
    </row>
    <row r="1200" spans="1:16" s="62" customFormat="1" hidden="1">
      <c r="A1200" s="63" t="s">
        <v>598</v>
      </c>
      <c r="B1200" s="63" t="s">
        <v>591</v>
      </c>
      <c r="C1200" s="63" t="s">
        <v>457</v>
      </c>
      <c r="D1200" s="64">
        <v>50</v>
      </c>
      <c r="E1200" s="63" t="s">
        <v>502</v>
      </c>
      <c r="F1200" s="64" t="s">
        <v>494</v>
      </c>
      <c r="G1200" s="63" t="s">
        <v>500</v>
      </c>
      <c r="H1200" s="63" t="s">
        <v>460</v>
      </c>
      <c r="I1200" s="63" t="s">
        <v>462</v>
      </c>
      <c r="J1200" s="63" t="s">
        <v>487</v>
      </c>
      <c r="K1200" s="64">
        <v>0</v>
      </c>
      <c r="L1200" s="64">
        <v>0</v>
      </c>
      <c r="M1200" s="64">
        <v>0</v>
      </c>
      <c r="N1200" s="64">
        <v>0</v>
      </c>
      <c r="O1200" s="64">
        <v>0</v>
      </c>
      <c r="P1200" s="64">
        <v>0</v>
      </c>
    </row>
    <row r="1201" spans="1:16" s="62" customFormat="1" hidden="1">
      <c r="A1201" s="63" t="s">
        <v>598</v>
      </c>
      <c r="B1201" s="63" t="s">
        <v>591</v>
      </c>
      <c r="C1201" s="63" t="s">
        <v>457</v>
      </c>
      <c r="D1201" s="64">
        <v>50</v>
      </c>
      <c r="E1201" s="63" t="s">
        <v>504</v>
      </c>
      <c r="F1201" s="64" t="s">
        <v>494</v>
      </c>
      <c r="G1201" s="63" t="s">
        <v>500</v>
      </c>
      <c r="H1201" s="63" t="s">
        <v>460</v>
      </c>
      <c r="I1201" s="63" t="s">
        <v>462</v>
      </c>
      <c r="J1201" s="63" t="s">
        <v>463</v>
      </c>
      <c r="K1201" s="65">
        <v>1717.23</v>
      </c>
      <c r="L1201" s="64">
        <v>1</v>
      </c>
      <c r="M1201" s="64">
        <v>1</v>
      </c>
      <c r="N1201" s="65">
        <v>1717.23</v>
      </c>
      <c r="O1201" s="64">
        <v>0</v>
      </c>
      <c r="P1201" s="64">
        <v>0</v>
      </c>
    </row>
    <row r="1202" spans="1:16" s="62" customFormat="1" hidden="1">
      <c r="A1202" s="63" t="s">
        <v>598</v>
      </c>
      <c r="B1202" s="63" t="s">
        <v>591</v>
      </c>
      <c r="C1202" s="63" t="s">
        <v>457</v>
      </c>
      <c r="D1202" s="64">
        <v>50</v>
      </c>
      <c r="E1202" s="63" t="s">
        <v>506</v>
      </c>
      <c r="F1202" s="64" t="s">
        <v>494</v>
      </c>
      <c r="G1202" s="63" t="s">
        <v>503</v>
      </c>
      <c r="H1202" s="63" t="s">
        <v>466</v>
      </c>
      <c r="I1202" s="63" t="s">
        <v>467</v>
      </c>
      <c r="J1202" s="63" t="s">
        <v>414</v>
      </c>
      <c r="K1202" s="65">
        <v>2340.62</v>
      </c>
      <c r="L1202" s="64">
        <v>1</v>
      </c>
      <c r="M1202" s="64">
        <v>1</v>
      </c>
      <c r="N1202" s="65">
        <v>1279.72</v>
      </c>
      <c r="O1202" s="64">
        <v>1</v>
      </c>
      <c r="P1202" s="65">
        <v>1060.9000000000001</v>
      </c>
    </row>
    <row r="1203" spans="1:16" s="62" customFormat="1" hidden="1">
      <c r="A1203" s="63" t="s">
        <v>598</v>
      </c>
      <c r="B1203" s="63" t="s">
        <v>591</v>
      </c>
      <c r="C1203" s="63" t="s">
        <v>457</v>
      </c>
      <c r="D1203" s="64">
        <v>50</v>
      </c>
      <c r="E1203" s="63" t="s">
        <v>267</v>
      </c>
      <c r="F1203" s="64" t="s">
        <v>494</v>
      </c>
      <c r="G1203" s="63" t="s">
        <v>505</v>
      </c>
      <c r="H1203" s="63" t="s">
        <v>469</v>
      </c>
      <c r="I1203" s="63" t="s">
        <v>470</v>
      </c>
      <c r="J1203" s="63" t="s">
        <v>414</v>
      </c>
      <c r="K1203" s="65">
        <v>3175.82</v>
      </c>
      <c r="L1203" s="64">
        <v>2</v>
      </c>
      <c r="M1203" s="64">
        <v>2</v>
      </c>
      <c r="N1203" s="65">
        <v>3175.82</v>
      </c>
      <c r="O1203" s="64">
        <v>0</v>
      </c>
      <c r="P1203" s="64">
        <v>0</v>
      </c>
    </row>
    <row r="1204" spans="1:16" s="62" customFormat="1" hidden="1">
      <c r="A1204" s="63" t="s">
        <v>598</v>
      </c>
      <c r="B1204" s="63" t="s">
        <v>591</v>
      </c>
      <c r="C1204" s="63" t="s">
        <v>457</v>
      </c>
      <c r="D1204" s="64">
        <v>50</v>
      </c>
      <c r="E1204" s="63" t="s">
        <v>326</v>
      </c>
      <c r="F1204" s="64" t="s">
        <v>494</v>
      </c>
      <c r="G1204" s="63" t="s">
        <v>507</v>
      </c>
      <c r="H1204" s="63" t="s">
        <v>472</v>
      </c>
      <c r="I1204" s="63" t="s">
        <v>473</v>
      </c>
      <c r="J1204" s="63" t="s">
        <v>414</v>
      </c>
      <c r="K1204" s="65">
        <v>6157.07</v>
      </c>
      <c r="L1204" s="64">
        <v>4</v>
      </c>
      <c r="M1204" s="64">
        <v>4</v>
      </c>
      <c r="N1204" s="65">
        <v>6157.07</v>
      </c>
      <c r="O1204" s="64">
        <v>0</v>
      </c>
      <c r="P1204" s="64">
        <v>0</v>
      </c>
    </row>
    <row r="1205" spans="1:16" s="62" customFormat="1" hidden="1">
      <c r="A1205" s="63" t="s">
        <v>598</v>
      </c>
      <c r="B1205" s="63" t="s">
        <v>591</v>
      </c>
      <c r="C1205" s="63" t="s">
        <v>457</v>
      </c>
      <c r="D1205" s="64">
        <v>50</v>
      </c>
      <c r="E1205" s="63" t="s">
        <v>289</v>
      </c>
      <c r="F1205" s="64" t="s">
        <v>494</v>
      </c>
      <c r="G1205" s="63" t="s">
        <v>508</v>
      </c>
      <c r="H1205" s="63" t="s">
        <v>476</v>
      </c>
      <c r="I1205" s="63" t="s">
        <v>477</v>
      </c>
      <c r="J1205" s="63" t="s">
        <v>487</v>
      </c>
      <c r="K1205" s="64">
        <v>0</v>
      </c>
      <c r="L1205" s="64">
        <v>0</v>
      </c>
      <c r="M1205" s="64">
        <v>0</v>
      </c>
      <c r="N1205" s="64">
        <v>0</v>
      </c>
      <c r="O1205" s="64">
        <v>0</v>
      </c>
      <c r="P1205" s="64">
        <v>0</v>
      </c>
    </row>
    <row r="1206" spans="1:16" s="62" customFormat="1" hidden="1">
      <c r="A1206" s="63" t="s">
        <v>598</v>
      </c>
      <c r="B1206" s="63" t="s">
        <v>591</v>
      </c>
      <c r="C1206" s="63" t="s">
        <v>457</v>
      </c>
      <c r="D1206" s="64">
        <v>50</v>
      </c>
      <c r="E1206" s="63" t="s">
        <v>512</v>
      </c>
      <c r="F1206" s="64" t="s">
        <v>494</v>
      </c>
      <c r="G1206" s="63" t="s">
        <v>508</v>
      </c>
      <c r="H1206" s="63" t="s">
        <v>476</v>
      </c>
      <c r="I1206" s="63" t="s">
        <v>477</v>
      </c>
      <c r="J1206" s="63" t="s">
        <v>414</v>
      </c>
      <c r="K1206" s="65">
        <v>11580.23</v>
      </c>
      <c r="L1206" s="64">
        <v>6</v>
      </c>
      <c r="M1206" s="64">
        <v>6</v>
      </c>
      <c r="N1206" s="65">
        <v>9838.0400000000009</v>
      </c>
      <c r="O1206" s="64">
        <v>2</v>
      </c>
      <c r="P1206" s="65">
        <v>1742.19</v>
      </c>
    </row>
    <row r="1207" spans="1:16" s="62" customFormat="1" hidden="1">
      <c r="A1207" s="63" t="s">
        <v>598</v>
      </c>
      <c r="B1207" s="63" t="s">
        <v>591</v>
      </c>
      <c r="C1207" s="63" t="s">
        <v>457</v>
      </c>
      <c r="D1207" s="64">
        <v>50</v>
      </c>
      <c r="E1207" s="63" t="s">
        <v>318</v>
      </c>
      <c r="F1207" s="64" t="s">
        <v>509</v>
      </c>
      <c r="G1207" s="63" t="s">
        <v>511</v>
      </c>
      <c r="H1207" s="63" t="s">
        <v>480</v>
      </c>
      <c r="I1207" s="63" t="s">
        <v>481</v>
      </c>
      <c r="J1207" s="63" t="s">
        <v>482</v>
      </c>
      <c r="K1207" s="64">
        <v>0</v>
      </c>
      <c r="L1207" s="64">
        <v>0</v>
      </c>
      <c r="M1207" s="64">
        <v>0</v>
      </c>
      <c r="N1207" s="64">
        <v>0</v>
      </c>
      <c r="O1207" s="64">
        <v>0</v>
      </c>
      <c r="P1207" s="64">
        <v>0</v>
      </c>
    </row>
    <row r="1208" spans="1:16" s="62" customFormat="1" hidden="1">
      <c r="A1208" s="63" t="s">
        <v>598</v>
      </c>
      <c r="B1208" s="63" t="s">
        <v>591</v>
      </c>
      <c r="C1208" s="63" t="s">
        <v>457</v>
      </c>
      <c r="D1208" s="64">
        <v>50</v>
      </c>
      <c r="E1208" s="63" t="s">
        <v>514</v>
      </c>
      <c r="F1208" s="64" t="s">
        <v>509</v>
      </c>
      <c r="G1208" s="63" t="s">
        <v>513</v>
      </c>
      <c r="H1208" s="63" t="s">
        <v>484</v>
      </c>
      <c r="I1208" s="63" t="s">
        <v>485</v>
      </c>
      <c r="J1208" s="63" t="s">
        <v>463</v>
      </c>
      <c r="K1208" s="64">
        <v>0</v>
      </c>
      <c r="L1208" s="64">
        <v>0</v>
      </c>
      <c r="M1208" s="64">
        <v>0</v>
      </c>
      <c r="N1208" s="64">
        <v>0</v>
      </c>
      <c r="O1208" s="64">
        <v>0</v>
      </c>
      <c r="P1208" s="64">
        <v>0</v>
      </c>
    </row>
    <row r="1209" spans="1:16" s="62" customFormat="1" hidden="1">
      <c r="A1209" s="63" t="s">
        <v>598</v>
      </c>
      <c r="B1209" s="63" t="s">
        <v>591</v>
      </c>
      <c r="C1209" s="63" t="s">
        <v>457</v>
      </c>
      <c r="D1209" s="64">
        <v>50</v>
      </c>
      <c r="E1209" s="63" t="s">
        <v>272</v>
      </c>
      <c r="F1209" s="64" t="s">
        <v>509</v>
      </c>
      <c r="G1209" s="63" t="s">
        <v>515</v>
      </c>
      <c r="H1209" s="63" t="s">
        <v>460</v>
      </c>
      <c r="I1209" s="63" t="s">
        <v>462</v>
      </c>
      <c r="J1209" s="63" t="s">
        <v>487</v>
      </c>
      <c r="K1209" s="64">
        <v>0</v>
      </c>
      <c r="L1209" s="64">
        <v>0</v>
      </c>
      <c r="M1209" s="64">
        <v>0</v>
      </c>
      <c r="N1209" s="64">
        <v>0</v>
      </c>
      <c r="O1209" s="64">
        <v>0</v>
      </c>
      <c r="P1209" s="64">
        <v>0</v>
      </c>
    </row>
    <row r="1210" spans="1:16" s="62" customFormat="1" hidden="1">
      <c r="A1210" s="63" t="s">
        <v>598</v>
      </c>
      <c r="B1210" s="63" t="s">
        <v>591</v>
      </c>
      <c r="C1210" s="63" t="s">
        <v>457</v>
      </c>
      <c r="D1210" s="64">
        <v>50</v>
      </c>
      <c r="E1210" s="63" t="s">
        <v>516</v>
      </c>
      <c r="F1210" s="64" t="s">
        <v>509</v>
      </c>
      <c r="G1210" s="63" t="s">
        <v>515</v>
      </c>
      <c r="H1210" s="63" t="s">
        <v>460</v>
      </c>
      <c r="I1210" s="63" t="s">
        <v>462</v>
      </c>
      <c r="J1210" s="63" t="s">
        <v>463</v>
      </c>
      <c r="K1210" s="64">
        <v>0</v>
      </c>
      <c r="L1210" s="64">
        <v>0</v>
      </c>
      <c r="M1210" s="64">
        <v>0</v>
      </c>
      <c r="N1210" s="64">
        <v>0</v>
      </c>
      <c r="O1210" s="64">
        <v>0</v>
      </c>
      <c r="P1210" s="64">
        <v>0</v>
      </c>
    </row>
    <row r="1211" spans="1:16" s="62" customFormat="1" hidden="1">
      <c r="A1211" s="63" t="s">
        <v>598</v>
      </c>
      <c r="B1211" s="63" t="s">
        <v>591</v>
      </c>
      <c r="C1211" s="63" t="s">
        <v>457</v>
      </c>
      <c r="D1211" s="64">
        <v>50</v>
      </c>
      <c r="E1211" s="63" t="s">
        <v>328</v>
      </c>
      <c r="F1211" s="64" t="s">
        <v>509</v>
      </c>
      <c r="G1211" s="63" t="s">
        <v>517</v>
      </c>
      <c r="H1211" s="63" t="s">
        <v>466</v>
      </c>
      <c r="I1211" s="63" t="s">
        <v>467</v>
      </c>
      <c r="J1211" s="63" t="s">
        <v>414</v>
      </c>
      <c r="K1211" s="64">
        <v>0</v>
      </c>
      <c r="L1211" s="64">
        <v>0</v>
      </c>
      <c r="M1211" s="64">
        <v>0</v>
      </c>
      <c r="N1211" s="64">
        <v>0</v>
      </c>
      <c r="O1211" s="64">
        <v>0</v>
      </c>
      <c r="P1211" s="64">
        <v>0</v>
      </c>
    </row>
    <row r="1212" spans="1:16" s="62" customFormat="1" hidden="1">
      <c r="A1212" s="63" t="s">
        <v>598</v>
      </c>
      <c r="B1212" s="63" t="s">
        <v>591</v>
      </c>
      <c r="C1212" s="63" t="s">
        <v>457</v>
      </c>
      <c r="D1212" s="64">
        <v>50</v>
      </c>
      <c r="E1212" s="63" t="s">
        <v>322</v>
      </c>
      <c r="F1212" s="64" t="s">
        <v>509</v>
      </c>
      <c r="G1212" s="63" t="s">
        <v>518</v>
      </c>
      <c r="H1212" s="63" t="s">
        <v>469</v>
      </c>
      <c r="I1212" s="63" t="s">
        <v>470</v>
      </c>
      <c r="J1212" s="63" t="s">
        <v>414</v>
      </c>
      <c r="K1212" s="64">
        <v>0</v>
      </c>
      <c r="L1212" s="64">
        <v>0</v>
      </c>
      <c r="M1212" s="64">
        <v>0</v>
      </c>
      <c r="N1212" s="64">
        <v>0</v>
      </c>
      <c r="O1212" s="64">
        <v>0</v>
      </c>
      <c r="P1212" s="64">
        <v>0</v>
      </c>
    </row>
    <row r="1213" spans="1:16" s="62" customFormat="1" hidden="1">
      <c r="A1213" s="63" t="s">
        <v>598</v>
      </c>
      <c r="B1213" s="63" t="s">
        <v>591</v>
      </c>
      <c r="C1213" s="63" t="s">
        <v>457</v>
      </c>
      <c r="D1213" s="64">
        <v>50</v>
      </c>
      <c r="E1213" s="63" t="s">
        <v>327</v>
      </c>
      <c r="F1213" s="64" t="s">
        <v>509</v>
      </c>
      <c r="G1213" s="63" t="s">
        <v>519</v>
      </c>
      <c r="H1213" s="63" t="s">
        <v>472</v>
      </c>
      <c r="I1213" s="63" t="s">
        <v>473</v>
      </c>
      <c r="J1213" s="63" t="s">
        <v>414</v>
      </c>
      <c r="K1213" s="65">
        <v>1130.99</v>
      </c>
      <c r="L1213" s="64">
        <v>1</v>
      </c>
      <c r="M1213" s="64">
        <v>1</v>
      </c>
      <c r="N1213" s="65">
        <v>1130.99</v>
      </c>
      <c r="O1213" s="64">
        <v>0</v>
      </c>
      <c r="P1213" s="64">
        <v>0</v>
      </c>
    </row>
    <row r="1214" spans="1:16" s="62" customFormat="1" hidden="1">
      <c r="A1214" s="63" t="s">
        <v>598</v>
      </c>
      <c r="B1214" s="63" t="s">
        <v>591</v>
      </c>
      <c r="C1214" s="63" t="s">
        <v>457</v>
      </c>
      <c r="D1214" s="64">
        <v>50</v>
      </c>
      <c r="E1214" s="63" t="s">
        <v>269</v>
      </c>
      <c r="F1214" s="64" t="s">
        <v>509</v>
      </c>
      <c r="G1214" s="63" t="s">
        <v>520</v>
      </c>
      <c r="H1214" s="63" t="s">
        <v>476</v>
      </c>
      <c r="I1214" s="63" t="s">
        <v>477</v>
      </c>
      <c r="J1214" s="63" t="s">
        <v>414</v>
      </c>
      <c r="K1214" s="65">
        <v>1063.8900000000001</v>
      </c>
      <c r="L1214" s="64">
        <v>1</v>
      </c>
      <c r="M1214" s="64">
        <v>1</v>
      </c>
      <c r="N1214" s="65">
        <v>1063.8900000000001</v>
      </c>
      <c r="O1214" s="64">
        <v>0</v>
      </c>
      <c r="P1214" s="64">
        <v>0</v>
      </c>
    </row>
    <row r="1215" spans="1:16" s="62" customFormat="1" hidden="1">
      <c r="A1215" s="63" t="s">
        <v>98</v>
      </c>
      <c r="B1215" s="63" t="s">
        <v>98</v>
      </c>
      <c r="C1215" s="63" t="s">
        <v>98</v>
      </c>
      <c r="D1215" s="64"/>
      <c r="E1215" s="63" t="s">
        <v>98</v>
      </c>
      <c r="F1215" s="64"/>
      <c r="G1215" s="63" t="s">
        <v>98</v>
      </c>
      <c r="H1215" s="63" t="s">
        <v>98</v>
      </c>
      <c r="I1215" s="63" t="s">
        <v>98</v>
      </c>
      <c r="J1215" s="63" t="s">
        <v>98</v>
      </c>
      <c r="K1215" s="65">
        <v>44893.16</v>
      </c>
      <c r="L1215" s="64">
        <v>24</v>
      </c>
      <c r="M1215" s="64">
        <v>24</v>
      </c>
      <c r="N1215" s="65">
        <v>41590.07</v>
      </c>
      <c r="O1215" s="64">
        <v>4</v>
      </c>
      <c r="P1215" s="65">
        <v>3303.09</v>
      </c>
    </row>
    <row r="1216" spans="1:16" s="62" customFormat="1" hidden="1">
      <c r="A1216" s="63"/>
      <c r="B1216" s="63"/>
      <c r="C1216" s="63"/>
      <c r="D1216" s="64"/>
      <c r="E1216" s="63"/>
      <c r="F1216" s="64"/>
      <c r="G1216" s="63"/>
      <c r="H1216" s="63"/>
      <c r="I1216" s="63"/>
      <c r="J1216" s="63"/>
      <c r="K1216" s="64"/>
      <c r="L1216" s="64"/>
      <c r="M1216" s="64"/>
      <c r="N1216" s="64"/>
      <c r="O1216" s="64"/>
      <c r="P1216" s="64"/>
    </row>
    <row r="1217" spans="1:16" s="62" customFormat="1" ht="38.25" hidden="1">
      <c r="A1217" s="63" t="s">
        <v>448</v>
      </c>
      <c r="B1217" s="63" t="s">
        <v>521</v>
      </c>
      <c r="C1217" s="63" t="s">
        <v>522</v>
      </c>
      <c r="D1217" s="75" t="s">
        <v>523</v>
      </c>
      <c r="E1217" s="75" t="s">
        <v>524</v>
      </c>
      <c r="F1217" s="75" t="s">
        <v>525</v>
      </c>
      <c r="G1217" s="75" t="s">
        <v>526</v>
      </c>
    </row>
    <row r="1218" spans="1:16" s="62" customFormat="1" hidden="1">
      <c r="A1218" s="63" t="s">
        <v>527</v>
      </c>
      <c r="B1218" s="65">
        <v>17727.310000000001</v>
      </c>
      <c r="C1218" s="65">
        <v>1329.55</v>
      </c>
      <c r="D1218" s="63" t="s">
        <v>292</v>
      </c>
      <c r="E1218" s="65">
        <v>17227.310000000001</v>
      </c>
      <c r="F1218" s="63" t="s">
        <v>458</v>
      </c>
      <c r="G1218" s="64">
        <v>500</v>
      </c>
    </row>
    <row r="1219" spans="1:16" s="62" customFormat="1" hidden="1">
      <c r="A1219" s="63" t="s">
        <v>528</v>
      </c>
      <c r="B1219" s="64">
        <v>0</v>
      </c>
      <c r="C1219" s="64">
        <v>0</v>
      </c>
      <c r="D1219" s="63" t="s">
        <v>551</v>
      </c>
      <c r="E1219" s="64">
        <v>0</v>
      </c>
      <c r="F1219" s="63" t="s">
        <v>551</v>
      </c>
      <c r="G1219" s="64">
        <v>0</v>
      </c>
    </row>
    <row r="1220" spans="1:16" s="62" customFormat="1" hidden="1">
      <c r="A1220" s="63" t="s">
        <v>529</v>
      </c>
      <c r="B1220" s="65">
        <v>24970.97</v>
      </c>
      <c r="C1220" s="65">
        <v>1872.83</v>
      </c>
      <c r="D1220" s="63" t="s">
        <v>274</v>
      </c>
      <c r="E1220" s="65">
        <v>22167.88</v>
      </c>
      <c r="F1220" s="63" t="s">
        <v>291</v>
      </c>
      <c r="G1220" s="65">
        <v>2803.09</v>
      </c>
    </row>
    <row r="1221" spans="1:16" s="62" customFormat="1" hidden="1">
      <c r="A1221" s="63" t="s">
        <v>531</v>
      </c>
      <c r="B1221" s="65">
        <v>2194.88</v>
      </c>
      <c r="C1221" s="64">
        <v>164.61</v>
      </c>
      <c r="D1221" s="63" t="s">
        <v>464</v>
      </c>
      <c r="E1221" s="65">
        <v>2194.88</v>
      </c>
      <c r="F1221" s="63" t="s">
        <v>551</v>
      </c>
      <c r="G1221" s="64">
        <v>0</v>
      </c>
    </row>
    <row r="1222" spans="1:16" s="62" customFormat="1" hidden="1">
      <c r="A1222" s="63" t="s">
        <v>532</v>
      </c>
      <c r="B1222" s="65">
        <v>1200</v>
      </c>
      <c r="C1222" s="65">
        <v>4566.99</v>
      </c>
      <c r="D1222" s="63" t="s">
        <v>98</v>
      </c>
      <c r="E1222" s="64"/>
      <c r="F1222" s="63" t="s">
        <v>98</v>
      </c>
      <c r="G1222" s="64"/>
    </row>
    <row r="1223" spans="1:16" s="62" customFormat="1" hidden="1">
      <c r="A1223" s="63" t="s">
        <v>533</v>
      </c>
      <c r="B1223" s="65">
        <v>44893.16</v>
      </c>
      <c r="C1223" s="64">
        <v>298.77999999999997</v>
      </c>
      <c r="D1223" s="63" t="s">
        <v>98</v>
      </c>
      <c r="E1223" s="64"/>
      <c r="F1223" s="63" t="s">
        <v>98</v>
      </c>
      <c r="G1223" s="64"/>
    </row>
    <row r="1224" spans="1:16" s="62" customFormat="1" hidden="1">
      <c r="A1224" s="63" t="s">
        <v>534</v>
      </c>
      <c r="B1224" s="64"/>
      <c r="C1224" s="65">
        <v>4268.21</v>
      </c>
      <c r="D1224" s="63" t="s">
        <v>98</v>
      </c>
      <c r="E1224" s="64"/>
      <c r="F1224" s="63" t="s">
        <v>98</v>
      </c>
      <c r="G1224" s="64"/>
    </row>
    <row r="1225" spans="1:16" s="62" customFormat="1" hidden="1">
      <c r="A1225" s="63" t="s">
        <v>535</v>
      </c>
      <c r="B1225" s="64"/>
      <c r="C1225" s="64">
        <v>128.05000000000001</v>
      </c>
      <c r="D1225" s="63" t="s">
        <v>98</v>
      </c>
      <c r="E1225" s="64"/>
      <c r="F1225" s="63" t="s">
        <v>98</v>
      </c>
      <c r="G1225" s="64"/>
    </row>
    <row r="1226" spans="1:16" s="62" customFormat="1" hidden="1">
      <c r="A1226" s="63" t="s">
        <v>536</v>
      </c>
      <c r="B1226" s="64"/>
      <c r="C1226" s="65">
        <v>4438.9399999999996</v>
      </c>
      <c r="D1226" s="63" t="s">
        <v>98</v>
      </c>
      <c r="E1226" s="64"/>
      <c r="F1226" s="63" t="s">
        <v>98</v>
      </c>
      <c r="G1226" s="64"/>
    </row>
    <row r="1227" spans="1:16" s="62" customFormat="1" hidden="1">
      <c r="A1227" s="63" t="s">
        <v>599</v>
      </c>
      <c r="B1227" s="63" t="s">
        <v>591</v>
      </c>
      <c r="C1227" s="63" t="s">
        <v>457</v>
      </c>
      <c r="D1227" s="64">
        <v>50</v>
      </c>
      <c r="E1227" s="63" t="s">
        <v>458</v>
      </c>
      <c r="F1227" s="64" t="s">
        <v>409</v>
      </c>
      <c r="G1227" s="63" t="s">
        <v>538</v>
      </c>
      <c r="H1227" s="63" t="s">
        <v>480</v>
      </c>
      <c r="I1227" s="63" t="s">
        <v>481</v>
      </c>
      <c r="J1227" s="63" t="s">
        <v>482</v>
      </c>
      <c r="K1227" s="64">
        <v>0</v>
      </c>
      <c r="L1227" s="64">
        <v>0</v>
      </c>
      <c r="M1227" s="64">
        <v>0</v>
      </c>
      <c r="N1227" s="64">
        <v>0</v>
      </c>
      <c r="O1227" s="64">
        <v>0</v>
      </c>
      <c r="P1227" s="64">
        <v>0</v>
      </c>
    </row>
    <row r="1228" spans="1:16" s="62" customFormat="1" hidden="1">
      <c r="A1228" s="63" t="s">
        <v>599</v>
      </c>
      <c r="B1228" s="63" t="s">
        <v>591</v>
      </c>
      <c r="C1228" s="63" t="s">
        <v>457</v>
      </c>
      <c r="D1228" s="64">
        <v>50</v>
      </c>
      <c r="E1228" s="63" t="s">
        <v>464</v>
      </c>
      <c r="F1228" s="64" t="s">
        <v>409</v>
      </c>
      <c r="G1228" s="63" t="s">
        <v>539</v>
      </c>
      <c r="H1228" s="63" t="s">
        <v>484</v>
      </c>
      <c r="I1228" s="63" t="s">
        <v>485</v>
      </c>
      <c r="J1228" s="63" t="s">
        <v>463</v>
      </c>
      <c r="K1228" s="64">
        <v>0</v>
      </c>
      <c r="L1228" s="64">
        <v>0</v>
      </c>
      <c r="M1228" s="64">
        <v>0</v>
      </c>
      <c r="N1228" s="64">
        <v>0</v>
      </c>
      <c r="O1228" s="64">
        <v>0</v>
      </c>
      <c r="P1228" s="64">
        <v>0</v>
      </c>
    </row>
    <row r="1229" spans="1:16" s="62" customFormat="1" hidden="1">
      <c r="A1229" s="63" t="s">
        <v>599</v>
      </c>
      <c r="B1229" s="63" t="s">
        <v>591</v>
      </c>
      <c r="C1229" s="63" t="s">
        <v>457</v>
      </c>
      <c r="D1229" s="64">
        <v>50</v>
      </c>
      <c r="E1229" s="63" t="s">
        <v>291</v>
      </c>
      <c r="F1229" s="64" t="s">
        <v>409</v>
      </c>
      <c r="G1229" s="63" t="s">
        <v>459</v>
      </c>
      <c r="H1229" s="63" t="s">
        <v>460</v>
      </c>
      <c r="I1229" s="63" t="s">
        <v>462</v>
      </c>
      <c r="J1229" s="63" t="s">
        <v>487</v>
      </c>
      <c r="K1229" s="64">
        <v>0</v>
      </c>
      <c r="L1229" s="64">
        <v>0</v>
      </c>
      <c r="M1229" s="64">
        <v>0</v>
      </c>
      <c r="N1229" s="64">
        <v>0</v>
      </c>
      <c r="O1229" s="64">
        <v>0</v>
      </c>
      <c r="P1229" s="64">
        <v>0</v>
      </c>
    </row>
    <row r="1230" spans="1:16" s="62" customFormat="1" hidden="1">
      <c r="A1230" s="63" t="s">
        <v>599</v>
      </c>
      <c r="B1230" s="63" t="s">
        <v>591</v>
      </c>
      <c r="C1230" s="63" t="s">
        <v>457</v>
      </c>
      <c r="D1230" s="64">
        <v>50</v>
      </c>
      <c r="E1230" s="63" t="s">
        <v>285</v>
      </c>
      <c r="F1230" s="64" t="s">
        <v>409</v>
      </c>
      <c r="G1230" s="63" t="s">
        <v>459</v>
      </c>
      <c r="H1230" s="63" t="s">
        <v>460</v>
      </c>
      <c r="I1230" s="63" t="s">
        <v>462</v>
      </c>
      <c r="J1230" s="63" t="s">
        <v>463</v>
      </c>
      <c r="K1230" s="64">
        <v>0</v>
      </c>
      <c r="L1230" s="64">
        <v>0</v>
      </c>
      <c r="M1230" s="64">
        <v>0</v>
      </c>
      <c r="N1230" s="64">
        <v>0</v>
      </c>
      <c r="O1230" s="64">
        <v>0</v>
      </c>
      <c r="P1230" s="64">
        <v>0</v>
      </c>
    </row>
    <row r="1231" spans="1:16" s="62" customFormat="1" hidden="1">
      <c r="A1231" s="63" t="s">
        <v>599</v>
      </c>
      <c r="B1231" s="63" t="s">
        <v>591</v>
      </c>
      <c r="C1231" s="63" t="s">
        <v>457</v>
      </c>
      <c r="D1231" s="64">
        <v>50</v>
      </c>
      <c r="E1231" s="63" t="s">
        <v>474</v>
      </c>
      <c r="F1231" s="64" t="s">
        <v>409</v>
      </c>
      <c r="G1231" s="63" t="s">
        <v>465</v>
      </c>
      <c r="H1231" s="63" t="s">
        <v>466</v>
      </c>
      <c r="I1231" s="63" t="s">
        <v>467</v>
      </c>
      <c r="J1231" s="63" t="s">
        <v>414</v>
      </c>
      <c r="K1231" s="64">
        <v>0</v>
      </c>
      <c r="L1231" s="64">
        <v>0</v>
      </c>
      <c r="M1231" s="64">
        <v>0</v>
      </c>
      <c r="N1231" s="64">
        <v>0</v>
      </c>
      <c r="O1231" s="64">
        <v>0</v>
      </c>
      <c r="P1231" s="64">
        <v>0</v>
      </c>
    </row>
    <row r="1232" spans="1:16" s="62" customFormat="1" hidden="1">
      <c r="A1232" s="63" t="s">
        <v>599</v>
      </c>
      <c r="B1232" s="63" t="s">
        <v>591</v>
      </c>
      <c r="C1232" s="63" t="s">
        <v>457</v>
      </c>
      <c r="D1232" s="64">
        <v>50</v>
      </c>
      <c r="E1232" s="63" t="s">
        <v>288</v>
      </c>
      <c r="F1232" s="64" t="s">
        <v>409</v>
      </c>
      <c r="G1232" s="63" t="s">
        <v>468</v>
      </c>
      <c r="H1232" s="63" t="s">
        <v>469</v>
      </c>
      <c r="I1232" s="63" t="s">
        <v>470</v>
      </c>
      <c r="J1232" s="63" t="s">
        <v>414</v>
      </c>
      <c r="K1232" s="65">
        <v>1000</v>
      </c>
      <c r="L1232" s="64">
        <v>0</v>
      </c>
      <c r="M1232" s="64">
        <v>0</v>
      </c>
      <c r="N1232" s="64">
        <v>0</v>
      </c>
      <c r="O1232" s="64">
        <v>1</v>
      </c>
      <c r="P1232" s="65">
        <v>1000</v>
      </c>
    </row>
    <row r="1233" spans="1:16" s="62" customFormat="1" hidden="1">
      <c r="A1233" s="63" t="s">
        <v>599</v>
      </c>
      <c r="B1233" s="63" t="s">
        <v>591</v>
      </c>
      <c r="C1233" s="63" t="s">
        <v>457</v>
      </c>
      <c r="D1233" s="64">
        <v>50</v>
      </c>
      <c r="E1233" s="63" t="s">
        <v>325</v>
      </c>
      <c r="F1233" s="64" t="s">
        <v>409</v>
      </c>
      <c r="G1233" s="63" t="s">
        <v>471</v>
      </c>
      <c r="H1233" s="63" t="s">
        <v>472</v>
      </c>
      <c r="I1233" s="63" t="s">
        <v>473</v>
      </c>
      <c r="J1233" s="63" t="s">
        <v>414</v>
      </c>
      <c r="K1233" s="64">
        <v>0</v>
      </c>
      <c r="L1233" s="64">
        <v>0</v>
      </c>
      <c r="M1233" s="64">
        <v>0</v>
      </c>
      <c r="N1233" s="64">
        <v>0</v>
      </c>
      <c r="O1233" s="64">
        <v>0</v>
      </c>
      <c r="P1233" s="64">
        <v>0</v>
      </c>
    </row>
    <row r="1234" spans="1:16" s="62" customFormat="1" hidden="1">
      <c r="A1234" s="63" t="s">
        <v>599</v>
      </c>
      <c r="B1234" s="63" t="s">
        <v>591</v>
      </c>
      <c r="C1234" s="63" t="s">
        <v>457</v>
      </c>
      <c r="D1234" s="64">
        <v>50</v>
      </c>
      <c r="E1234" s="63" t="s">
        <v>292</v>
      </c>
      <c r="F1234" s="64" t="s">
        <v>409</v>
      </c>
      <c r="G1234" s="63" t="s">
        <v>475</v>
      </c>
      <c r="H1234" s="63" t="s">
        <v>476</v>
      </c>
      <c r="I1234" s="63" t="s">
        <v>477</v>
      </c>
      <c r="J1234" s="63" t="s">
        <v>487</v>
      </c>
      <c r="K1234" s="64">
        <v>0</v>
      </c>
      <c r="L1234" s="64">
        <v>0</v>
      </c>
      <c r="M1234" s="64">
        <v>0</v>
      </c>
      <c r="N1234" s="64">
        <v>0</v>
      </c>
      <c r="O1234" s="64">
        <v>0</v>
      </c>
      <c r="P1234" s="64">
        <v>0</v>
      </c>
    </row>
    <row r="1235" spans="1:16" s="62" customFormat="1" hidden="1">
      <c r="A1235" s="63" t="s">
        <v>599</v>
      </c>
      <c r="B1235" s="63" t="s">
        <v>591</v>
      </c>
      <c r="C1235" s="63" t="s">
        <v>457</v>
      </c>
      <c r="D1235" s="64">
        <v>50</v>
      </c>
      <c r="E1235" s="63" t="s">
        <v>320</v>
      </c>
      <c r="F1235" s="64" t="s">
        <v>409</v>
      </c>
      <c r="G1235" s="63" t="s">
        <v>475</v>
      </c>
      <c r="H1235" s="63" t="s">
        <v>476</v>
      </c>
      <c r="I1235" s="63" t="s">
        <v>477</v>
      </c>
      <c r="J1235" s="63" t="s">
        <v>414</v>
      </c>
      <c r="K1235" s="65">
        <v>5665.65</v>
      </c>
      <c r="L1235" s="64">
        <v>2</v>
      </c>
      <c r="M1235" s="64">
        <v>2</v>
      </c>
      <c r="N1235" s="65">
        <v>5665.65</v>
      </c>
      <c r="O1235" s="64">
        <v>0</v>
      </c>
      <c r="P1235" s="64">
        <v>0</v>
      </c>
    </row>
    <row r="1236" spans="1:16" s="62" customFormat="1" hidden="1">
      <c r="A1236" s="63" t="s">
        <v>599</v>
      </c>
      <c r="B1236" s="63" t="s">
        <v>591</v>
      </c>
      <c r="C1236" s="63" t="s">
        <v>457</v>
      </c>
      <c r="D1236" s="64">
        <v>50</v>
      </c>
      <c r="E1236" s="63" t="s">
        <v>287</v>
      </c>
      <c r="F1236" s="64" t="s">
        <v>478</v>
      </c>
      <c r="G1236" s="63" t="s">
        <v>483</v>
      </c>
      <c r="H1236" s="63" t="s">
        <v>484</v>
      </c>
      <c r="I1236" s="63" t="s">
        <v>485</v>
      </c>
      <c r="J1236" s="63" t="s">
        <v>463</v>
      </c>
      <c r="K1236" s="64">
        <v>0</v>
      </c>
      <c r="L1236" s="64">
        <v>0</v>
      </c>
      <c r="M1236" s="64">
        <v>0</v>
      </c>
      <c r="N1236" s="64">
        <v>0</v>
      </c>
      <c r="O1236" s="64">
        <v>0</v>
      </c>
      <c r="P1236" s="64">
        <v>0</v>
      </c>
    </row>
    <row r="1237" spans="1:16" s="62" customFormat="1" hidden="1">
      <c r="A1237" s="63" t="s">
        <v>599</v>
      </c>
      <c r="B1237" s="63" t="s">
        <v>591</v>
      </c>
      <c r="C1237" s="63" t="s">
        <v>457</v>
      </c>
      <c r="D1237" s="64">
        <v>50</v>
      </c>
      <c r="E1237" s="63" t="s">
        <v>489</v>
      </c>
      <c r="F1237" s="64" t="s">
        <v>478</v>
      </c>
      <c r="G1237" s="63" t="s">
        <v>486</v>
      </c>
      <c r="H1237" s="63" t="s">
        <v>460</v>
      </c>
      <c r="I1237" s="63" t="s">
        <v>462</v>
      </c>
      <c r="J1237" s="63" t="s">
        <v>487</v>
      </c>
      <c r="K1237" s="64">
        <v>0</v>
      </c>
      <c r="L1237" s="64">
        <v>0</v>
      </c>
      <c r="M1237" s="64">
        <v>0</v>
      </c>
      <c r="N1237" s="64">
        <v>0</v>
      </c>
      <c r="O1237" s="64">
        <v>0</v>
      </c>
      <c r="P1237" s="64">
        <v>0</v>
      </c>
    </row>
    <row r="1238" spans="1:16" s="62" customFormat="1" hidden="1">
      <c r="A1238" s="63" t="s">
        <v>599</v>
      </c>
      <c r="B1238" s="63" t="s">
        <v>591</v>
      </c>
      <c r="C1238" s="63" t="s">
        <v>457</v>
      </c>
      <c r="D1238" s="64">
        <v>50</v>
      </c>
      <c r="E1238" s="63" t="s">
        <v>491</v>
      </c>
      <c r="F1238" s="64" t="s">
        <v>478</v>
      </c>
      <c r="G1238" s="63" t="s">
        <v>486</v>
      </c>
      <c r="H1238" s="63" t="s">
        <v>460</v>
      </c>
      <c r="I1238" s="63" t="s">
        <v>462</v>
      </c>
      <c r="J1238" s="63" t="s">
        <v>463</v>
      </c>
      <c r="K1238" s="64">
        <v>0</v>
      </c>
      <c r="L1238" s="64">
        <v>0</v>
      </c>
      <c r="M1238" s="64">
        <v>0</v>
      </c>
      <c r="N1238" s="64">
        <v>0</v>
      </c>
      <c r="O1238" s="64">
        <v>0</v>
      </c>
      <c r="P1238" s="64">
        <v>0</v>
      </c>
    </row>
    <row r="1239" spans="1:16" s="62" customFormat="1" hidden="1">
      <c r="A1239" s="63" t="s">
        <v>599</v>
      </c>
      <c r="B1239" s="63" t="s">
        <v>591</v>
      </c>
      <c r="C1239" s="63" t="s">
        <v>457</v>
      </c>
      <c r="D1239" s="64">
        <v>50</v>
      </c>
      <c r="E1239" s="63" t="s">
        <v>290</v>
      </c>
      <c r="F1239" s="64" t="s">
        <v>478</v>
      </c>
      <c r="G1239" s="63" t="s">
        <v>488</v>
      </c>
      <c r="H1239" s="63" t="s">
        <v>466</v>
      </c>
      <c r="I1239" s="63" t="s">
        <v>467</v>
      </c>
      <c r="J1239" s="63" t="s">
        <v>414</v>
      </c>
      <c r="K1239" s="64">
        <v>0</v>
      </c>
      <c r="L1239" s="64">
        <v>0</v>
      </c>
      <c r="M1239" s="64">
        <v>0</v>
      </c>
      <c r="N1239" s="64">
        <v>0</v>
      </c>
      <c r="O1239" s="64">
        <v>0</v>
      </c>
      <c r="P1239" s="64">
        <v>0</v>
      </c>
    </row>
    <row r="1240" spans="1:16" s="62" customFormat="1" hidden="1">
      <c r="A1240" s="63" t="s">
        <v>599</v>
      </c>
      <c r="B1240" s="63" t="s">
        <v>591</v>
      </c>
      <c r="C1240" s="63" t="s">
        <v>457</v>
      </c>
      <c r="D1240" s="64">
        <v>50</v>
      </c>
      <c r="E1240" s="63" t="s">
        <v>274</v>
      </c>
      <c r="F1240" s="64" t="s">
        <v>478</v>
      </c>
      <c r="G1240" s="63" t="s">
        <v>490</v>
      </c>
      <c r="H1240" s="63" t="s">
        <v>469</v>
      </c>
      <c r="I1240" s="63" t="s">
        <v>470</v>
      </c>
      <c r="J1240" s="63" t="s">
        <v>414</v>
      </c>
      <c r="K1240" s="64">
        <v>0</v>
      </c>
      <c r="L1240" s="64">
        <v>0</v>
      </c>
      <c r="M1240" s="64">
        <v>0</v>
      </c>
      <c r="N1240" s="64">
        <v>0</v>
      </c>
      <c r="O1240" s="64">
        <v>0</v>
      </c>
      <c r="P1240" s="64">
        <v>0</v>
      </c>
    </row>
    <row r="1241" spans="1:16" s="62" customFormat="1" hidden="1">
      <c r="A1241" s="63" t="s">
        <v>599</v>
      </c>
      <c r="B1241" s="63" t="s">
        <v>591</v>
      </c>
      <c r="C1241" s="63" t="s">
        <v>457</v>
      </c>
      <c r="D1241" s="64">
        <v>50</v>
      </c>
      <c r="E1241" s="63" t="s">
        <v>293</v>
      </c>
      <c r="F1241" s="64" t="s">
        <v>478</v>
      </c>
      <c r="G1241" s="63" t="s">
        <v>492</v>
      </c>
      <c r="H1241" s="63" t="s">
        <v>472</v>
      </c>
      <c r="I1241" s="63" t="s">
        <v>473</v>
      </c>
      <c r="J1241" s="63" t="s">
        <v>414</v>
      </c>
      <c r="K1241" s="64">
        <v>0</v>
      </c>
      <c r="L1241" s="64">
        <v>0</v>
      </c>
      <c r="M1241" s="64">
        <v>0</v>
      </c>
      <c r="N1241" s="64">
        <v>0</v>
      </c>
      <c r="O1241" s="64">
        <v>0</v>
      </c>
      <c r="P1241" s="64">
        <v>0</v>
      </c>
    </row>
    <row r="1242" spans="1:16" s="62" customFormat="1" hidden="1">
      <c r="A1242" s="63" t="s">
        <v>599</v>
      </c>
      <c r="B1242" s="63" t="s">
        <v>591</v>
      </c>
      <c r="C1242" s="63" t="s">
        <v>457</v>
      </c>
      <c r="D1242" s="64">
        <v>50</v>
      </c>
      <c r="E1242" s="63" t="s">
        <v>283</v>
      </c>
      <c r="F1242" s="64" t="s">
        <v>478</v>
      </c>
      <c r="G1242" s="63" t="s">
        <v>493</v>
      </c>
      <c r="H1242" s="63" t="s">
        <v>476</v>
      </c>
      <c r="I1242" s="63" t="s">
        <v>477</v>
      </c>
      <c r="J1242" s="63" t="s">
        <v>414</v>
      </c>
      <c r="K1242" s="64">
        <v>0</v>
      </c>
      <c r="L1242" s="64">
        <v>0</v>
      </c>
      <c r="M1242" s="64">
        <v>0</v>
      </c>
      <c r="N1242" s="64">
        <v>0</v>
      </c>
      <c r="O1242" s="64">
        <v>0</v>
      </c>
      <c r="P1242" s="64">
        <v>0</v>
      </c>
    </row>
    <row r="1243" spans="1:16" s="62" customFormat="1" hidden="1">
      <c r="A1243" s="63" t="s">
        <v>599</v>
      </c>
      <c r="B1243" s="63" t="s">
        <v>591</v>
      </c>
      <c r="C1243" s="63" t="s">
        <v>457</v>
      </c>
      <c r="D1243" s="64">
        <v>50</v>
      </c>
      <c r="E1243" s="63" t="s">
        <v>286</v>
      </c>
      <c r="F1243" s="64" t="s">
        <v>494</v>
      </c>
      <c r="G1243" s="63" t="s">
        <v>498</v>
      </c>
      <c r="H1243" s="63" t="s">
        <v>480</v>
      </c>
      <c r="I1243" s="63" t="s">
        <v>481</v>
      </c>
      <c r="J1243" s="63" t="s">
        <v>482</v>
      </c>
      <c r="K1243" s="64">
        <v>0</v>
      </c>
      <c r="L1243" s="64">
        <v>0</v>
      </c>
      <c r="M1243" s="64">
        <v>0</v>
      </c>
      <c r="N1243" s="64">
        <v>0</v>
      </c>
      <c r="O1243" s="64">
        <v>0</v>
      </c>
      <c r="P1243" s="64">
        <v>0</v>
      </c>
    </row>
    <row r="1244" spans="1:16" s="62" customFormat="1" hidden="1">
      <c r="A1244" s="63" t="s">
        <v>599</v>
      </c>
      <c r="B1244" s="63" t="s">
        <v>591</v>
      </c>
      <c r="C1244" s="63" t="s">
        <v>457</v>
      </c>
      <c r="D1244" s="64">
        <v>50</v>
      </c>
      <c r="E1244" s="63" t="s">
        <v>501</v>
      </c>
      <c r="F1244" s="64" t="s">
        <v>494</v>
      </c>
      <c r="G1244" s="63" t="s">
        <v>499</v>
      </c>
      <c r="H1244" s="63" t="s">
        <v>484</v>
      </c>
      <c r="I1244" s="63" t="s">
        <v>485</v>
      </c>
      <c r="J1244" s="63" t="s">
        <v>463</v>
      </c>
      <c r="K1244" s="64">
        <v>0</v>
      </c>
      <c r="L1244" s="64">
        <v>0</v>
      </c>
      <c r="M1244" s="64">
        <v>0</v>
      </c>
      <c r="N1244" s="64">
        <v>0</v>
      </c>
      <c r="O1244" s="64">
        <v>0</v>
      </c>
      <c r="P1244" s="64">
        <v>0</v>
      </c>
    </row>
    <row r="1245" spans="1:16" s="62" customFormat="1" hidden="1">
      <c r="A1245" s="63" t="s">
        <v>599</v>
      </c>
      <c r="B1245" s="63" t="s">
        <v>591</v>
      </c>
      <c r="C1245" s="63" t="s">
        <v>457</v>
      </c>
      <c r="D1245" s="64">
        <v>50</v>
      </c>
      <c r="E1245" s="63" t="s">
        <v>502</v>
      </c>
      <c r="F1245" s="64" t="s">
        <v>494</v>
      </c>
      <c r="G1245" s="63" t="s">
        <v>500</v>
      </c>
      <c r="H1245" s="63" t="s">
        <v>460</v>
      </c>
      <c r="I1245" s="63" t="s">
        <v>462</v>
      </c>
      <c r="J1245" s="63" t="s">
        <v>487</v>
      </c>
      <c r="K1245" s="64">
        <v>0</v>
      </c>
      <c r="L1245" s="64">
        <v>0</v>
      </c>
      <c r="M1245" s="64">
        <v>0</v>
      </c>
      <c r="N1245" s="64">
        <v>0</v>
      </c>
      <c r="O1245" s="64">
        <v>0</v>
      </c>
      <c r="P1245" s="64">
        <v>0</v>
      </c>
    </row>
    <row r="1246" spans="1:16" s="62" customFormat="1" hidden="1">
      <c r="A1246" s="63" t="s">
        <v>599</v>
      </c>
      <c r="B1246" s="63" t="s">
        <v>591</v>
      </c>
      <c r="C1246" s="63" t="s">
        <v>457</v>
      </c>
      <c r="D1246" s="64">
        <v>50</v>
      </c>
      <c r="E1246" s="63" t="s">
        <v>504</v>
      </c>
      <c r="F1246" s="64" t="s">
        <v>494</v>
      </c>
      <c r="G1246" s="63" t="s">
        <v>500</v>
      </c>
      <c r="H1246" s="63" t="s">
        <v>460</v>
      </c>
      <c r="I1246" s="63" t="s">
        <v>462</v>
      </c>
      <c r="J1246" s="63" t="s">
        <v>463</v>
      </c>
      <c r="K1246" s="64">
        <v>0</v>
      </c>
      <c r="L1246" s="64">
        <v>0</v>
      </c>
      <c r="M1246" s="64">
        <v>0</v>
      </c>
      <c r="N1246" s="64">
        <v>0</v>
      </c>
      <c r="O1246" s="64">
        <v>0</v>
      </c>
      <c r="P1246" s="64">
        <v>0</v>
      </c>
    </row>
    <row r="1247" spans="1:16" s="62" customFormat="1" hidden="1">
      <c r="A1247" s="63" t="s">
        <v>599</v>
      </c>
      <c r="B1247" s="63" t="s">
        <v>591</v>
      </c>
      <c r="C1247" s="63" t="s">
        <v>457</v>
      </c>
      <c r="D1247" s="64">
        <v>50</v>
      </c>
      <c r="E1247" s="63" t="s">
        <v>506</v>
      </c>
      <c r="F1247" s="64" t="s">
        <v>494</v>
      </c>
      <c r="G1247" s="63" t="s">
        <v>503</v>
      </c>
      <c r="H1247" s="63" t="s">
        <v>466</v>
      </c>
      <c r="I1247" s="63" t="s">
        <v>467</v>
      </c>
      <c r="J1247" s="63" t="s">
        <v>414</v>
      </c>
      <c r="K1247" s="64">
        <v>0</v>
      </c>
      <c r="L1247" s="64">
        <v>0</v>
      </c>
      <c r="M1247" s="64">
        <v>0</v>
      </c>
      <c r="N1247" s="64">
        <v>0</v>
      </c>
      <c r="O1247" s="64">
        <v>0</v>
      </c>
      <c r="P1247" s="64">
        <v>0</v>
      </c>
    </row>
    <row r="1248" spans="1:16" s="62" customFormat="1" hidden="1">
      <c r="A1248" s="63" t="s">
        <v>599</v>
      </c>
      <c r="B1248" s="63" t="s">
        <v>591</v>
      </c>
      <c r="C1248" s="63" t="s">
        <v>457</v>
      </c>
      <c r="D1248" s="64">
        <v>50</v>
      </c>
      <c r="E1248" s="63" t="s">
        <v>267</v>
      </c>
      <c r="F1248" s="64" t="s">
        <v>494</v>
      </c>
      <c r="G1248" s="63" t="s">
        <v>505</v>
      </c>
      <c r="H1248" s="63" t="s">
        <v>469</v>
      </c>
      <c r="I1248" s="63" t="s">
        <v>470</v>
      </c>
      <c r="J1248" s="63" t="s">
        <v>414</v>
      </c>
      <c r="K1248" s="65">
        <v>1550.5</v>
      </c>
      <c r="L1248" s="64">
        <v>1</v>
      </c>
      <c r="M1248" s="64">
        <v>1</v>
      </c>
      <c r="N1248" s="65">
        <v>1550.5</v>
      </c>
      <c r="O1248" s="64">
        <v>0</v>
      </c>
      <c r="P1248" s="64">
        <v>0</v>
      </c>
    </row>
    <row r="1249" spans="1:16" s="62" customFormat="1" hidden="1">
      <c r="A1249" s="63" t="s">
        <v>599</v>
      </c>
      <c r="B1249" s="63" t="s">
        <v>591</v>
      </c>
      <c r="C1249" s="63" t="s">
        <v>457</v>
      </c>
      <c r="D1249" s="64">
        <v>50</v>
      </c>
      <c r="E1249" s="63" t="s">
        <v>326</v>
      </c>
      <c r="F1249" s="64" t="s">
        <v>494</v>
      </c>
      <c r="G1249" s="63" t="s">
        <v>507</v>
      </c>
      <c r="H1249" s="63" t="s">
        <v>472</v>
      </c>
      <c r="I1249" s="63" t="s">
        <v>473</v>
      </c>
      <c r="J1249" s="63" t="s">
        <v>414</v>
      </c>
      <c r="K1249" s="65">
        <v>4951.3100000000004</v>
      </c>
      <c r="L1249" s="64">
        <v>2</v>
      </c>
      <c r="M1249" s="64">
        <v>2</v>
      </c>
      <c r="N1249" s="65">
        <v>4451.3100000000004</v>
      </c>
      <c r="O1249" s="64">
        <v>1</v>
      </c>
      <c r="P1249" s="64">
        <v>500</v>
      </c>
    </row>
    <row r="1250" spans="1:16" s="62" customFormat="1" hidden="1">
      <c r="A1250" s="63" t="s">
        <v>599</v>
      </c>
      <c r="B1250" s="63" t="s">
        <v>591</v>
      </c>
      <c r="C1250" s="63" t="s">
        <v>457</v>
      </c>
      <c r="D1250" s="64">
        <v>50</v>
      </c>
      <c r="E1250" s="63" t="s">
        <v>289</v>
      </c>
      <c r="F1250" s="64" t="s">
        <v>494</v>
      </c>
      <c r="G1250" s="63" t="s">
        <v>508</v>
      </c>
      <c r="H1250" s="63" t="s">
        <v>476</v>
      </c>
      <c r="I1250" s="63" t="s">
        <v>477</v>
      </c>
      <c r="J1250" s="63" t="s">
        <v>487</v>
      </c>
      <c r="K1250" s="64">
        <v>0</v>
      </c>
      <c r="L1250" s="64">
        <v>0</v>
      </c>
      <c r="M1250" s="64">
        <v>0</v>
      </c>
      <c r="N1250" s="64">
        <v>0</v>
      </c>
      <c r="O1250" s="64">
        <v>0</v>
      </c>
      <c r="P1250" s="64">
        <v>0</v>
      </c>
    </row>
    <row r="1251" spans="1:16" s="62" customFormat="1" hidden="1">
      <c r="A1251" s="63" t="s">
        <v>599</v>
      </c>
      <c r="B1251" s="63" t="s">
        <v>591</v>
      </c>
      <c r="C1251" s="63" t="s">
        <v>457</v>
      </c>
      <c r="D1251" s="64">
        <v>50</v>
      </c>
      <c r="E1251" s="63" t="s">
        <v>512</v>
      </c>
      <c r="F1251" s="64" t="s">
        <v>494</v>
      </c>
      <c r="G1251" s="63" t="s">
        <v>508</v>
      </c>
      <c r="H1251" s="63" t="s">
        <v>476</v>
      </c>
      <c r="I1251" s="63" t="s">
        <v>477</v>
      </c>
      <c r="J1251" s="63" t="s">
        <v>414</v>
      </c>
      <c r="K1251" s="65">
        <v>1716.65</v>
      </c>
      <c r="L1251" s="64">
        <v>1</v>
      </c>
      <c r="M1251" s="64">
        <v>1</v>
      </c>
      <c r="N1251" s="65">
        <v>1716.65</v>
      </c>
      <c r="O1251" s="64">
        <v>0</v>
      </c>
      <c r="P1251" s="64">
        <v>0</v>
      </c>
    </row>
    <row r="1252" spans="1:16" s="62" customFormat="1" hidden="1">
      <c r="A1252" s="63" t="s">
        <v>599</v>
      </c>
      <c r="B1252" s="63" t="s">
        <v>591</v>
      </c>
      <c r="C1252" s="63" t="s">
        <v>457</v>
      </c>
      <c r="D1252" s="64">
        <v>50</v>
      </c>
      <c r="E1252" s="63" t="s">
        <v>318</v>
      </c>
      <c r="F1252" s="64" t="s">
        <v>509</v>
      </c>
      <c r="G1252" s="63" t="s">
        <v>513</v>
      </c>
      <c r="H1252" s="63" t="s">
        <v>484</v>
      </c>
      <c r="I1252" s="63" t="s">
        <v>485</v>
      </c>
      <c r="J1252" s="63" t="s">
        <v>463</v>
      </c>
      <c r="K1252" s="64">
        <v>0</v>
      </c>
      <c r="L1252" s="64">
        <v>0</v>
      </c>
      <c r="M1252" s="64">
        <v>0</v>
      </c>
      <c r="N1252" s="64">
        <v>0</v>
      </c>
      <c r="O1252" s="64">
        <v>0</v>
      </c>
      <c r="P1252" s="64">
        <v>0</v>
      </c>
    </row>
    <row r="1253" spans="1:16" s="62" customFormat="1" hidden="1">
      <c r="A1253" s="63" t="s">
        <v>599</v>
      </c>
      <c r="B1253" s="63" t="s">
        <v>591</v>
      </c>
      <c r="C1253" s="63" t="s">
        <v>457</v>
      </c>
      <c r="D1253" s="64">
        <v>50</v>
      </c>
      <c r="E1253" s="63" t="s">
        <v>514</v>
      </c>
      <c r="F1253" s="64" t="s">
        <v>509</v>
      </c>
      <c r="G1253" s="63" t="s">
        <v>515</v>
      </c>
      <c r="H1253" s="63" t="s">
        <v>460</v>
      </c>
      <c r="I1253" s="63" t="s">
        <v>462</v>
      </c>
      <c r="J1253" s="63" t="s">
        <v>487</v>
      </c>
      <c r="K1253" s="64">
        <v>0</v>
      </c>
      <c r="L1253" s="64">
        <v>0</v>
      </c>
      <c r="M1253" s="64">
        <v>0</v>
      </c>
      <c r="N1253" s="64">
        <v>0</v>
      </c>
      <c r="O1253" s="64">
        <v>0</v>
      </c>
      <c r="P1253" s="64">
        <v>0</v>
      </c>
    </row>
    <row r="1254" spans="1:16" s="62" customFormat="1" hidden="1">
      <c r="A1254" s="63" t="s">
        <v>599</v>
      </c>
      <c r="B1254" s="63" t="s">
        <v>591</v>
      </c>
      <c r="C1254" s="63" t="s">
        <v>457</v>
      </c>
      <c r="D1254" s="64">
        <v>50</v>
      </c>
      <c r="E1254" s="63" t="s">
        <v>272</v>
      </c>
      <c r="F1254" s="64" t="s">
        <v>509</v>
      </c>
      <c r="G1254" s="63" t="s">
        <v>515</v>
      </c>
      <c r="H1254" s="63" t="s">
        <v>460</v>
      </c>
      <c r="I1254" s="63" t="s">
        <v>462</v>
      </c>
      <c r="J1254" s="63" t="s">
        <v>463</v>
      </c>
      <c r="K1254" s="64">
        <v>0</v>
      </c>
      <c r="L1254" s="64">
        <v>0</v>
      </c>
      <c r="M1254" s="64">
        <v>0</v>
      </c>
      <c r="N1254" s="64">
        <v>0</v>
      </c>
      <c r="O1254" s="64">
        <v>0</v>
      </c>
      <c r="P1254" s="64">
        <v>0</v>
      </c>
    </row>
    <row r="1255" spans="1:16" s="62" customFormat="1" hidden="1">
      <c r="A1255" s="63" t="s">
        <v>599</v>
      </c>
      <c r="B1255" s="63" t="s">
        <v>591</v>
      </c>
      <c r="C1255" s="63" t="s">
        <v>457</v>
      </c>
      <c r="D1255" s="64">
        <v>50</v>
      </c>
      <c r="E1255" s="63" t="s">
        <v>516</v>
      </c>
      <c r="F1255" s="64" t="s">
        <v>509</v>
      </c>
      <c r="G1255" s="63" t="s">
        <v>517</v>
      </c>
      <c r="H1255" s="63" t="s">
        <v>466</v>
      </c>
      <c r="I1255" s="63" t="s">
        <v>467</v>
      </c>
      <c r="J1255" s="63" t="s">
        <v>414</v>
      </c>
      <c r="K1255" s="64">
        <v>0</v>
      </c>
      <c r="L1255" s="64">
        <v>0</v>
      </c>
      <c r="M1255" s="64">
        <v>0</v>
      </c>
      <c r="N1255" s="64">
        <v>0</v>
      </c>
      <c r="O1255" s="64">
        <v>0</v>
      </c>
      <c r="P1255" s="64">
        <v>0</v>
      </c>
    </row>
    <row r="1256" spans="1:16" s="62" customFormat="1" hidden="1">
      <c r="A1256" s="63" t="s">
        <v>599</v>
      </c>
      <c r="B1256" s="63" t="s">
        <v>591</v>
      </c>
      <c r="C1256" s="63" t="s">
        <v>457</v>
      </c>
      <c r="D1256" s="64">
        <v>50</v>
      </c>
      <c r="E1256" s="63" t="s">
        <v>328</v>
      </c>
      <c r="F1256" s="64" t="s">
        <v>509</v>
      </c>
      <c r="G1256" s="63" t="s">
        <v>518</v>
      </c>
      <c r="H1256" s="63" t="s">
        <v>469</v>
      </c>
      <c r="I1256" s="63" t="s">
        <v>470</v>
      </c>
      <c r="J1256" s="63" t="s">
        <v>414</v>
      </c>
      <c r="K1256" s="64">
        <v>0</v>
      </c>
      <c r="L1256" s="64">
        <v>0</v>
      </c>
      <c r="M1256" s="64">
        <v>0</v>
      </c>
      <c r="N1256" s="64">
        <v>0</v>
      </c>
      <c r="O1256" s="64">
        <v>0</v>
      </c>
      <c r="P1256" s="64">
        <v>0</v>
      </c>
    </row>
    <row r="1257" spans="1:16" s="62" customFormat="1" hidden="1">
      <c r="A1257" s="63" t="s">
        <v>599</v>
      </c>
      <c r="B1257" s="63" t="s">
        <v>591</v>
      </c>
      <c r="C1257" s="63" t="s">
        <v>457</v>
      </c>
      <c r="D1257" s="64">
        <v>50</v>
      </c>
      <c r="E1257" s="63" t="s">
        <v>322</v>
      </c>
      <c r="F1257" s="64" t="s">
        <v>509</v>
      </c>
      <c r="G1257" s="63" t="s">
        <v>519</v>
      </c>
      <c r="H1257" s="63" t="s">
        <v>472</v>
      </c>
      <c r="I1257" s="63" t="s">
        <v>473</v>
      </c>
      <c r="J1257" s="63" t="s">
        <v>414</v>
      </c>
      <c r="K1257" s="64">
        <v>0</v>
      </c>
      <c r="L1257" s="64">
        <v>0</v>
      </c>
      <c r="M1257" s="64">
        <v>0</v>
      </c>
      <c r="N1257" s="64">
        <v>0</v>
      </c>
      <c r="O1257" s="64">
        <v>0</v>
      </c>
      <c r="P1257" s="64">
        <v>0</v>
      </c>
    </row>
    <row r="1258" spans="1:16" s="62" customFormat="1" hidden="1">
      <c r="A1258" s="63" t="s">
        <v>599</v>
      </c>
      <c r="B1258" s="63" t="s">
        <v>591</v>
      </c>
      <c r="C1258" s="63" t="s">
        <v>457</v>
      </c>
      <c r="D1258" s="64">
        <v>50</v>
      </c>
      <c r="E1258" s="63" t="s">
        <v>327</v>
      </c>
      <c r="F1258" s="64" t="s">
        <v>509</v>
      </c>
      <c r="G1258" s="63" t="s">
        <v>520</v>
      </c>
      <c r="H1258" s="63" t="s">
        <v>476</v>
      </c>
      <c r="I1258" s="63" t="s">
        <v>477</v>
      </c>
      <c r="J1258" s="63" t="s">
        <v>414</v>
      </c>
      <c r="K1258" s="65">
        <v>1311.82</v>
      </c>
      <c r="L1258" s="64">
        <v>1</v>
      </c>
      <c r="M1258" s="64">
        <v>1</v>
      </c>
      <c r="N1258" s="65">
        <v>1311.82</v>
      </c>
      <c r="O1258" s="64">
        <v>0</v>
      </c>
      <c r="P1258" s="64">
        <v>0</v>
      </c>
    </row>
    <row r="1259" spans="1:16" s="62" customFormat="1" hidden="1">
      <c r="A1259" s="63" t="s">
        <v>98</v>
      </c>
      <c r="B1259" s="63" t="s">
        <v>98</v>
      </c>
      <c r="C1259" s="63" t="s">
        <v>98</v>
      </c>
      <c r="D1259" s="64"/>
      <c r="E1259" s="63" t="s">
        <v>98</v>
      </c>
      <c r="F1259" s="64"/>
      <c r="G1259" s="63" t="s">
        <v>98</v>
      </c>
      <c r="H1259" s="63" t="s">
        <v>98</v>
      </c>
      <c r="I1259" s="63" t="s">
        <v>98</v>
      </c>
      <c r="J1259" s="63" t="s">
        <v>98</v>
      </c>
      <c r="K1259" s="65">
        <v>16195.93</v>
      </c>
      <c r="L1259" s="64">
        <v>7</v>
      </c>
      <c r="M1259" s="64">
        <v>7</v>
      </c>
      <c r="N1259" s="65">
        <v>14695.93</v>
      </c>
      <c r="O1259" s="64">
        <v>2</v>
      </c>
      <c r="P1259" s="65">
        <v>1500</v>
      </c>
    </row>
    <row r="1260" spans="1:16" s="62" customFormat="1" hidden="1">
      <c r="A1260" s="63"/>
      <c r="B1260" s="63"/>
      <c r="C1260" s="63"/>
      <c r="D1260" s="64"/>
      <c r="E1260" s="63"/>
      <c r="F1260" s="64"/>
      <c r="G1260" s="63"/>
      <c r="H1260" s="63"/>
      <c r="I1260" s="63"/>
      <c r="J1260" s="63"/>
      <c r="K1260" s="64"/>
      <c r="L1260" s="64"/>
      <c r="M1260" s="64"/>
      <c r="N1260" s="64"/>
      <c r="O1260" s="64"/>
      <c r="P1260" s="64"/>
    </row>
    <row r="1261" spans="1:16" s="62" customFormat="1" ht="38.25" hidden="1">
      <c r="A1261" s="63" t="s">
        <v>448</v>
      </c>
      <c r="B1261" s="63" t="s">
        <v>521</v>
      </c>
      <c r="C1261" s="63" t="s">
        <v>522</v>
      </c>
      <c r="D1261" s="75" t="s">
        <v>523</v>
      </c>
      <c r="E1261" s="75" t="s">
        <v>524</v>
      </c>
      <c r="F1261" s="75" t="s">
        <v>525</v>
      </c>
      <c r="G1261" s="75" t="s">
        <v>526</v>
      </c>
    </row>
    <row r="1262" spans="1:16" s="62" customFormat="1" hidden="1">
      <c r="A1262" s="63" t="s">
        <v>527</v>
      </c>
      <c r="B1262" s="65">
        <v>6665.65</v>
      </c>
      <c r="C1262" s="64">
        <v>499.92</v>
      </c>
      <c r="D1262" s="63" t="s">
        <v>464</v>
      </c>
      <c r="E1262" s="65">
        <v>5665.65</v>
      </c>
      <c r="F1262" s="63" t="s">
        <v>458</v>
      </c>
      <c r="G1262" s="65">
        <v>1000</v>
      </c>
    </row>
    <row r="1263" spans="1:16" s="62" customFormat="1" hidden="1">
      <c r="A1263" s="63" t="s">
        <v>528</v>
      </c>
      <c r="B1263" s="64">
        <v>0</v>
      </c>
      <c r="C1263" s="64">
        <v>0</v>
      </c>
      <c r="D1263" s="63" t="s">
        <v>551</v>
      </c>
      <c r="E1263" s="64">
        <v>0</v>
      </c>
      <c r="F1263" s="63" t="s">
        <v>551</v>
      </c>
      <c r="G1263" s="64">
        <v>0</v>
      </c>
    </row>
    <row r="1264" spans="1:16" s="62" customFormat="1" hidden="1">
      <c r="A1264" s="63" t="s">
        <v>529</v>
      </c>
      <c r="B1264" s="65">
        <v>8218.4599999999991</v>
      </c>
      <c r="C1264" s="64">
        <v>616.39</v>
      </c>
      <c r="D1264" s="63" t="s">
        <v>285</v>
      </c>
      <c r="E1264" s="65">
        <v>7718.46</v>
      </c>
      <c r="F1264" s="63" t="s">
        <v>458</v>
      </c>
      <c r="G1264" s="64">
        <v>500</v>
      </c>
    </row>
    <row r="1265" spans="1:16" s="62" customFormat="1" hidden="1">
      <c r="A1265" s="63" t="s">
        <v>531</v>
      </c>
      <c r="B1265" s="65">
        <v>1311.82</v>
      </c>
      <c r="C1265" s="64">
        <v>98.39</v>
      </c>
      <c r="D1265" s="63" t="s">
        <v>458</v>
      </c>
      <c r="E1265" s="65">
        <v>1311.82</v>
      </c>
      <c r="F1265" s="63" t="s">
        <v>551</v>
      </c>
      <c r="G1265" s="64">
        <v>0</v>
      </c>
    </row>
    <row r="1266" spans="1:16" s="62" customFormat="1" hidden="1">
      <c r="A1266" s="63" t="s">
        <v>532</v>
      </c>
      <c r="B1266" s="64">
        <v>350</v>
      </c>
      <c r="C1266" s="65">
        <v>1564.7</v>
      </c>
      <c r="D1266" s="63" t="s">
        <v>98</v>
      </c>
      <c r="E1266" s="64"/>
      <c r="F1266" s="63" t="s">
        <v>98</v>
      </c>
      <c r="G1266" s="64"/>
    </row>
    <row r="1267" spans="1:16" s="62" customFormat="1" hidden="1">
      <c r="A1267" s="63" t="s">
        <v>533</v>
      </c>
      <c r="B1267" s="65">
        <v>16195.93</v>
      </c>
      <c r="C1267" s="64">
        <v>102.36</v>
      </c>
      <c r="D1267" s="63" t="s">
        <v>98</v>
      </c>
      <c r="E1267" s="64"/>
      <c r="F1267" s="63" t="s">
        <v>98</v>
      </c>
      <c r="G1267" s="64"/>
    </row>
    <row r="1268" spans="1:16" s="62" customFormat="1" hidden="1">
      <c r="A1268" s="63" t="s">
        <v>534</v>
      </c>
      <c r="B1268" s="64"/>
      <c r="C1268" s="65">
        <v>1462.34</v>
      </c>
      <c r="D1268" s="63" t="s">
        <v>98</v>
      </c>
      <c r="E1268" s="64"/>
      <c r="F1268" s="63" t="s">
        <v>98</v>
      </c>
      <c r="G1268" s="64"/>
    </row>
    <row r="1269" spans="1:16" s="62" customFormat="1" hidden="1">
      <c r="A1269" s="63" t="s">
        <v>535</v>
      </c>
      <c r="B1269" s="64"/>
      <c r="C1269" s="64">
        <v>43.87</v>
      </c>
      <c r="D1269" s="63" t="s">
        <v>98</v>
      </c>
      <c r="E1269" s="64"/>
      <c r="F1269" s="63" t="s">
        <v>98</v>
      </c>
      <c r="G1269" s="64"/>
    </row>
    <row r="1270" spans="1:16" s="62" customFormat="1" hidden="1">
      <c r="A1270" s="63" t="s">
        <v>536</v>
      </c>
      <c r="B1270" s="64"/>
      <c r="C1270" s="65">
        <v>1520.83</v>
      </c>
      <c r="D1270" s="63" t="s">
        <v>98</v>
      </c>
      <c r="E1270" s="64"/>
      <c r="F1270" s="63" t="s">
        <v>98</v>
      </c>
      <c r="G1270" s="64"/>
    </row>
    <row r="1271" spans="1:16" s="62" customFormat="1" hidden="1">
      <c r="A1271" s="63" t="s">
        <v>600</v>
      </c>
      <c r="B1271" s="63" t="s">
        <v>591</v>
      </c>
      <c r="C1271" s="63" t="s">
        <v>457</v>
      </c>
      <c r="D1271" s="64">
        <v>50</v>
      </c>
      <c r="E1271" s="63" t="s">
        <v>458</v>
      </c>
      <c r="F1271" s="64" t="s">
        <v>409</v>
      </c>
      <c r="G1271" s="63" t="s">
        <v>538</v>
      </c>
      <c r="H1271" s="63" t="s">
        <v>480</v>
      </c>
      <c r="I1271" s="63" t="s">
        <v>481</v>
      </c>
      <c r="J1271" s="63" t="s">
        <v>482</v>
      </c>
      <c r="K1271" s="64">
        <v>0</v>
      </c>
      <c r="L1271" s="64">
        <v>0</v>
      </c>
      <c r="M1271" s="64">
        <v>0</v>
      </c>
      <c r="N1271" s="64">
        <v>0</v>
      </c>
      <c r="O1271" s="64">
        <v>0</v>
      </c>
      <c r="P1271" s="64">
        <v>0</v>
      </c>
    </row>
    <row r="1272" spans="1:16" s="62" customFormat="1" hidden="1">
      <c r="A1272" s="63" t="s">
        <v>600</v>
      </c>
      <c r="B1272" s="63" t="s">
        <v>591</v>
      </c>
      <c r="C1272" s="63" t="s">
        <v>457</v>
      </c>
      <c r="D1272" s="64">
        <v>50</v>
      </c>
      <c r="E1272" s="63" t="s">
        <v>464</v>
      </c>
      <c r="F1272" s="64" t="s">
        <v>409</v>
      </c>
      <c r="G1272" s="63" t="s">
        <v>459</v>
      </c>
      <c r="H1272" s="63" t="s">
        <v>460</v>
      </c>
      <c r="I1272" s="63" t="s">
        <v>462</v>
      </c>
      <c r="J1272" s="63" t="s">
        <v>487</v>
      </c>
      <c r="K1272" s="64">
        <v>0</v>
      </c>
      <c r="L1272" s="64">
        <v>0</v>
      </c>
      <c r="M1272" s="64">
        <v>0</v>
      </c>
      <c r="N1272" s="64">
        <v>0</v>
      </c>
      <c r="O1272" s="64">
        <v>0</v>
      </c>
      <c r="P1272" s="64">
        <v>0</v>
      </c>
    </row>
    <row r="1273" spans="1:16" s="62" customFormat="1" hidden="1">
      <c r="A1273" s="63" t="s">
        <v>600</v>
      </c>
      <c r="B1273" s="63" t="s">
        <v>591</v>
      </c>
      <c r="C1273" s="63" t="s">
        <v>457</v>
      </c>
      <c r="D1273" s="64">
        <v>50</v>
      </c>
      <c r="E1273" s="63" t="s">
        <v>291</v>
      </c>
      <c r="F1273" s="64" t="s">
        <v>409</v>
      </c>
      <c r="G1273" s="63" t="s">
        <v>459</v>
      </c>
      <c r="H1273" s="63" t="s">
        <v>460</v>
      </c>
      <c r="I1273" s="63" t="s">
        <v>462</v>
      </c>
      <c r="J1273" s="63" t="s">
        <v>463</v>
      </c>
      <c r="K1273" s="64">
        <v>0</v>
      </c>
      <c r="L1273" s="64">
        <v>0</v>
      </c>
      <c r="M1273" s="64">
        <v>0</v>
      </c>
      <c r="N1273" s="64">
        <v>0</v>
      </c>
      <c r="O1273" s="64">
        <v>0</v>
      </c>
      <c r="P1273" s="64">
        <v>0</v>
      </c>
    </row>
    <row r="1274" spans="1:16" s="62" customFormat="1" hidden="1">
      <c r="A1274" s="63" t="s">
        <v>600</v>
      </c>
      <c r="B1274" s="63" t="s">
        <v>591</v>
      </c>
      <c r="C1274" s="63" t="s">
        <v>457</v>
      </c>
      <c r="D1274" s="64">
        <v>50</v>
      </c>
      <c r="E1274" s="63" t="s">
        <v>285</v>
      </c>
      <c r="F1274" s="64" t="s">
        <v>409</v>
      </c>
      <c r="G1274" s="63" t="s">
        <v>465</v>
      </c>
      <c r="H1274" s="63" t="s">
        <v>466</v>
      </c>
      <c r="I1274" s="63" t="s">
        <v>467</v>
      </c>
      <c r="J1274" s="63" t="s">
        <v>414</v>
      </c>
      <c r="K1274" s="65">
        <v>2209.62</v>
      </c>
      <c r="L1274" s="64">
        <v>1</v>
      </c>
      <c r="M1274" s="64">
        <v>1</v>
      </c>
      <c r="N1274" s="65">
        <v>2209.62</v>
      </c>
      <c r="O1274" s="64">
        <v>0</v>
      </c>
      <c r="P1274" s="64">
        <v>0</v>
      </c>
    </row>
    <row r="1275" spans="1:16" s="62" customFormat="1" hidden="1">
      <c r="A1275" s="63" t="s">
        <v>600</v>
      </c>
      <c r="B1275" s="63" t="s">
        <v>591</v>
      </c>
      <c r="C1275" s="63" t="s">
        <v>457</v>
      </c>
      <c r="D1275" s="64">
        <v>50</v>
      </c>
      <c r="E1275" s="63" t="s">
        <v>474</v>
      </c>
      <c r="F1275" s="64" t="s">
        <v>409</v>
      </c>
      <c r="G1275" s="63" t="s">
        <v>468</v>
      </c>
      <c r="H1275" s="63" t="s">
        <v>469</v>
      </c>
      <c r="I1275" s="63" t="s">
        <v>470</v>
      </c>
      <c r="J1275" s="63" t="s">
        <v>414</v>
      </c>
      <c r="K1275" s="65">
        <v>4493.24</v>
      </c>
      <c r="L1275" s="64">
        <v>1</v>
      </c>
      <c r="M1275" s="64">
        <v>1</v>
      </c>
      <c r="N1275" s="65">
        <v>3993.24</v>
      </c>
      <c r="O1275" s="64">
        <v>1</v>
      </c>
      <c r="P1275" s="64">
        <v>500</v>
      </c>
    </row>
    <row r="1276" spans="1:16" s="62" customFormat="1" hidden="1">
      <c r="A1276" s="63" t="s">
        <v>600</v>
      </c>
      <c r="B1276" s="63" t="s">
        <v>591</v>
      </c>
      <c r="C1276" s="63" t="s">
        <v>457</v>
      </c>
      <c r="D1276" s="64">
        <v>50</v>
      </c>
      <c r="E1276" s="63" t="s">
        <v>288</v>
      </c>
      <c r="F1276" s="64" t="s">
        <v>409</v>
      </c>
      <c r="G1276" s="63" t="s">
        <v>471</v>
      </c>
      <c r="H1276" s="63" t="s">
        <v>472</v>
      </c>
      <c r="I1276" s="63" t="s">
        <v>473</v>
      </c>
      <c r="J1276" s="63" t="s">
        <v>414</v>
      </c>
      <c r="K1276" s="65">
        <v>2595.8200000000002</v>
      </c>
      <c r="L1276" s="64">
        <v>1</v>
      </c>
      <c r="M1276" s="64">
        <v>1</v>
      </c>
      <c r="N1276" s="65">
        <v>2595.8200000000002</v>
      </c>
      <c r="O1276" s="64">
        <v>0</v>
      </c>
      <c r="P1276" s="64">
        <v>0</v>
      </c>
    </row>
    <row r="1277" spans="1:16" s="62" customFormat="1" hidden="1">
      <c r="A1277" s="63" t="s">
        <v>600</v>
      </c>
      <c r="B1277" s="63" t="s">
        <v>591</v>
      </c>
      <c r="C1277" s="63" t="s">
        <v>457</v>
      </c>
      <c r="D1277" s="64">
        <v>50</v>
      </c>
      <c r="E1277" s="63" t="s">
        <v>325</v>
      </c>
      <c r="F1277" s="64" t="s">
        <v>409</v>
      </c>
      <c r="G1277" s="63" t="s">
        <v>475</v>
      </c>
      <c r="H1277" s="63" t="s">
        <v>476</v>
      </c>
      <c r="I1277" s="63" t="s">
        <v>477</v>
      </c>
      <c r="J1277" s="63" t="s">
        <v>414</v>
      </c>
      <c r="K1277" s="64">
        <v>0</v>
      </c>
      <c r="L1277" s="64">
        <v>0</v>
      </c>
      <c r="M1277" s="64">
        <v>0</v>
      </c>
      <c r="N1277" s="64">
        <v>0</v>
      </c>
      <c r="O1277" s="64">
        <v>0</v>
      </c>
      <c r="P1277" s="64">
        <v>0</v>
      </c>
    </row>
    <row r="1278" spans="1:16" s="62" customFormat="1" hidden="1">
      <c r="A1278" s="63" t="s">
        <v>600</v>
      </c>
      <c r="B1278" s="63" t="s">
        <v>591</v>
      </c>
      <c r="C1278" s="63" t="s">
        <v>457</v>
      </c>
      <c r="D1278" s="64">
        <v>50</v>
      </c>
      <c r="E1278" s="63" t="s">
        <v>292</v>
      </c>
      <c r="F1278" s="64" t="s">
        <v>478</v>
      </c>
      <c r="G1278" s="63" t="s">
        <v>601</v>
      </c>
      <c r="H1278" s="63" t="s">
        <v>579</v>
      </c>
      <c r="I1278" s="63" t="s">
        <v>580</v>
      </c>
      <c r="J1278" s="63" t="s">
        <v>482</v>
      </c>
      <c r="K1278" s="64">
        <v>0</v>
      </c>
      <c r="L1278" s="64">
        <v>0</v>
      </c>
      <c r="M1278" s="64">
        <v>0</v>
      </c>
      <c r="N1278" s="64">
        <v>0</v>
      </c>
      <c r="O1278" s="64">
        <v>0</v>
      </c>
      <c r="P1278" s="64">
        <v>0</v>
      </c>
    </row>
    <row r="1279" spans="1:16" s="62" customFormat="1" hidden="1">
      <c r="A1279" s="63" t="s">
        <v>600</v>
      </c>
      <c r="B1279" s="63" t="s">
        <v>591</v>
      </c>
      <c r="C1279" s="63" t="s">
        <v>457</v>
      </c>
      <c r="D1279" s="64">
        <v>50</v>
      </c>
      <c r="E1279" s="63" t="s">
        <v>320</v>
      </c>
      <c r="F1279" s="64" t="s">
        <v>478</v>
      </c>
      <c r="G1279" s="63" t="s">
        <v>483</v>
      </c>
      <c r="H1279" s="63" t="s">
        <v>484</v>
      </c>
      <c r="I1279" s="63" t="s">
        <v>485</v>
      </c>
      <c r="J1279" s="63" t="s">
        <v>463</v>
      </c>
      <c r="K1279" s="64">
        <v>0</v>
      </c>
      <c r="L1279" s="64">
        <v>0</v>
      </c>
      <c r="M1279" s="64">
        <v>0</v>
      </c>
      <c r="N1279" s="64">
        <v>0</v>
      </c>
      <c r="O1279" s="64">
        <v>0</v>
      </c>
      <c r="P1279" s="64">
        <v>0</v>
      </c>
    </row>
    <row r="1280" spans="1:16" s="62" customFormat="1" hidden="1">
      <c r="A1280" s="63" t="s">
        <v>600</v>
      </c>
      <c r="B1280" s="63" t="s">
        <v>591</v>
      </c>
      <c r="C1280" s="63" t="s">
        <v>457</v>
      </c>
      <c r="D1280" s="64">
        <v>50</v>
      </c>
      <c r="E1280" s="63" t="s">
        <v>287</v>
      </c>
      <c r="F1280" s="64" t="s">
        <v>478</v>
      </c>
      <c r="G1280" s="63" t="s">
        <v>486</v>
      </c>
      <c r="H1280" s="63" t="s">
        <v>460</v>
      </c>
      <c r="I1280" s="63" t="s">
        <v>462</v>
      </c>
      <c r="J1280" s="63" t="s">
        <v>487</v>
      </c>
      <c r="K1280" s="64">
        <v>0</v>
      </c>
      <c r="L1280" s="64">
        <v>0</v>
      </c>
      <c r="M1280" s="64">
        <v>0</v>
      </c>
      <c r="N1280" s="64">
        <v>0</v>
      </c>
      <c r="O1280" s="64">
        <v>0</v>
      </c>
      <c r="P1280" s="64">
        <v>0</v>
      </c>
    </row>
    <row r="1281" spans="1:16" s="62" customFormat="1" hidden="1">
      <c r="A1281" s="63" t="s">
        <v>600</v>
      </c>
      <c r="B1281" s="63" t="s">
        <v>591</v>
      </c>
      <c r="C1281" s="63" t="s">
        <v>457</v>
      </c>
      <c r="D1281" s="64">
        <v>50</v>
      </c>
      <c r="E1281" s="63" t="s">
        <v>489</v>
      </c>
      <c r="F1281" s="64" t="s">
        <v>478</v>
      </c>
      <c r="G1281" s="63" t="s">
        <v>486</v>
      </c>
      <c r="H1281" s="63" t="s">
        <v>460</v>
      </c>
      <c r="I1281" s="63" t="s">
        <v>462</v>
      </c>
      <c r="J1281" s="63" t="s">
        <v>463</v>
      </c>
      <c r="K1281" s="64">
        <v>300</v>
      </c>
      <c r="L1281" s="64">
        <v>0</v>
      </c>
      <c r="M1281" s="64">
        <v>0</v>
      </c>
      <c r="N1281" s="64">
        <v>0</v>
      </c>
      <c r="O1281" s="64">
        <v>1</v>
      </c>
      <c r="P1281" s="64">
        <v>300</v>
      </c>
    </row>
    <row r="1282" spans="1:16" s="62" customFormat="1" hidden="1">
      <c r="A1282" s="63" t="s">
        <v>600</v>
      </c>
      <c r="B1282" s="63" t="s">
        <v>591</v>
      </c>
      <c r="C1282" s="63" t="s">
        <v>457</v>
      </c>
      <c r="D1282" s="64">
        <v>50</v>
      </c>
      <c r="E1282" s="63" t="s">
        <v>491</v>
      </c>
      <c r="F1282" s="64" t="s">
        <v>478</v>
      </c>
      <c r="G1282" s="63" t="s">
        <v>488</v>
      </c>
      <c r="H1282" s="63" t="s">
        <v>466</v>
      </c>
      <c r="I1282" s="63" t="s">
        <v>467</v>
      </c>
      <c r="J1282" s="63" t="s">
        <v>414</v>
      </c>
      <c r="K1282" s="64">
        <v>0</v>
      </c>
      <c r="L1282" s="64">
        <v>0</v>
      </c>
      <c r="M1282" s="64">
        <v>0</v>
      </c>
      <c r="N1282" s="64">
        <v>0</v>
      </c>
      <c r="O1282" s="64">
        <v>0</v>
      </c>
      <c r="P1282" s="64">
        <v>0</v>
      </c>
    </row>
    <row r="1283" spans="1:16" s="62" customFormat="1" hidden="1">
      <c r="A1283" s="63" t="s">
        <v>600</v>
      </c>
      <c r="B1283" s="63" t="s">
        <v>591</v>
      </c>
      <c r="C1283" s="63" t="s">
        <v>457</v>
      </c>
      <c r="D1283" s="64">
        <v>50</v>
      </c>
      <c r="E1283" s="63" t="s">
        <v>290</v>
      </c>
      <c r="F1283" s="64" t="s">
        <v>478</v>
      </c>
      <c r="G1283" s="63" t="s">
        <v>490</v>
      </c>
      <c r="H1283" s="63" t="s">
        <v>469</v>
      </c>
      <c r="I1283" s="63" t="s">
        <v>470</v>
      </c>
      <c r="J1283" s="63" t="s">
        <v>414</v>
      </c>
      <c r="K1283" s="64">
        <v>0</v>
      </c>
      <c r="L1283" s="64">
        <v>0</v>
      </c>
      <c r="M1283" s="64">
        <v>0</v>
      </c>
      <c r="N1283" s="64">
        <v>0</v>
      </c>
      <c r="O1283" s="64">
        <v>0</v>
      </c>
      <c r="P1283" s="64">
        <v>0</v>
      </c>
    </row>
    <row r="1284" spans="1:16" s="62" customFormat="1" hidden="1">
      <c r="A1284" s="63" t="s">
        <v>600</v>
      </c>
      <c r="B1284" s="63" t="s">
        <v>591</v>
      </c>
      <c r="C1284" s="63" t="s">
        <v>457</v>
      </c>
      <c r="D1284" s="64">
        <v>50</v>
      </c>
      <c r="E1284" s="63" t="s">
        <v>274</v>
      </c>
      <c r="F1284" s="64" t="s">
        <v>478</v>
      </c>
      <c r="G1284" s="63" t="s">
        <v>492</v>
      </c>
      <c r="H1284" s="63" t="s">
        <v>472</v>
      </c>
      <c r="I1284" s="63" t="s">
        <v>473</v>
      </c>
      <c r="J1284" s="63" t="s">
        <v>414</v>
      </c>
      <c r="K1284" s="65">
        <v>1290.1500000000001</v>
      </c>
      <c r="L1284" s="64">
        <v>1</v>
      </c>
      <c r="M1284" s="64">
        <v>1</v>
      </c>
      <c r="N1284" s="65">
        <v>1290.1500000000001</v>
      </c>
      <c r="O1284" s="64">
        <v>0</v>
      </c>
      <c r="P1284" s="64">
        <v>0</v>
      </c>
    </row>
    <row r="1285" spans="1:16" s="62" customFormat="1" hidden="1">
      <c r="A1285" s="63" t="s">
        <v>600</v>
      </c>
      <c r="B1285" s="63" t="s">
        <v>591</v>
      </c>
      <c r="C1285" s="63" t="s">
        <v>457</v>
      </c>
      <c r="D1285" s="64">
        <v>50</v>
      </c>
      <c r="E1285" s="63" t="s">
        <v>293</v>
      </c>
      <c r="F1285" s="64" t="s">
        <v>478</v>
      </c>
      <c r="G1285" s="63" t="s">
        <v>493</v>
      </c>
      <c r="H1285" s="63" t="s">
        <v>476</v>
      </c>
      <c r="I1285" s="63" t="s">
        <v>477</v>
      </c>
      <c r="J1285" s="63" t="s">
        <v>414</v>
      </c>
      <c r="K1285" s="64">
        <v>0</v>
      </c>
      <c r="L1285" s="64">
        <v>0</v>
      </c>
      <c r="M1285" s="64">
        <v>0</v>
      </c>
      <c r="N1285" s="64">
        <v>0</v>
      </c>
      <c r="O1285" s="64">
        <v>0</v>
      </c>
      <c r="P1285" s="64">
        <v>0</v>
      </c>
    </row>
    <row r="1286" spans="1:16" s="62" customFormat="1" hidden="1">
      <c r="A1286" s="63" t="s">
        <v>600</v>
      </c>
      <c r="B1286" s="63" t="s">
        <v>591</v>
      </c>
      <c r="C1286" s="63" t="s">
        <v>457</v>
      </c>
      <c r="D1286" s="64">
        <v>50</v>
      </c>
      <c r="E1286" s="63" t="s">
        <v>283</v>
      </c>
      <c r="F1286" s="64" t="s">
        <v>494</v>
      </c>
      <c r="G1286" s="63" t="s">
        <v>578</v>
      </c>
      <c r="H1286" s="63" t="s">
        <v>579</v>
      </c>
      <c r="I1286" s="63" t="s">
        <v>580</v>
      </c>
      <c r="J1286" s="63" t="s">
        <v>482</v>
      </c>
      <c r="K1286" s="64">
        <v>500</v>
      </c>
      <c r="L1286" s="64">
        <v>0</v>
      </c>
      <c r="M1286" s="64">
        <v>0</v>
      </c>
      <c r="N1286" s="64">
        <v>0</v>
      </c>
      <c r="O1286" s="64">
        <v>1</v>
      </c>
      <c r="P1286" s="64">
        <v>500</v>
      </c>
    </row>
    <row r="1287" spans="1:16" s="62" customFormat="1" hidden="1">
      <c r="A1287" s="63" t="s">
        <v>600</v>
      </c>
      <c r="B1287" s="63" t="s">
        <v>591</v>
      </c>
      <c r="C1287" s="63" t="s">
        <v>457</v>
      </c>
      <c r="D1287" s="64">
        <v>50</v>
      </c>
      <c r="E1287" s="63" t="s">
        <v>286</v>
      </c>
      <c r="F1287" s="64" t="s">
        <v>494</v>
      </c>
      <c r="G1287" s="63" t="s">
        <v>498</v>
      </c>
      <c r="H1287" s="63" t="s">
        <v>480</v>
      </c>
      <c r="I1287" s="63" t="s">
        <v>481</v>
      </c>
      <c r="J1287" s="63" t="s">
        <v>482</v>
      </c>
      <c r="K1287" s="64">
        <v>0</v>
      </c>
      <c r="L1287" s="64">
        <v>0</v>
      </c>
      <c r="M1287" s="64">
        <v>0</v>
      </c>
      <c r="N1287" s="64">
        <v>0</v>
      </c>
      <c r="O1287" s="64">
        <v>0</v>
      </c>
      <c r="P1287" s="64">
        <v>0</v>
      </c>
    </row>
    <row r="1288" spans="1:16" s="62" customFormat="1" hidden="1">
      <c r="A1288" s="63" t="s">
        <v>600</v>
      </c>
      <c r="B1288" s="63" t="s">
        <v>591</v>
      </c>
      <c r="C1288" s="63" t="s">
        <v>457</v>
      </c>
      <c r="D1288" s="64">
        <v>50</v>
      </c>
      <c r="E1288" s="63" t="s">
        <v>501</v>
      </c>
      <c r="F1288" s="64" t="s">
        <v>494</v>
      </c>
      <c r="G1288" s="63" t="s">
        <v>499</v>
      </c>
      <c r="H1288" s="63" t="s">
        <v>484</v>
      </c>
      <c r="I1288" s="63" t="s">
        <v>485</v>
      </c>
      <c r="J1288" s="63" t="s">
        <v>463</v>
      </c>
      <c r="K1288" s="64">
        <v>0</v>
      </c>
      <c r="L1288" s="64">
        <v>0</v>
      </c>
      <c r="M1288" s="64">
        <v>0</v>
      </c>
      <c r="N1288" s="64">
        <v>0</v>
      </c>
      <c r="O1288" s="64">
        <v>0</v>
      </c>
      <c r="P1288" s="64">
        <v>0</v>
      </c>
    </row>
    <row r="1289" spans="1:16" s="62" customFormat="1" hidden="1">
      <c r="A1289" s="63" t="s">
        <v>600</v>
      </c>
      <c r="B1289" s="63" t="s">
        <v>591</v>
      </c>
      <c r="C1289" s="63" t="s">
        <v>457</v>
      </c>
      <c r="D1289" s="64">
        <v>50</v>
      </c>
      <c r="E1289" s="63" t="s">
        <v>502</v>
      </c>
      <c r="F1289" s="64" t="s">
        <v>494</v>
      </c>
      <c r="G1289" s="63" t="s">
        <v>500</v>
      </c>
      <c r="H1289" s="63" t="s">
        <v>460</v>
      </c>
      <c r="I1289" s="63" t="s">
        <v>462</v>
      </c>
      <c r="J1289" s="63" t="s">
        <v>487</v>
      </c>
      <c r="K1289" s="64">
        <v>0</v>
      </c>
      <c r="L1289" s="64">
        <v>0</v>
      </c>
      <c r="M1289" s="64">
        <v>0</v>
      </c>
      <c r="N1289" s="64">
        <v>0</v>
      </c>
      <c r="O1289" s="64">
        <v>0</v>
      </c>
      <c r="P1289" s="64">
        <v>0</v>
      </c>
    </row>
    <row r="1290" spans="1:16" s="62" customFormat="1" hidden="1">
      <c r="A1290" s="63" t="s">
        <v>600</v>
      </c>
      <c r="B1290" s="63" t="s">
        <v>591</v>
      </c>
      <c r="C1290" s="63" t="s">
        <v>457</v>
      </c>
      <c r="D1290" s="64">
        <v>50</v>
      </c>
      <c r="E1290" s="63" t="s">
        <v>504</v>
      </c>
      <c r="F1290" s="64" t="s">
        <v>494</v>
      </c>
      <c r="G1290" s="63" t="s">
        <v>500</v>
      </c>
      <c r="H1290" s="63" t="s">
        <v>460</v>
      </c>
      <c r="I1290" s="63" t="s">
        <v>462</v>
      </c>
      <c r="J1290" s="63" t="s">
        <v>463</v>
      </c>
      <c r="K1290" s="64">
        <v>0</v>
      </c>
      <c r="L1290" s="64">
        <v>0</v>
      </c>
      <c r="M1290" s="64">
        <v>0</v>
      </c>
      <c r="N1290" s="64">
        <v>0</v>
      </c>
      <c r="O1290" s="64">
        <v>0</v>
      </c>
      <c r="P1290" s="64">
        <v>0</v>
      </c>
    </row>
    <row r="1291" spans="1:16" s="62" customFormat="1" hidden="1">
      <c r="A1291" s="63" t="s">
        <v>600</v>
      </c>
      <c r="B1291" s="63" t="s">
        <v>591</v>
      </c>
      <c r="C1291" s="63" t="s">
        <v>457</v>
      </c>
      <c r="D1291" s="64">
        <v>50</v>
      </c>
      <c r="E1291" s="63" t="s">
        <v>506</v>
      </c>
      <c r="F1291" s="64" t="s">
        <v>494</v>
      </c>
      <c r="G1291" s="63" t="s">
        <v>503</v>
      </c>
      <c r="H1291" s="63" t="s">
        <v>466</v>
      </c>
      <c r="I1291" s="63" t="s">
        <v>467</v>
      </c>
      <c r="J1291" s="63" t="s">
        <v>414</v>
      </c>
      <c r="K1291" s="65">
        <v>4619.97</v>
      </c>
      <c r="L1291" s="64">
        <v>3</v>
      </c>
      <c r="M1291" s="64">
        <v>3</v>
      </c>
      <c r="N1291" s="65">
        <v>4619.97</v>
      </c>
      <c r="O1291" s="64">
        <v>0</v>
      </c>
      <c r="P1291" s="64">
        <v>0</v>
      </c>
    </row>
    <row r="1292" spans="1:16" s="62" customFormat="1" hidden="1">
      <c r="A1292" s="63" t="s">
        <v>600</v>
      </c>
      <c r="B1292" s="63" t="s">
        <v>591</v>
      </c>
      <c r="C1292" s="63" t="s">
        <v>457</v>
      </c>
      <c r="D1292" s="64">
        <v>50</v>
      </c>
      <c r="E1292" s="63" t="s">
        <v>267</v>
      </c>
      <c r="F1292" s="64" t="s">
        <v>494</v>
      </c>
      <c r="G1292" s="63" t="s">
        <v>505</v>
      </c>
      <c r="H1292" s="63" t="s">
        <v>469</v>
      </c>
      <c r="I1292" s="63" t="s">
        <v>470</v>
      </c>
      <c r="J1292" s="63" t="s">
        <v>414</v>
      </c>
      <c r="K1292" s="65">
        <v>7532.58</v>
      </c>
      <c r="L1292" s="64">
        <v>3</v>
      </c>
      <c r="M1292" s="64">
        <v>3</v>
      </c>
      <c r="N1292" s="65">
        <v>7032.58</v>
      </c>
      <c r="O1292" s="64">
        <v>1</v>
      </c>
      <c r="P1292" s="64">
        <v>500</v>
      </c>
    </row>
    <row r="1293" spans="1:16" s="62" customFormat="1" hidden="1">
      <c r="A1293" s="63" t="s">
        <v>600</v>
      </c>
      <c r="B1293" s="63" t="s">
        <v>591</v>
      </c>
      <c r="C1293" s="63" t="s">
        <v>457</v>
      </c>
      <c r="D1293" s="64">
        <v>50</v>
      </c>
      <c r="E1293" s="63" t="s">
        <v>326</v>
      </c>
      <c r="F1293" s="64" t="s">
        <v>494</v>
      </c>
      <c r="G1293" s="63" t="s">
        <v>507</v>
      </c>
      <c r="H1293" s="63" t="s">
        <v>472</v>
      </c>
      <c r="I1293" s="63" t="s">
        <v>473</v>
      </c>
      <c r="J1293" s="63" t="s">
        <v>414</v>
      </c>
      <c r="K1293" s="65">
        <v>1567.56</v>
      </c>
      <c r="L1293" s="64">
        <v>1</v>
      </c>
      <c r="M1293" s="64">
        <v>1</v>
      </c>
      <c r="N1293" s="65">
        <v>1567.56</v>
      </c>
      <c r="O1293" s="64">
        <v>0</v>
      </c>
      <c r="P1293" s="64">
        <v>0</v>
      </c>
    </row>
    <row r="1294" spans="1:16" s="62" customFormat="1" hidden="1">
      <c r="A1294" s="63" t="s">
        <v>600</v>
      </c>
      <c r="B1294" s="63" t="s">
        <v>591</v>
      </c>
      <c r="C1294" s="63" t="s">
        <v>457</v>
      </c>
      <c r="D1294" s="64">
        <v>50</v>
      </c>
      <c r="E1294" s="63" t="s">
        <v>289</v>
      </c>
      <c r="F1294" s="64" t="s">
        <v>494</v>
      </c>
      <c r="G1294" s="63" t="s">
        <v>508</v>
      </c>
      <c r="H1294" s="63" t="s">
        <v>476</v>
      </c>
      <c r="I1294" s="63" t="s">
        <v>477</v>
      </c>
      <c r="J1294" s="63" t="s">
        <v>414</v>
      </c>
      <c r="K1294" s="65">
        <v>7715.38</v>
      </c>
      <c r="L1294" s="64">
        <v>4</v>
      </c>
      <c r="M1294" s="64">
        <v>4</v>
      </c>
      <c r="N1294" s="65">
        <v>7715.38</v>
      </c>
      <c r="O1294" s="64">
        <v>0</v>
      </c>
      <c r="P1294" s="64">
        <v>0</v>
      </c>
    </row>
    <row r="1295" spans="1:16" s="62" customFormat="1" hidden="1">
      <c r="A1295" s="63" t="s">
        <v>600</v>
      </c>
      <c r="B1295" s="63" t="s">
        <v>591</v>
      </c>
      <c r="C1295" s="63" t="s">
        <v>457</v>
      </c>
      <c r="D1295" s="64">
        <v>50</v>
      </c>
      <c r="E1295" s="63" t="s">
        <v>512</v>
      </c>
      <c r="F1295" s="64" t="s">
        <v>509</v>
      </c>
      <c r="G1295" s="63" t="s">
        <v>511</v>
      </c>
      <c r="H1295" s="63" t="s">
        <v>480</v>
      </c>
      <c r="I1295" s="63" t="s">
        <v>481</v>
      </c>
      <c r="J1295" s="63" t="s">
        <v>482</v>
      </c>
      <c r="K1295" s="64">
        <v>0</v>
      </c>
      <c r="L1295" s="64">
        <v>0</v>
      </c>
      <c r="M1295" s="64">
        <v>0</v>
      </c>
      <c r="N1295" s="64">
        <v>0</v>
      </c>
      <c r="O1295" s="64">
        <v>0</v>
      </c>
      <c r="P1295" s="64">
        <v>0</v>
      </c>
    </row>
    <row r="1296" spans="1:16" s="62" customFormat="1" hidden="1">
      <c r="A1296" s="63" t="s">
        <v>600</v>
      </c>
      <c r="B1296" s="63" t="s">
        <v>591</v>
      </c>
      <c r="C1296" s="63" t="s">
        <v>457</v>
      </c>
      <c r="D1296" s="64">
        <v>50</v>
      </c>
      <c r="E1296" s="63" t="s">
        <v>318</v>
      </c>
      <c r="F1296" s="64" t="s">
        <v>509</v>
      </c>
      <c r="G1296" s="63" t="s">
        <v>513</v>
      </c>
      <c r="H1296" s="63" t="s">
        <v>484</v>
      </c>
      <c r="I1296" s="63" t="s">
        <v>485</v>
      </c>
      <c r="J1296" s="63" t="s">
        <v>463</v>
      </c>
      <c r="K1296" s="64">
        <v>0</v>
      </c>
      <c r="L1296" s="64">
        <v>0</v>
      </c>
      <c r="M1296" s="64">
        <v>0</v>
      </c>
      <c r="N1296" s="64">
        <v>0</v>
      </c>
      <c r="O1296" s="64">
        <v>0</v>
      </c>
      <c r="P1296" s="64">
        <v>0</v>
      </c>
    </row>
    <row r="1297" spans="1:16" s="62" customFormat="1" hidden="1">
      <c r="A1297" s="63" t="s">
        <v>600</v>
      </c>
      <c r="B1297" s="63" t="s">
        <v>591</v>
      </c>
      <c r="C1297" s="63" t="s">
        <v>457</v>
      </c>
      <c r="D1297" s="64">
        <v>50</v>
      </c>
      <c r="E1297" s="63" t="s">
        <v>514</v>
      </c>
      <c r="F1297" s="64" t="s">
        <v>509</v>
      </c>
      <c r="G1297" s="63" t="s">
        <v>515</v>
      </c>
      <c r="H1297" s="63" t="s">
        <v>460</v>
      </c>
      <c r="I1297" s="63" t="s">
        <v>462</v>
      </c>
      <c r="J1297" s="63" t="s">
        <v>487</v>
      </c>
      <c r="K1297" s="64">
        <v>0</v>
      </c>
      <c r="L1297" s="64">
        <v>0</v>
      </c>
      <c r="M1297" s="64">
        <v>0</v>
      </c>
      <c r="N1297" s="64">
        <v>0</v>
      </c>
      <c r="O1297" s="64">
        <v>0</v>
      </c>
      <c r="P1297" s="64">
        <v>0</v>
      </c>
    </row>
    <row r="1298" spans="1:16" s="62" customFormat="1" hidden="1">
      <c r="A1298" s="63" t="s">
        <v>600</v>
      </c>
      <c r="B1298" s="63" t="s">
        <v>591</v>
      </c>
      <c r="C1298" s="63" t="s">
        <v>457</v>
      </c>
      <c r="D1298" s="64">
        <v>50</v>
      </c>
      <c r="E1298" s="63" t="s">
        <v>272</v>
      </c>
      <c r="F1298" s="64" t="s">
        <v>509</v>
      </c>
      <c r="G1298" s="63" t="s">
        <v>517</v>
      </c>
      <c r="H1298" s="63" t="s">
        <v>466</v>
      </c>
      <c r="I1298" s="63" t="s">
        <v>467</v>
      </c>
      <c r="J1298" s="63" t="s">
        <v>414</v>
      </c>
      <c r="K1298" s="65">
        <v>1665.03</v>
      </c>
      <c r="L1298" s="64">
        <v>1</v>
      </c>
      <c r="M1298" s="64">
        <v>1</v>
      </c>
      <c r="N1298" s="65">
        <v>1665.03</v>
      </c>
      <c r="O1298" s="64">
        <v>0</v>
      </c>
      <c r="P1298" s="64">
        <v>0</v>
      </c>
    </row>
    <row r="1299" spans="1:16" s="62" customFormat="1" hidden="1">
      <c r="A1299" s="63" t="s">
        <v>600</v>
      </c>
      <c r="B1299" s="63" t="s">
        <v>591</v>
      </c>
      <c r="C1299" s="63" t="s">
        <v>457</v>
      </c>
      <c r="D1299" s="64">
        <v>50</v>
      </c>
      <c r="E1299" s="63" t="s">
        <v>516</v>
      </c>
      <c r="F1299" s="64" t="s">
        <v>509</v>
      </c>
      <c r="G1299" s="63" t="s">
        <v>518</v>
      </c>
      <c r="H1299" s="63" t="s">
        <v>469</v>
      </c>
      <c r="I1299" s="63" t="s">
        <v>470</v>
      </c>
      <c r="J1299" s="63" t="s">
        <v>414</v>
      </c>
      <c r="K1299" s="64">
        <v>0</v>
      </c>
      <c r="L1299" s="64">
        <v>0</v>
      </c>
      <c r="M1299" s="64">
        <v>0</v>
      </c>
      <c r="N1299" s="64">
        <v>0</v>
      </c>
      <c r="O1299" s="64">
        <v>0</v>
      </c>
      <c r="P1299" s="64">
        <v>0</v>
      </c>
    </row>
    <row r="1300" spans="1:16" s="62" customFormat="1" hidden="1">
      <c r="A1300" s="63" t="s">
        <v>600</v>
      </c>
      <c r="B1300" s="63" t="s">
        <v>591</v>
      </c>
      <c r="C1300" s="63" t="s">
        <v>457</v>
      </c>
      <c r="D1300" s="64">
        <v>50</v>
      </c>
      <c r="E1300" s="63" t="s">
        <v>328</v>
      </c>
      <c r="F1300" s="64" t="s">
        <v>509</v>
      </c>
      <c r="G1300" s="63" t="s">
        <v>519</v>
      </c>
      <c r="H1300" s="63" t="s">
        <v>472</v>
      </c>
      <c r="I1300" s="63" t="s">
        <v>473</v>
      </c>
      <c r="J1300" s="63" t="s">
        <v>414</v>
      </c>
      <c r="K1300" s="64">
        <v>0</v>
      </c>
      <c r="L1300" s="64">
        <v>0</v>
      </c>
      <c r="M1300" s="64">
        <v>0</v>
      </c>
      <c r="N1300" s="64">
        <v>0</v>
      </c>
      <c r="O1300" s="64">
        <v>0</v>
      </c>
      <c r="P1300" s="64">
        <v>0</v>
      </c>
    </row>
    <row r="1301" spans="1:16" s="62" customFormat="1" hidden="1">
      <c r="A1301" s="63" t="s">
        <v>600</v>
      </c>
      <c r="B1301" s="63" t="s">
        <v>591</v>
      </c>
      <c r="C1301" s="63" t="s">
        <v>457</v>
      </c>
      <c r="D1301" s="64">
        <v>50</v>
      </c>
      <c r="E1301" s="63" t="s">
        <v>322</v>
      </c>
      <c r="F1301" s="64" t="s">
        <v>509</v>
      </c>
      <c r="G1301" s="63" t="s">
        <v>520</v>
      </c>
      <c r="H1301" s="63" t="s">
        <v>476</v>
      </c>
      <c r="I1301" s="63" t="s">
        <v>477</v>
      </c>
      <c r="J1301" s="63" t="s">
        <v>487</v>
      </c>
      <c r="K1301" s="64">
        <v>0</v>
      </c>
      <c r="L1301" s="64">
        <v>0</v>
      </c>
      <c r="M1301" s="64">
        <v>0</v>
      </c>
      <c r="N1301" s="64">
        <v>0</v>
      </c>
      <c r="O1301" s="64">
        <v>0</v>
      </c>
      <c r="P1301" s="64">
        <v>0</v>
      </c>
    </row>
    <row r="1302" spans="1:16" s="62" customFormat="1" hidden="1">
      <c r="A1302" s="63" t="s">
        <v>600</v>
      </c>
      <c r="B1302" s="63" t="s">
        <v>591</v>
      </c>
      <c r="C1302" s="63" t="s">
        <v>457</v>
      </c>
      <c r="D1302" s="64">
        <v>50</v>
      </c>
      <c r="E1302" s="63" t="s">
        <v>327</v>
      </c>
      <c r="F1302" s="64" t="s">
        <v>509</v>
      </c>
      <c r="G1302" s="63" t="s">
        <v>520</v>
      </c>
      <c r="H1302" s="63" t="s">
        <v>476</v>
      </c>
      <c r="I1302" s="63" t="s">
        <v>477</v>
      </c>
      <c r="J1302" s="63" t="s">
        <v>414</v>
      </c>
      <c r="K1302" s="65">
        <v>4230.42</v>
      </c>
      <c r="L1302" s="64">
        <v>2</v>
      </c>
      <c r="M1302" s="64">
        <v>2</v>
      </c>
      <c r="N1302" s="65">
        <v>3035.42</v>
      </c>
      <c r="O1302" s="64">
        <v>1</v>
      </c>
      <c r="P1302" s="65">
        <v>1195</v>
      </c>
    </row>
    <row r="1303" spans="1:16" s="62" customFormat="1" hidden="1">
      <c r="A1303" s="63" t="s">
        <v>98</v>
      </c>
      <c r="B1303" s="63" t="s">
        <v>98</v>
      </c>
      <c r="C1303" s="63" t="s">
        <v>98</v>
      </c>
      <c r="D1303" s="64"/>
      <c r="E1303" s="63" t="s">
        <v>98</v>
      </c>
      <c r="F1303" s="64"/>
      <c r="G1303" s="63" t="s">
        <v>98</v>
      </c>
      <c r="H1303" s="63" t="s">
        <v>98</v>
      </c>
      <c r="I1303" s="63" t="s">
        <v>98</v>
      </c>
      <c r="J1303" s="63" t="s">
        <v>98</v>
      </c>
      <c r="K1303" s="65">
        <v>38719.769999999997</v>
      </c>
      <c r="L1303" s="64">
        <v>18</v>
      </c>
      <c r="M1303" s="64">
        <v>18</v>
      </c>
      <c r="N1303" s="65">
        <v>35724.769999999997</v>
      </c>
      <c r="O1303" s="64">
        <v>5</v>
      </c>
      <c r="P1303" s="65">
        <v>2995</v>
      </c>
    </row>
    <row r="1304" spans="1:16" s="62" customFormat="1" hidden="1">
      <c r="A1304" s="63"/>
      <c r="B1304" s="63"/>
      <c r="C1304" s="63"/>
      <c r="D1304" s="64"/>
      <c r="E1304" s="63"/>
      <c r="F1304" s="64"/>
      <c r="G1304" s="63"/>
      <c r="H1304" s="63"/>
      <c r="I1304" s="63"/>
      <c r="J1304" s="63"/>
      <c r="K1304" s="64"/>
      <c r="L1304" s="64"/>
      <c r="M1304" s="64"/>
      <c r="N1304" s="64"/>
      <c r="O1304" s="64"/>
      <c r="P1304" s="64"/>
    </row>
    <row r="1305" spans="1:16" s="62" customFormat="1" ht="38.25" hidden="1">
      <c r="A1305" s="63" t="s">
        <v>448</v>
      </c>
      <c r="B1305" s="63" t="s">
        <v>521</v>
      </c>
      <c r="C1305" s="63" t="s">
        <v>522</v>
      </c>
      <c r="D1305" s="75" t="s">
        <v>523</v>
      </c>
      <c r="E1305" s="75" t="s">
        <v>524</v>
      </c>
      <c r="F1305" s="75" t="s">
        <v>525</v>
      </c>
      <c r="G1305" s="75" t="s">
        <v>526</v>
      </c>
    </row>
    <row r="1306" spans="1:16" s="62" customFormat="1" hidden="1">
      <c r="A1306" s="63" t="s">
        <v>527</v>
      </c>
      <c r="B1306" s="65">
        <v>9298.68</v>
      </c>
      <c r="C1306" s="64">
        <v>697.4</v>
      </c>
      <c r="D1306" s="63" t="s">
        <v>291</v>
      </c>
      <c r="E1306" s="65">
        <v>8798.68</v>
      </c>
      <c r="F1306" s="63" t="s">
        <v>458</v>
      </c>
      <c r="G1306" s="64">
        <v>500</v>
      </c>
    </row>
    <row r="1307" spans="1:16" s="62" customFormat="1" hidden="1">
      <c r="A1307" s="63" t="s">
        <v>528</v>
      </c>
      <c r="B1307" s="65">
        <v>1590.15</v>
      </c>
      <c r="C1307" s="64">
        <v>119.26</v>
      </c>
      <c r="D1307" s="63" t="s">
        <v>458</v>
      </c>
      <c r="E1307" s="65">
        <v>1290.1500000000001</v>
      </c>
      <c r="F1307" s="63" t="s">
        <v>458</v>
      </c>
      <c r="G1307" s="64">
        <v>300</v>
      </c>
    </row>
    <row r="1308" spans="1:16" s="62" customFormat="1" hidden="1">
      <c r="A1308" s="63" t="s">
        <v>529</v>
      </c>
      <c r="B1308" s="65">
        <v>21935.49</v>
      </c>
      <c r="C1308" s="65">
        <v>1645.16</v>
      </c>
      <c r="D1308" s="63" t="s">
        <v>489</v>
      </c>
      <c r="E1308" s="65">
        <v>20935.490000000002</v>
      </c>
      <c r="F1308" s="63" t="s">
        <v>464</v>
      </c>
      <c r="G1308" s="65">
        <v>1000</v>
      </c>
    </row>
    <row r="1309" spans="1:16" s="62" customFormat="1" hidden="1">
      <c r="A1309" s="63" t="s">
        <v>531</v>
      </c>
      <c r="B1309" s="65">
        <v>5895.45</v>
      </c>
      <c r="C1309" s="64">
        <v>442.16</v>
      </c>
      <c r="D1309" s="63" t="s">
        <v>291</v>
      </c>
      <c r="E1309" s="65">
        <v>4700.45</v>
      </c>
      <c r="F1309" s="63" t="s">
        <v>458</v>
      </c>
      <c r="G1309" s="65">
        <v>1195</v>
      </c>
    </row>
    <row r="1310" spans="1:16" s="62" customFormat="1" hidden="1">
      <c r="A1310" s="63" t="s">
        <v>532</v>
      </c>
      <c r="B1310" s="64">
        <v>900</v>
      </c>
      <c r="C1310" s="65">
        <v>3803.98</v>
      </c>
      <c r="D1310" s="63" t="s">
        <v>98</v>
      </c>
      <c r="E1310" s="64"/>
      <c r="F1310" s="63" t="s">
        <v>98</v>
      </c>
      <c r="G1310" s="64"/>
    </row>
    <row r="1311" spans="1:16" s="62" customFormat="1" hidden="1">
      <c r="A1311" s="63" t="s">
        <v>533</v>
      </c>
      <c r="B1311" s="65">
        <v>38719.769999999997</v>
      </c>
      <c r="C1311" s="64">
        <v>248.86</v>
      </c>
      <c r="D1311" s="63" t="s">
        <v>98</v>
      </c>
      <c r="E1311" s="64"/>
      <c r="F1311" s="63" t="s">
        <v>98</v>
      </c>
      <c r="G1311" s="64"/>
    </row>
    <row r="1312" spans="1:16" s="62" customFormat="1" hidden="1">
      <c r="A1312" s="63" t="s">
        <v>534</v>
      </c>
      <c r="B1312" s="64"/>
      <c r="C1312" s="65">
        <v>3555.12</v>
      </c>
      <c r="D1312" s="63" t="s">
        <v>98</v>
      </c>
      <c r="E1312" s="64"/>
      <c r="F1312" s="63" t="s">
        <v>98</v>
      </c>
      <c r="G1312" s="64"/>
    </row>
    <row r="1313" spans="1:16" s="62" customFormat="1" hidden="1">
      <c r="A1313" s="63" t="s">
        <v>535</v>
      </c>
      <c r="B1313" s="64"/>
      <c r="C1313" s="64">
        <v>106.65</v>
      </c>
      <c r="D1313" s="63" t="s">
        <v>98</v>
      </c>
      <c r="E1313" s="64"/>
      <c r="F1313" s="63" t="s">
        <v>98</v>
      </c>
      <c r="G1313" s="64"/>
    </row>
    <row r="1314" spans="1:16" s="62" customFormat="1" hidden="1">
      <c r="A1314" s="63" t="s">
        <v>536</v>
      </c>
      <c r="B1314" s="64"/>
      <c r="C1314" s="65">
        <v>3697.33</v>
      </c>
      <c r="D1314" s="63" t="s">
        <v>98</v>
      </c>
      <c r="E1314" s="64"/>
      <c r="F1314" s="63" t="s">
        <v>98</v>
      </c>
      <c r="G1314" s="64"/>
    </row>
    <row r="1315" spans="1:16" s="62" customFormat="1" hidden="1">
      <c r="A1315" s="63" t="s">
        <v>602</v>
      </c>
      <c r="B1315" s="63" t="s">
        <v>591</v>
      </c>
      <c r="C1315" s="63" t="s">
        <v>457</v>
      </c>
      <c r="D1315" s="64">
        <v>50</v>
      </c>
      <c r="E1315" s="63" t="s">
        <v>458</v>
      </c>
      <c r="F1315" s="64" t="s">
        <v>409</v>
      </c>
      <c r="G1315" s="63" t="s">
        <v>538</v>
      </c>
      <c r="H1315" s="63" t="s">
        <v>480</v>
      </c>
      <c r="I1315" s="63" t="s">
        <v>481</v>
      </c>
      <c r="J1315" s="63" t="s">
        <v>482</v>
      </c>
      <c r="K1315" s="64">
        <v>0</v>
      </c>
      <c r="L1315" s="64">
        <v>0</v>
      </c>
      <c r="M1315" s="64">
        <v>0</v>
      </c>
      <c r="N1315" s="64">
        <v>0</v>
      </c>
      <c r="O1315" s="64">
        <v>0</v>
      </c>
      <c r="P1315" s="64">
        <v>0</v>
      </c>
    </row>
    <row r="1316" spans="1:16" s="62" customFormat="1" hidden="1">
      <c r="A1316" s="63" t="s">
        <v>602</v>
      </c>
      <c r="B1316" s="63" t="s">
        <v>591</v>
      </c>
      <c r="C1316" s="63" t="s">
        <v>457</v>
      </c>
      <c r="D1316" s="64">
        <v>50</v>
      </c>
      <c r="E1316" s="63" t="s">
        <v>464</v>
      </c>
      <c r="F1316" s="64" t="s">
        <v>409</v>
      </c>
      <c r="G1316" s="63" t="s">
        <v>539</v>
      </c>
      <c r="H1316" s="63" t="s">
        <v>484</v>
      </c>
      <c r="I1316" s="63" t="s">
        <v>485</v>
      </c>
      <c r="J1316" s="63" t="s">
        <v>463</v>
      </c>
      <c r="K1316" s="64">
        <v>0</v>
      </c>
      <c r="L1316" s="64">
        <v>0</v>
      </c>
      <c r="M1316" s="64">
        <v>0</v>
      </c>
      <c r="N1316" s="64">
        <v>0</v>
      </c>
      <c r="O1316" s="64">
        <v>0</v>
      </c>
      <c r="P1316" s="64">
        <v>0</v>
      </c>
    </row>
    <row r="1317" spans="1:16" s="62" customFormat="1" hidden="1">
      <c r="A1317" s="63" t="s">
        <v>602</v>
      </c>
      <c r="B1317" s="63" t="s">
        <v>591</v>
      </c>
      <c r="C1317" s="63" t="s">
        <v>457</v>
      </c>
      <c r="D1317" s="64">
        <v>50</v>
      </c>
      <c r="E1317" s="63" t="s">
        <v>291</v>
      </c>
      <c r="F1317" s="64" t="s">
        <v>409</v>
      </c>
      <c r="G1317" s="63" t="s">
        <v>459</v>
      </c>
      <c r="H1317" s="63" t="s">
        <v>460</v>
      </c>
      <c r="I1317" s="63" t="s">
        <v>462</v>
      </c>
      <c r="J1317" s="63" t="s">
        <v>487</v>
      </c>
      <c r="K1317" s="64">
        <v>0</v>
      </c>
      <c r="L1317" s="64">
        <v>0</v>
      </c>
      <c r="M1317" s="64">
        <v>0</v>
      </c>
      <c r="N1317" s="64">
        <v>0</v>
      </c>
      <c r="O1317" s="64">
        <v>0</v>
      </c>
      <c r="P1317" s="64">
        <v>0</v>
      </c>
    </row>
    <row r="1318" spans="1:16" s="62" customFormat="1" hidden="1">
      <c r="A1318" s="63" t="s">
        <v>602</v>
      </c>
      <c r="B1318" s="63" t="s">
        <v>591</v>
      </c>
      <c r="C1318" s="63" t="s">
        <v>457</v>
      </c>
      <c r="D1318" s="64">
        <v>50</v>
      </c>
      <c r="E1318" s="63" t="s">
        <v>285</v>
      </c>
      <c r="F1318" s="64" t="s">
        <v>409</v>
      </c>
      <c r="G1318" s="63" t="s">
        <v>459</v>
      </c>
      <c r="H1318" s="63" t="s">
        <v>460</v>
      </c>
      <c r="I1318" s="63" t="s">
        <v>462</v>
      </c>
      <c r="J1318" s="63" t="s">
        <v>463</v>
      </c>
      <c r="K1318" s="64">
        <v>0</v>
      </c>
      <c r="L1318" s="64">
        <v>0</v>
      </c>
      <c r="M1318" s="64">
        <v>0</v>
      </c>
      <c r="N1318" s="64">
        <v>0</v>
      </c>
      <c r="O1318" s="64">
        <v>0</v>
      </c>
      <c r="P1318" s="64">
        <v>0</v>
      </c>
    </row>
    <row r="1319" spans="1:16" s="62" customFormat="1" hidden="1">
      <c r="A1319" s="63" t="s">
        <v>602</v>
      </c>
      <c r="B1319" s="63" t="s">
        <v>591</v>
      </c>
      <c r="C1319" s="63" t="s">
        <v>457</v>
      </c>
      <c r="D1319" s="64">
        <v>50</v>
      </c>
      <c r="E1319" s="63" t="s">
        <v>474</v>
      </c>
      <c r="F1319" s="64" t="s">
        <v>409</v>
      </c>
      <c r="G1319" s="63" t="s">
        <v>465</v>
      </c>
      <c r="H1319" s="63" t="s">
        <v>466</v>
      </c>
      <c r="I1319" s="63" t="s">
        <v>467</v>
      </c>
      <c r="J1319" s="63" t="s">
        <v>414</v>
      </c>
      <c r="K1319" s="64">
        <v>0</v>
      </c>
      <c r="L1319" s="64">
        <v>0</v>
      </c>
      <c r="M1319" s="64">
        <v>0</v>
      </c>
      <c r="N1319" s="64">
        <v>0</v>
      </c>
      <c r="O1319" s="64">
        <v>0</v>
      </c>
      <c r="P1319" s="64">
        <v>0</v>
      </c>
    </row>
    <row r="1320" spans="1:16" s="62" customFormat="1" hidden="1">
      <c r="A1320" s="63" t="s">
        <v>602</v>
      </c>
      <c r="B1320" s="63" t="s">
        <v>591</v>
      </c>
      <c r="C1320" s="63" t="s">
        <v>457</v>
      </c>
      <c r="D1320" s="64">
        <v>50</v>
      </c>
      <c r="E1320" s="63" t="s">
        <v>288</v>
      </c>
      <c r="F1320" s="64" t="s">
        <v>409</v>
      </c>
      <c r="G1320" s="63" t="s">
        <v>468</v>
      </c>
      <c r="H1320" s="63" t="s">
        <v>469</v>
      </c>
      <c r="I1320" s="63" t="s">
        <v>470</v>
      </c>
      <c r="J1320" s="63" t="s">
        <v>414</v>
      </c>
      <c r="K1320" s="65">
        <v>3569.29</v>
      </c>
      <c r="L1320" s="64">
        <v>1</v>
      </c>
      <c r="M1320" s="64">
        <v>1</v>
      </c>
      <c r="N1320" s="65">
        <v>1869.29</v>
      </c>
      <c r="O1320" s="64">
        <v>1</v>
      </c>
      <c r="P1320" s="65">
        <v>1700</v>
      </c>
    </row>
    <row r="1321" spans="1:16" s="62" customFormat="1" hidden="1">
      <c r="A1321" s="63" t="s">
        <v>602</v>
      </c>
      <c r="B1321" s="63" t="s">
        <v>591</v>
      </c>
      <c r="C1321" s="63" t="s">
        <v>457</v>
      </c>
      <c r="D1321" s="64">
        <v>50</v>
      </c>
      <c r="E1321" s="63" t="s">
        <v>325</v>
      </c>
      <c r="F1321" s="64" t="s">
        <v>409</v>
      </c>
      <c r="G1321" s="63" t="s">
        <v>471</v>
      </c>
      <c r="H1321" s="63" t="s">
        <v>472</v>
      </c>
      <c r="I1321" s="63" t="s">
        <v>473</v>
      </c>
      <c r="J1321" s="63" t="s">
        <v>414</v>
      </c>
      <c r="K1321" s="65">
        <v>5321.52</v>
      </c>
      <c r="L1321" s="64">
        <v>3</v>
      </c>
      <c r="M1321" s="64">
        <v>3</v>
      </c>
      <c r="N1321" s="65">
        <v>5321.52</v>
      </c>
      <c r="O1321" s="64">
        <v>0</v>
      </c>
      <c r="P1321" s="64">
        <v>0</v>
      </c>
    </row>
    <row r="1322" spans="1:16" s="62" customFormat="1" hidden="1">
      <c r="A1322" s="63" t="s">
        <v>602</v>
      </c>
      <c r="B1322" s="63" t="s">
        <v>591</v>
      </c>
      <c r="C1322" s="63" t="s">
        <v>457</v>
      </c>
      <c r="D1322" s="64">
        <v>50</v>
      </c>
      <c r="E1322" s="63" t="s">
        <v>292</v>
      </c>
      <c r="F1322" s="64" t="s">
        <v>409</v>
      </c>
      <c r="G1322" s="63" t="s">
        <v>475</v>
      </c>
      <c r="H1322" s="63" t="s">
        <v>476</v>
      </c>
      <c r="I1322" s="63" t="s">
        <v>477</v>
      </c>
      <c r="J1322" s="63" t="s">
        <v>414</v>
      </c>
      <c r="K1322" s="65">
        <v>5031</v>
      </c>
      <c r="L1322" s="64">
        <v>2</v>
      </c>
      <c r="M1322" s="64">
        <v>2</v>
      </c>
      <c r="N1322" s="65">
        <v>3531</v>
      </c>
      <c r="O1322" s="64">
        <v>2</v>
      </c>
      <c r="P1322" s="65">
        <v>1500</v>
      </c>
    </row>
    <row r="1323" spans="1:16" s="62" customFormat="1" hidden="1">
      <c r="A1323" s="63" t="s">
        <v>602</v>
      </c>
      <c r="B1323" s="63" t="s">
        <v>591</v>
      </c>
      <c r="C1323" s="63" t="s">
        <v>457</v>
      </c>
      <c r="D1323" s="64">
        <v>50</v>
      </c>
      <c r="E1323" s="63" t="s">
        <v>320</v>
      </c>
      <c r="F1323" s="64" t="s">
        <v>478</v>
      </c>
      <c r="G1323" s="63" t="s">
        <v>479</v>
      </c>
      <c r="H1323" s="63" t="s">
        <v>480</v>
      </c>
      <c r="I1323" s="63" t="s">
        <v>481</v>
      </c>
      <c r="J1323" s="63" t="s">
        <v>482</v>
      </c>
      <c r="K1323" s="64">
        <v>0</v>
      </c>
      <c r="L1323" s="64">
        <v>0</v>
      </c>
      <c r="M1323" s="64">
        <v>0</v>
      </c>
      <c r="N1323" s="64">
        <v>0</v>
      </c>
      <c r="O1323" s="64">
        <v>0</v>
      </c>
      <c r="P1323" s="64">
        <v>0</v>
      </c>
    </row>
    <row r="1324" spans="1:16" s="62" customFormat="1" hidden="1">
      <c r="A1324" s="63" t="s">
        <v>602</v>
      </c>
      <c r="B1324" s="63" t="s">
        <v>591</v>
      </c>
      <c r="C1324" s="63" t="s">
        <v>457</v>
      </c>
      <c r="D1324" s="64">
        <v>50</v>
      </c>
      <c r="E1324" s="63" t="s">
        <v>287</v>
      </c>
      <c r="F1324" s="64" t="s">
        <v>478</v>
      </c>
      <c r="G1324" s="63" t="s">
        <v>483</v>
      </c>
      <c r="H1324" s="63" t="s">
        <v>484</v>
      </c>
      <c r="I1324" s="63" t="s">
        <v>485</v>
      </c>
      <c r="J1324" s="63" t="s">
        <v>463</v>
      </c>
      <c r="K1324" s="64">
        <v>0</v>
      </c>
      <c r="L1324" s="64">
        <v>0</v>
      </c>
      <c r="M1324" s="64">
        <v>0</v>
      </c>
      <c r="N1324" s="64">
        <v>0</v>
      </c>
      <c r="O1324" s="64">
        <v>0</v>
      </c>
      <c r="P1324" s="64">
        <v>0</v>
      </c>
    </row>
    <row r="1325" spans="1:16" s="62" customFormat="1" hidden="1">
      <c r="A1325" s="63" t="s">
        <v>602</v>
      </c>
      <c r="B1325" s="63" t="s">
        <v>591</v>
      </c>
      <c r="C1325" s="63" t="s">
        <v>457</v>
      </c>
      <c r="D1325" s="64">
        <v>50</v>
      </c>
      <c r="E1325" s="63" t="s">
        <v>489</v>
      </c>
      <c r="F1325" s="64" t="s">
        <v>478</v>
      </c>
      <c r="G1325" s="63" t="s">
        <v>486</v>
      </c>
      <c r="H1325" s="63" t="s">
        <v>460</v>
      </c>
      <c r="I1325" s="63" t="s">
        <v>462</v>
      </c>
      <c r="J1325" s="63" t="s">
        <v>487</v>
      </c>
      <c r="K1325" s="64">
        <v>0</v>
      </c>
      <c r="L1325" s="64">
        <v>0</v>
      </c>
      <c r="M1325" s="64">
        <v>0</v>
      </c>
      <c r="N1325" s="64">
        <v>0</v>
      </c>
      <c r="O1325" s="64">
        <v>0</v>
      </c>
      <c r="P1325" s="64">
        <v>0</v>
      </c>
    </row>
    <row r="1326" spans="1:16" s="62" customFormat="1" hidden="1">
      <c r="A1326" s="63" t="s">
        <v>602</v>
      </c>
      <c r="B1326" s="63" t="s">
        <v>591</v>
      </c>
      <c r="C1326" s="63" t="s">
        <v>457</v>
      </c>
      <c r="D1326" s="64">
        <v>50</v>
      </c>
      <c r="E1326" s="63" t="s">
        <v>491</v>
      </c>
      <c r="F1326" s="64" t="s">
        <v>478</v>
      </c>
      <c r="G1326" s="63" t="s">
        <v>486</v>
      </c>
      <c r="H1326" s="63" t="s">
        <v>460</v>
      </c>
      <c r="I1326" s="63" t="s">
        <v>462</v>
      </c>
      <c r="J1326" s="63" t="s">
        <v>463</v>
      </c>
      <c r="K1326" s="64">
        <v>0</v>
      </c>
      <c r="L1326" s="64">
        <v>0</v>
      </c>
      <c r="M1326" s="64">
        <v>0</v>
      </c>
      <c r="N1326" s="64">
        <v>0</v>
      </c>
      <c r="O1326" s="64">
        <v>0</v>
      </c>
      <c r="P1326" s="64">
        <v>0</v>
      </c>
    </row>
    <row r="1327" spans="1:16" s="62" customFormat="1" hidden="1">
      <c r="A1327" s="63" t="s">
        <v>602</v>
      </c>
      <c r="B1327" s="63" t="s">
        <v>591</v>
      </c>
      <c r="C1327" s="63" t="s">
        <v>457</v>
      </c>
      <c r="D1327" s="64">
        <v>50</v>
      </c>
      <c r="E1327" s="63" t="s">
        <v>290</v>
      </c>
      <c r="F1327" s="64" t="s">
        <v>478</v>
      </c>
      <c r="G1327" s="63" t="s">
        <v>488</v>
      </c>
      <c r="H1327" s="63" t="s">
        <v>466</v>
      </c>
      <c r="I1327" s="63" t="s">
        <v>467</v>
      </c>
      <c r="J1327" s="63" t="s">
        <v>414</v>
      </c>
      <c r="K1327" s="64">
        <v>0</v>
      </c>
      <c r="L1327" s="64">
        <v>0</v>
      </c>
      <c r="M1327" s="64">
        <v>0</v>
      </c>
      <c r="N1327" s="64">
        <v>0</v>
      </c>
      <c r="O1327" s="64">
        <v>0</v>
      </c>
      <c r="P1327" s="64">
        <v>0</v>
      </c>
    </row>
    <row r="1328" spans="1:16" s="62" customFormat="1" hidden="1">
      <c r="A1328" s="63" t="s">
        <v>602</v>
      </c>
      <c r="B1328" s="63" t="s">
        <v>591</v>
      </c>
      <c r="C1328" s="63" t="s">
        <v>457</v>
      </c>
      <c r="D1328" s="64">
        <v>50</v>
      </c>
      <c r="E1328" s="63" t="s">
        <v>274</v>
      </c>
      <c r="F1328" s="64" t="s">
        <v>478</v>
      </c>
      <c r="G1328" s="63" t="s">
        <v>490</v>
      </c>
      <c r="H1328" s="63" t="s">
        <v>469</v>
      </c>
      <c r="I1328" s="63" t="s">
        <v>470</v>
      </c>
      <c r="J1328" s="63" t="s">
        <v>414</v>
      </c>
      <c r="K1328" s="64">
        <v>0</v>
      </c>
      <c r="L1328" s="64">
        <v>0</v>
      </c>
      <c r="M1328" s="64">
        <v>0</v>
      </c>
      <c r="N1328" s="64">
        <v>0</v>
      </c>
      <c r="O1328" s="64">
        <v>0</v>
      </c>
      <c r="P1328" s="64">
        <v>0</v>
      </c>
    </row>
    <row r="1329" spans="1:16" s="62" customFormat="1" hidden="1">
      <c r="A1329" s="63" t="s">
        <v>602</v>
      </c>
      <c r="B1329" s="63" t="s">
        <v>591</v>
      </c>
      <c r="C1329" s="63" t="s">
        <v>457</v>
      </c>
      <c r="D1329" s="64">
        <v>50</v>
      </c>
      <c r="E1329" s="63" t="s">
        <v>293</v>
      </c>
      <c r="F1329" s="64" t="s">
        <v>478</v>
      </c>
      <c r="G1329" s="63" t="s">
        <v>492</v>
      </c>
      <c r="H1329" s="63" t="s">
        <v>472</v>
      </c>
      <c r="I1329" s="63" t="s">
        <v>473</v>
      </c>
      <c r="J1329" s="63" t="s">
        <v>414</v>
      </c>
      <c r="K1329" s="64">
        <v>0</v>
      </c>
      <c r="L1329" s="64">
        <v>0</v>
      </c>
      <c r="M1329" s="64">
        <v>0</v>
      </c>
      <c r="N1329" s="64">
        <v>0</v>
      </c>
      <c r="O1329" s="64">
        <v>0</v>
      </c>
      <c r="P1329" s="64">
        <v>0</v>
      </c>
    </row>
    <row r="1330" spans="1:16" s="62" customFormat="1" hidden="1">
      <c r="A1330" s="63" t="s">
        <v>602</v>
      </c>
      <c r="B1330" s="63" t="s">
        <v>591</v>
      </c>
      <c r="C1330" s="63" t="s">
        <v>457</v>
      </c>
      <c r="D1330" s="64">
        <v>50</v>
      </c>
      <c r="E1330" s="63" t="s">
        <v>283</v>
      </c>
      <c r="F1330" s="64" t="s">
        <v>478</v>
      </c>
      <c r="G1330" s="63" t="s">
        <v>493</v>
      </c>
      <c r="H1330" s="63" t="s">
        <v>476</v>
      </c>
      <c r="I1330" s="63" t="s">
        <v>477</v>
      </c>
      <c r="J1330" s="63" t="s">
        <v>414</v>
      </c>
      <c r="K1330" s="64">
        <v>862.42</v>
      </c>
      <c r="L1330" s="64">
        <v>1</v>
      </c>
      <c r="M1330" s="64">
        <v>1</v>
      </c>
      <c r="N1330" s="64">
        <v>862.42</v>
      </c>
      <c r="O1330" s="64">
        <v>0</v>
      </c>
      <c r="P1330" s="64">
        <v>0</v>
      </c>
    </row>
    <row r="1331" spans="1:16" s="62" customFormat="1" hidden="1">
      <c r="A1331" s="63" t="s">
        <v>602</v>
      </c>
      <c r="B1331" s="63" t="s">
        <v>591</v>
      </c>
      <c r="C1331" s="63" t="s">
        <v>457</v>
      </c>
      <c r="D1331" s="64">
        <v>50</v>
      </c>
      <c r="E1331" s="63" t="s">
        <v>286</v>
      </c>
      <c r="F1331" s="64" t="s">
        <v>494</v>
      </c>
      <c r="G1331" s="63" t="s">
        <v>495</v>
      </c>
      <c r="H1331" s="63" t="s">
        <v>496</v>
      </c>
      <c r="I1331" s="63" t="s">
        <v>497</v>
      </c>
      <c r="J1331" s="63" t="s">
        <v>463</v>
      </c>
      <c r="K1331" s="64">
        <v>0</v>
      </c>
      <c r="L1331" s="64">
        <v>0</v>
      </c>
      <c r="M1331" s="64">
        <v>0</v>
      </c>
      <c r="N1331" s="64">
        <v>0</v>
      </c>
      <c r="O1331" s="64">
        <v>0</v>
      </c>
      <c r="P1331" s="64">
        <v>0</v>
      </c>
    </row>
    <row r="1332" spans="1:16" s="62" customFormat="1" hidden="1">
      <c r="A1332" s="63" t="s">
        <v>602</v>
      </c>
      <c r="B1332" s="63" t="s">
        <v>591</v>
      </c>
      <c r="C1332" s="63" t="s">
        <v>457</v>
      </c>
      <c r="D1332" s="64">
        <v>50</v>
      </c>
      <c r="E1332" s="63" t="s">
        <v>501</v>
      </c>
      <c r="F1332" s="64" t="s">
        <v>494</v>
      </c>
      <c r="G1332" s="63" t="s">
        <v>498</v>
      </c>
      <c r="H1332" s="63" t="s">
        <v>480</v>
      </c>
      <c r="I1332" s="63" t="s">
        <v>481</v>
      </c>
      <c r="J1332" s="63" t="s">
        <v>482</v>
      </c>
      <c r="K1332" s="64">
        <v>0</v>
      </c>
      <c r="L1332" s="64">
        <v>0</v>
      </c>
      <c r="M1332" s="64">
        <v>0</v>
      </c>
      <c r="N1332" s="64">
        <v>0</v>
      </c>
      <c r="O1332" s="64">
        <v>0</v>
      </c>
      <c r="P1332" s="64">
        <v>0</v>
      </c>
    </row>
    <row r="1333" spans="1:16" s="62" customFormat="1" hidden="1">
      <c r="A1333" s="63" t="s">
        <v>602</v>
      </c>
      <c r="B1333" s="63" t="s">
        <v>591</v>
      </c>
      <c r="C1333" s="63" t="s">
        <v>457</v>
      </c>
      <c r="D1333" s="64">
        <v>50</v>
      </c>
      <c r="E1333" s="63" t="s">
        <v>502</v>
      </c>
      <c r="F1333" s="64" t="s">
        <v>494</v>
      </c>
      <c r="G1333" s="63" t="s">
        <v>499</v>
      </c>
      <c r="H1333" s="63" t="s">
        <v>484</v>
      </c>
      <c r="I1333" s="63" t="s">
        <v>485</v>
      </c>
      <c r="J1333" s="63" t="s">
        <v>463</v>
      </c>
      <c r="K1333" s="64">
        <v>878.47</v>
      </c>
      <c r="L1333" s="64">
        <v>1</v>
      </c>
      <c r="M1333" s="64">
        <v>1</v>
      </c>
      <c r="N1333" s="64">
        <v>878.47</v>
      </c>
      <c r="O1333" s="64">
        <v>0</v>
      </c>
      <c r="P1333" s="64">
        <v>0</v>
      </c>
    </row>
    <row r="1334" spans="1:16" s="62" customFormat="1" hidden="1">
      <c r="A1334" s="63" t="s">
        <v>602</v>
      </c>
      <c r="B1334" s="63" t="s">
        <v>591</v>
      </c>
      <c r="C1334" s="63" t="s">
        <v>457</v>
      </c>
      <c r="D1334" s="64">
        <v>50</v>
      </c>
      <c r="E1334" s="63" t="s">
        <v>504</v>
      </c>
      <c r="F1334" s="64" t="s">
        <v>494</v>
      </c>
      <c r="G1334" s="63" t="s">
        <v>500</v>
      </c>
      <c r="H1334" s="63" t="s">
        <v>460</v>
      </c>
      <c r="I1334" s="63" t="s">
        <v>462</v>
      </c>
      <c r="J1334" s="63" t="s">
        <v>487</v>
      </c>
      <c r="K1334" s="64">
        <v>0</v>
      </c>
      <c r="L1334" s="64">
        <v>0</v>
      </c>
      <c r="M1334" s="64">
        <v>0</v>
      </c>
      <c r="N1334" s="64">
        <v>0</v>
      </c>
      <c r="O1334" s="64">
        <v>0</v>
      </c>
      <c r="P1334" s="64">
        <v>0</v>
      </c>
    </row>
    <row r="1335" spans="1:16" s="62" customFormat="1" hidden="1">
      <c r="A1335" s="63" t="s">
        <v>602</v>
      </c>
      <c r="B1335" s="63" t="s">
        <v>591</v>
      </c>
      <c r="C1335" s="63" t="s">
        <v>457</v>
      </c>
      <c r="D1335" s="64">
        <v>50</v>
      </c>
      <c r="E1335" s="63" t="s">
        <v>506</v>
      </c>
      <c r="F1335" s="64" t="s">
        <v>494</v>
      </c>
      <c r="G1335" s="63" t="s">
        <v>500</v>
      </c>
      <c r="H1335" s="63" t="s">
        <v>460</v>
      </c>
      <c r="I1335" s="63" t="s">
        <v>462</v>
      </c>
      <c r="J1335" s="63" t="s">
        <v>463</v>
      </c>
      <c r="K1335" s="65">
        <v>3524.95</v>
      </c>
      <c r="L1335" s="64">
        <v>2</v>
      </c>
      <c r="M1335" s="64">
        <v>2</v>
      </c>
      <c r="N1335" s="65">
        <v>3524.95</v>
      </c>
      <c r="O1335" s="64">
        <v>0</v>
      </c>
      <c r="P1335" s="64">
        <v>0</v>
      </c>
    </row>
    <row r="1336" spans="1:16" s="62" customFormat="1" hidden="1">
      <c r="A1336" s="63" t="s">
        <v>602</v>
      </c>
      <c r="B1336" s="63" t="s">
        <v>591</v>
      </c>
      <c r="C1336" s="63" t="s">
        <v>457</v>
      </c>
      <c r="D1336" s="64">
        <v>50</v>
      </c>
      <c r="E1336" s="63" t="s">
        <v>267</v>
      </c>
      <c r="F1336" s="64" t="s">
        <v>494</v>
      </c>
      <c r="G1336" s="63" t="s">
        <v>503</v>
      </c>
      <c r="H1336" s="63" t="s">
        <v>466</v>
      </c>
      <c r="I1336" s="63" t="s">
        <v>467</v>
      </c>
      <c r="J1336" s="63" t="s">
        <v>414</v>
      </c>
      <c r="K1336" s="65">
        <v>11634.97</v>
      </c>
      <c r="L1336" s="64">
        <v>7</v>
      </c>
      <c r="M1336" s="64">
        <v>7</v>
      </c>
      <c r="N1336" s="65">
        <v>11634.97</v>
      </c>
      <c r="O1336" s="64">
        <v>0</v>
      </c>
      <c r="P1336" s="64">
        <v>0</v>
      </c>
    </row>
    <row r="1337" spans="1:16" s="62" customFormat="1" hidden="1">
      <c r="A1337" s="63" t="s">
        <v>602</v>
      </c>
      <c r="B1337" s="63" t="s">
        <v>591</v>
      </c>
      <c r="C1337" s="63" t="s">
        <v>457</v>
      </c>
      <c r="D1337" s="64">
        <v>50</v>
      </c>
      <c r="E1337" s="63" t="s">
        <v>326</v>
      </c>
      <c r="F1337" s="64" t="s">
        <v>494</v>
      </c>
      <c r="G1337" s="63" t="s">
        <v>505</v>
      </c>
      <c r="H1337" s="63" t="s">
        <v>469</v>
      </c>
      <c r="I1337" s="63" t="s">
        <v>470</v>
      </c>
      <c r="J1337" s="63" t="s">
        <v>414</v>
      </c>
      <c r="K1337" s="65">
        <v>6439.87</v>
      </c>
      <c r="L1337" s="64">
        <v>2</v>
      </c>
      <c r="M1337" s="64">
        <v>2</v>
      </c>
      <c r="N1337" s="65">
        <v>6439.87</v>
      </c>
      <c r="O1337" s="64">
        <v>0</v>
      </c>
      <c r="P1337" s="64">
        <v>0</v>
      </c>
    </row>
    <row r="1338" spans="1:16" s="62" customFormat="1" hidden="1">
      <c r="A1338" s="63" t="s">
        <v>602</v>
      </c>
      <c r="B1338" s="63" t="s">
        <v>591</v>
      </c>
      <c r="C1338" s="63" t="s">
        <v>457</v>
      </c>
      <c r="D1338" s="64">
        <v>50</v>
      </c>
      <c r="E1338" s="63" t="s">
        <v>289</v>
      </c>
      <c r="F1338" s="64" t="s">
        <v>494</v>
      </c>
      <c r="G1338" s="63" t="s">
        <v>507</v>
      </c>
      <c r="H1338" s="63" t="s">
        <v>472</v>
      </c>
      <c r="I1338" s="63" t="s">
        <v>473</v>
      </c>
      <c r="J1338" s="63" t="s">
        <v>414</v>
      </c>
      <c r="K1338" s="65">
        <v>27680.73</v>
      </c>
      <c r="L1338" s="64">
        <v>16</v>
      </c>
      <c r="M1338" s="64">
        <v>16</v>
      </c>
      <c r="N1338" s="65">
        <v>26139.73</v>
      </c>
      <c r="O1338" s="64">
        <v>2</v>
      </c>
      <c r="P1338" s="65">
        <v>1541</v>
      </c>
    </row>
    <row r="1339" spans="1:16" s="62" customFormat="1" hidden="1">
      <c r="A1339" s="63" t="s">
        <v>602</v>
      </c>
      <c r="B1339" s="63" t="s">
        <v>591</v>
      </c>
      <c r="C1339" s="63" t="s">
        <v>457</v>
      </c>
      <c r="D1339" s="64">
        <v>50</v>
      </c>
      <c r="E1339" s="63" t="s">
        <v>512</v>
      </c>
      <c r="F1339" s="64" t="s">
        <v>494</v>
      </c>
      <c r="G1339" s="63" t="s">
        <v>508</v>
      </c>
      <c r="H1339" s="63" t="s">
        <v>476</v>
      </c>
      <c r="I1339" s="63" t="s">
        <v>477</v>
      </c>
      <c r="J1339" s="63" t="s">
        <v>487</v>
      </c>
      <c r="K1339" s="64">
        <v>0</v>
      </c>
      <c r="L1339" s="64">
        <v>0</v>
      </c>
      <c r="M1339" s="64">
        <v>0</v>
      </c>
      <c r="N1339" s="64">
        <v>0</v>
      </c>
      <c r="O1339" s="64">
        <v>0</v>
      </c>
      <c r="P1339" s="64">
        <v>0</v>
      </c>
    </row>
    <row r="1340" spans="1:16" s="62" customFormat="1" hidden="1">
      <c r="A1340" s="63" t="s">
        <v>602</v>
      </c>
      <c r="B1340" s="63" t="s">
        <v>591</v>
      </c>
      <c r="C1340" s="63" t="s">
        <v>457</v>
      </c>
      <c r="D1340" s="64">
        <v>50</v>
      </c>
      <c r="E1340" s="63" t="s">
        <v>318</v>
      </c>
      <c r="F1340" s="64" t="s">
        <v>494</v>
      </c>
      <c r="G1340" s="63" t="s">
        <v>508</v>
      </c>
      <c r="H1340" s="63" t="s">
        <v>476</v>
      </c>
      <c r="I1340" s="63" t="s">
        <v>477</v>
      </c>
      <c r="J1340" s="63" t="s">
        <v>414</v>
      </c>
      <c r="K1340" s="65">
        <v>7111.25</v>
      </c>
      <c r="L1340" s="64">
        <v>4</v>
      </c>
      <c r="M1340" s="64">
        <v>4</v>
      </c>
      <c r="N1340" s="65">
        <v>6684.32</v>
      </c>
      <c r="O1340" s="64">
        <v>1</v>
      </c>
      <c r="P1340" s="64">
        <v>426.93</v>
      </c>
    </row>
    <row r="1341" spans="1:16" s="62" customFormat="1" hidden="1">
      <c r="A1341" s="63" t="s">
        <v>602</v>
      </c>
      <c r="B1341" s="63" t="s">
        <v>591</v>
      </c>
      <c r="C1341" s="63" t="s">
        <v>457</v>
      </c>
      <c r="D1341" s="64">
        <v>50</v>
      </c>
      <c r="E1341" s="63" t="s">
        <v>514</v>
      </c>
      <c r="F1341" s="64" t="s">
        <v>509</v>
      </c>
      <c r="G1341" s="63" t="s">
        <v>511</v>
      </c>
      <c r="H1341" s="63" t="s">
        <v>480</v>
      </c>
      <c r="I1341" s="63" t="s">
        <v>481</v>
      </c>
      <c r="J1341" s="63" t="s">
        <v>482</v>
      </c>
      <c r="K1341" s="64">
        <v>0</v>
      </c>
      <c r="L1341" s="64">
        <v>0</v>
      </c>
      <c r="M1341" s="64">
        <v>0</v>
      </c>
      <c r="N1341" s="64">
        <v>0</v>
      </c>
      <c r="O1341" s="64">
        <v>0</v>
      </c>
      <c r="P1341" s="64">
        <v>0</v>
      </c>
    </row>
    <row r="1342" spans="1:16" s="62" customFormat="1" hidden="1">
      <c r="A1342" s="63" t="s">
        <v>602</v>
      </c>
      <c r="B1342" s="63" t="s">
        <v>591</v>
      </c>
      <c r="C1342" s="63" t="s">
        <v>457</v>
      </c>
      <c r="D1342" s="64">
        <v>50</v>
      </c>
      <c r="E1342" s="63" t="s">
        <v>272</v>
      </c>
      <c r="F1342" s="64" t="s">
        <v>509</v>
      </c>
      <c r="G1342" s="63" t="s">
        <v>515</v>
      </c>
      <c r="H1342" s="63" t="s">
        <v>460</v>
      </c>
      <c r="I1342" s="63" t="s">
        <v>462</v>
      </c>
      <c r="J1342" s="63" t="s">
        <v>487</v>
      </c>
      <c r="K1342" s="64">
        <v>0</v>
      </c>
      <c r="L1342" s="64">
        <v>0</v>
      </c>
      <c r="M1342" s="64">
        <v>0</v>
      </c>
      <c r="N1342" s="64">
        <v>0</v>
      </c>
      <c r="O1342" s="64">
        <v>0</v>
      </c>
      <c r="P1342" s="64">
        <v>0</v>
      </c>
    </row>
    <row r="1343" spans="1:16" s="62" customFormat="1" hidden="1">
      <c r="A1343" s="63" t="s">
        <v>602</v>
      </c>
      <c r="B1343" s="63" t="s">
        <v>591</v>
      </c>
      <c r="C1343" s="63" t="s">
        <v>457</v>
      </c>
      <c r="D1343" s="64">
        <v>50</v>
      </c>
      <c r="E1343" s="63" t="s">
        <v>516</v>
      </c>
      <c r="F1343" s="64" t="s">
        <v>509</v>
      </c>
      <c r="G1343" s="63" t="s">
        <v>517</v>
      </c>
      <c r="H1343" s="63" t="s">
        <v>466</v>
      </c>
      <c r="I1343" s="63" t="s">
        <v>467</v>
      </c>
      <c r="J1343" s="63" t="s">
        <v>414</v>
      </c>
      <c r="K1343" s="64">
        <v>0</v>
      </c>
      <c r="L1343" s="64">
        <v>0</v>
      </c>
      <c r="M1343" s="64">
        <v>0</v>
      </c>
      <c r="N1343" s="64">
        <v>0</v>
      </c>
      <c r="O1343" s="64">
        <v>0</v>
      </c>
      <c r="P1343" s="64">
        <v>0</v>
      </c>
    </row>
    <row r="1344" spans="1:16" s="62" customFormat="1" hidden="1">
      <c r="A1344" s="63" t="s">
        <v>602</v>
      </c>
      <c r="B1344" s="63" t="s">
        <v>591</v>
      </c>
      <c r="C1344" s="63" t="s">
        <v>457</v>
      </c>
      <c r="D1344" s="64">
        <v>50</v>
      </c>
      <c r="E1344" s="63" t="s">
        <v>328</v>
      </c>
      <c r="F1344" s="64" t="s">
        <v>509</v>
      </c>
      <c r="G1344" s="63" t="s">
        <v>518</v>
      </c>
      <c r="H1344" s="63" t="s">
        <v>469</v>
      </c>
      <c r="I1344" s="63" t="s">
        <v>470</v>
      </c>
      <c r="J1344" s="63" t="s">
        <v>414</v>
      </c>
      <c r="K1344" s="64">
        <v>823.33</v>
      </c>
      <c r="L1344" s="64">
        <v>1</v>
      </c>
      <c r="M1344" s="64">
        <v>1</v>
      </c>
      <c r="N1344" s="64">
        <v>823.33</v>
      </c>
      <c r="O1344" s="64">
        <v>0</v>
      </c>
      <c r="P1344" s="64">
        <v>0</v>
      </c>
    </row>
    <row r="1345" spans="1:16" s="62" customFormat="1" hidden="1">
      <c r="A1345" s="63" t="s">
        <v>602</v>
      </c>
      <c r="B1345" s="63" t="s">
        <v>591</v>
      </c>
      <c r="C1345" s="63" t="s">
        <v>457</v>
      </c>
      <c r="D1345" s="64">
        <v>50</v>
      </c>
      <c r="E1345" s="63" t="s">
        <v>322</v>
      </c>
      <c r="F1345" s="64" t="s">
        <v>509</v>
      </c>
      <c r="G1345" s="63" t="s">
        <v>519</v>
      </c>
      <c r="H1345" s="63" t="s">
        <v>472</v>
      </c>
      <c r="I1345" s="63" t="s">
        <v>473</v>
      </c>
      <c r="J1345" s="63" t="s">
        <v>414</v>
      </c>
      <c r="K1345" s="65">
        <v>1332.63</v>
      </c>
      <c r="L1345" s="64">
        <v>1</v>
      </c>
      <c r="M1345" s="64">
        <v>1</v>
      </c>
      <c r="N1345" s="64">
        <v>832.63</v>
      </c>
      <c r="O1345" s="64">
        <v>1</v>
      </c>
      <c r="P1345" s="64">
        <v>500</v>
      </c>
    </row>
    <row r="1346" spans="1:16" s="62" customFormat="1" hidden="1">
      <c r="A1346" s="63" t="s">
        <v>602</v>
      </c>
      <c r="B1346" s="63" t="s">
        <v>591</v>
      </c>
      <c r="C1346" s="63" t="s">
        <v>457</v>
      </c>
      <c r="D1346" s="64">
        <v>50</v>
      </c>
      <c r="E1346" s="63" t="s">
        <v>327</v>
      </c>
      <c r="F1346" s="64" t="s">
        <v>509</v>
      </c>
      <c r="G1346" s="63" t="s">
        <v>520</v>
      </c>
      <c r="H1346" s="63" t="s">
        <v>476</v>
      </c>
      <c r="I1346" s="63" t="s">
        <v>477</v>
      </c>
      <c r="J1346" s="63" t="s">
        <v>414</v>
      </c>
      <c r="K1346" s="64">
        <v>0</v>
      </c>
      <c r="L1346" s="64">
        <v>0</v>
      </c>
      <c r="M1346" s="64">
        <v>0</v>
      </c>
      <c r="N1346" s="64">
        <v>0</v>
      </c>
      <c r="O1346" s="64">
        <v>0</v>
      </c>
      <c r="P1346" s="64">
        <v>0</v>
      </c>
    </row>
    <row r="1347" spans="1:16" s="62" customFormat="1" hidden="1">
      <c r="A1347" s="63" t="s">
        <v>98</v>
      </c>
      <c r="B1347" s="63" t="s">
        <v>98</v>
      </c>
      <c r="C1347" s="63" t="s">
        <v>98</v>
      </c>
      <c r="D1347" s="64"/>
      <c r="E1347" s="63" t="s">
        <v>98</v>
      </c>
      <c r="F1347" s="64"/>
      <c r="G1347" s="63" t="s">
        <v>98</v>
      </c>
      <c r="H1347" s="63" t="s">
        <v>98</v>
      </c>
      <c r="I1347" s="63" t="s">
        <v>98</v>
      </c>
      <c r="J1347" s="63" t="s">
        <v>98</v>
      </c>
      <c r="K1347" s="65">
        <v>74210.429999999993</v>
      </c>
      <c r="L1347" s="64">
        <v>41</v>
      </c>
      <c r="M1347" s="64">
        <v>41</v>
      </c>
      <c r="N1347" s="65">
        <v>68542.5</v>
      </c>
      <c r="O1347" s="64">
        <v>7</v>
      </c>
      <c r="P1347" s="65">
        <v>5667.93</v>
      </c>
    </row>
    <row r="1348" spans="1:16" s="62" customFormat="1" hidden="1">
      <c r="A1348" s="63"/>
      <c r="B1348" s="63"/>
      <c r="C1348" s="63"/>
      <c r="D1348" s="64"/>
      <c r="E1348" s="63"/>
      <c r="F1348" s="64"/>
      <c r="G1348" s="63"/>
      <c r="H1348" s="63"/>
      <c r="I1348" s="63"/>
      <c r="J1348" s="63"/>
      <c r="K1348" s="64"/>
      <c r="L1348" s="64"/>
      <c r="M1348" s="64"/>
      <c r="N1348" s="64"/>
      <c r="O1348" s="64"/>
      <c r="P1348" s="64"/>
    </row>
    <row r="1349" spans="1:16" s="62" customFormat="1" ht="38.25" hidden="1">
      <c r="A1349" s="63" t="s">
        <v>448</v>
      </c>
      <c r="B1349" s="63" t="s">
        <v>521</v>
      </c>
      <c r="C1349" s="63" t="s">
        <v>522</v>
      </c>
      <c r="D1349" s="75" t="s">
        <v>523</v>
      </c>
      <c r="E1349" s="75" t="s">
        <v>524</v>
      </c>
      <c r="F1349" s="75" t="s">
        <v>525</v>
      </c>
      <c r="G1349" s="75" t="s">
        <v>526</v>
      </c>
    </row>
    <row r="1350" spans="1:16" s="62" customFormat="1" hidden="1">
      <c r="A1350" s="63" t="s">
        <v>527</v>
      </c>
      <c r="B1350" s="65">
        <v>13921.81</v>
      </c>
      <c r="C1350" s="65">
        <v>1044.1400000000001</v>
      </c>
      <c r="D1350" s="63" t="s">
        <v>288</v>
      </c>
      <c r="E1350" s="65">
        <v>10721.81</v>
      </c>
      <c r="F1350" s="63" t="s">
        <v>291</v>
      </c>
      <c r="G1350" s="65">
        <v>3200</v>
      </c>
    </row>
    <row r="1351" spans="1:16" s="62" customFormat="1" hidden="1">
      <c r="A1351" s="63" t="s">
        <v>528</v>
      </c>
      <c r="B1351" s="64">
        <v>862.42</v>
      </c>
      <c r="C1351" s="64">
        <v>64.680000000000007</v>
      </c>
      <c r="D1351" s="63" t="s">
        <v>458</v>
      </c>
      <c r="E1351" s="64">
        <v>862.42</v>
      </c>
      <c r="F1351" s="63" t="s">
        <v>551</v>
      </c>
      <c r="G1351" s="64">
        <v>0</v>
      </c>
    </row>
    <row r="1352" spans="1:16" s="62" customFormat="1" hidden="1">
      <c r="A1352" s="63" t="s">
        <v>529</v>
      </c>
      <c r="B1352" s="65">
        <v>57270.239999999998</v>
      </c>
      <c r="C1352" s="65">
        <v>4295.26</v>
      </c>
      <c r="D1352" s="63" t="s">
        <v>327</v>
      </c>
      <c r="E1352" s="65">
        <v>55302.31</v>
      </c>
      <c r="F1352" s="63" t="s">
        <v>291</v>
      </c>
      <c r="G1352" s="65">
        <v>1967.93</v>
      </c>
    </row>
    <row r="1353" spans="1:16" s="62" customFormat="1" hidden="1">
      <c r="A1353" s="63" t="s">
        <v>531</v>
      </c>
      <c r="B1353" s="65">
        <v>2155.96</v>
      </c>
      <c r="C1353" s="64">
        <v>161.69999999999999</v>
      </c>
      <c r="D1353" s="63" t="s">
        <v>464</v>
      </c>
      <c r="E1353" s="65">
        <v>1655.96</v>
      </c>
      <c r="F1353" s="63" t="s">
        <v>458</v>
      </c>
      <c r="G1353" s="64">
        <v>500</v>
      </c>
    </row>
    <row r="1354" spans="1:16" s="62" customFormat="1" hidden="1">
      <c r="A1354" s="63" t="s">
        <v>532</v>
      </c>
      <c r="B1354" s="65">
        <v>2050</v>
      </c>
      <c r="C1354" s="65">
        <v>7615.78</v>
      </c>
      <c r="D1354" s="63" t="s">
        <v>98</v>
      </c>
      <c r="E1354" s="64"/>
      <c r="F1354" s="63" t="s">
        <v>98</v>
      </c>
      <c r="G1354" s="64"/>
    </row>
    <row r="1355" spans="1:16" s="62" customFormat="1" hidden="1">
      <c r="A1355" s="63" t="s">
        <v>533</v>
      </c>
      <c r="B1355" s="65">
        <v>74210.429999999993</v>
      </c>
      <c r="C1355" s="64">
        <v>498.23</v>
      </c>
      <c r="D1355" s="63" t="s">
        <v>98</v>
      </c>
      <c r="E1355" s="64"/>
      <c r="F1355" s="63" t="s">
        <v>98</v>
      </c>
      <c r="G1355" s="64"/>
    </row>
    <row r="1356" spans="1:16" s="62" customFormat="1" hidden="1">
      <c r="A1356" s="63" t="s">
        <v>534</v>
      </c>
      <c r="B1356" s="64"/>
      <c r="C1356" s="65">
        <v>7117.55</v>
      </c>
      <c r="D1356" s="63" t="s">
        <v>98</v>
      </c>
      <c r="E1356" s="64"/>
      <c r="F1356" s="63" t="s">
        <v>98</v>
      </c>
      <c r="G1356" s="64"/>
    </row>
    <row r="1357" spans="1:16" s="62" customFormat="1" hidden="1">
      <c r="A1357" s="63" t="s">
        <v>535</v>
      </c>
      <c r="B1357" s="64"/>
      <c r="C1357" s="64">
        <v>213.53</v>
      </c>
      <c r="D1357" s="63" t="s">
        <v>98</v>
      </c>
      <c r="E1357" s="64"/>
      <c r="F1357" s="63" t="s">
        <v>98</v>
      </c>
      <c r="G1357" s="64"/>
    </row>
    <row r="1358" spans="1:16" s="62" customFormat="1" hidden="1">
      <c r="A1358" s="63" t="s">
        <v>536</v>
      </c>
      <c r="B1358" s="64"/>
      <c r="C1358" s="65">
        <v>7402.25</v>
      </c>
      <c r="D1358" s="63" t="s">
        <v>98</v>
      </c>
      <c r="E1358" s="64"/>
      <c r="F1358" s="63" t="s">
        <v>98</v>
      </c>
      <c r="G1358" s="64"/>
    </row>
    <row r="1359" spans="1:16" s="62" customFormat="1" hidden="1">
      <c r="A1359" s="63" t="s">
        <v>603</v>
      </c>
      <c r="B1359" s="63" t="s">
        <v>591</v>
      </c>
      <c r="C1359" s="63" t="s">
        <v>457</v>
      </c>
      <c r="D1359" s="64">
        <v>50</v>
      </c>
      <c r="E1359" s="63" t="s">
        <v>458</v>
      </c>
      <c r="F1359" s="64" t="s">
        <v>409</v>
      </c>
      <c r="G1359" s="63" t="s">
        <v>538</v>
      </c>
      <c r="H1359" s="63" t="s">
        <v>480</v>
      </c>
      <c r="I1359" s="63" t="s">
        <v>481</v>
      </c>
      <c r="J1359" s="63" t="s">
        <v>482</v>
      </c>
      <c r="K1359" s="64">
        <v>0</v>
      </c>
      <c r="L1359" s="64">
        <v>0</v>
      </c>
      <c r="M1359" s="64">
        <v>0</v>
      </c>
      <c r="N1359" s="64">
        <v>0</v>
      </c>
      <c r="O1359" s="64">
        <v>0</v>
      </c>
      <c r="P1359" s="64">
        <v>0</v>
      </c>
    </row>
    <row r="1360" spans="1:16" s="62" customFormat="1" hidden="1">
      <c r="A1360" s="63" t="s">
        <v>603</v>
      </c>
      <c r="B1360" s="63" t="s">
        <v>591</v>
      </c>
      <c r="C1360" s="63" t="s">
        <v>457</v>
      </c>
      <c r="D1360" s="64">
        <v>50</v>
      </c>
      <c r="E1360" s="63" t="s">
        <v>464</v>
      </c>
      <c r="F1360" s="64" t="s">
        <v>409</v>
      </c>
      <c r="G1360" s="63" t="s">
        <v>539</v>
      </c>
      <c r="H1360" s="63" t="s">
        <v>484</v>
      </c>
      <c r="I1360" s="63" t="s">
        <v>485</v>
      </c>
      <c r="J1360" s="63" t="s">
        <v>463</v>
      </c>
      <c r="K1360" s="64">
        <v>0</v>
      </c>
      <c r="L1360" s="64">
        <v>0</v>
      </c>
      <c r="M1360" s="64">
        <v>0</v>
      </c>
      <c r="N1360" s="64">
        <v>0</v>
      </c>
      <c r="O1360" s="64">
        <v>0</v>
      </c>
      <c r="P1360" s="64">
        <v>0</v>
      </c>
    </row>
    <row r="1361" spans="1:16" s="62" customFormat="1" hidden="1">
      <c r="A1361" s="63" t="s">
        <v>603</v>
      </c>
      <c r="B1361" s="63" t="s">
        <v>591</v>
      </c>
      <c r="C1361" s="63" t="s">
        <v>457</v>
      </c>
      <c r="D1361" s="64">
        <v>50</v>
      </c>
      <c r="E1361" s="63" t="s">
        <v>291</v>
      </c>
      <c r="F1361" s="64" t="s">
        <v>409</v>
      </c>
      <c r="G1361" s="63" t="s">
        <v>459</v>
      </c>
      <c r="H1361" s="63" t="s">
        <v>460</v>
      </c>
      <c r="I1361" s="63" t="s">
        <v>462</v>
      </c>
      <c r="J1361" s="63" t="s">
        <v>487</v>
      </c>
      <c r="K1361" s="64">
        <v>0</v>
      </c>
      <c r="L1361" s="64">
        <v>0</v>
      </c>
      <c r="M1361" s="64">
        <v>0</v>
      </c>
      <c r="N1361" s="64">
        <v>0</v>
      </c>
      <c r="O1361" s="64">
        <v>0</v>
      </c>
      <c r="P1361" s="64">
        <v>0</v>
      </c>
    </row>
    <row r="1362" spans="1:16" s="62" customFormat="1" hidden="1">
      <c r="A1362" s="63" t="s">
        <v>603</v>
      </c>
      <c r="B1362" s="63" t="s">
        <v>591</v>
      </c>
      <c r="C1362" s="63" t="s">
        <v>457</v>
      </c>
      <c r="D1362" s="64">
        <v>50</v>
      </c>
      <c r="E1362" s="63" t="s">
        <v>285</v>
      </c>
      <c r="F1362" s="64" t="s">
        <v>409</v>
      </c>
      <c r="G1362" s="63" t="s">
        <v>459</v>
      </c>
      <c r="H1362" s="63" t="s">
        <v>460</v>
      </c>
      <c r="I1362" s="63" t="s">
        <v>462</v>
      </c>
      <c r="J1362" s="63" t="s">
        <v>463</v>
      </c>
      <c r="K1362" s="64">
        <v>0</v>
      </c>
      <c r="L1362" s="64">
        <v>0</v>
      </c>
      <c r="M1362" s="64">
        <v>0</v>
      </c>
      <c r="N1362" s="64">
        <v>0</v>
      </c>
      <c r="O1362" s="64">
        <v>0</v>
      </c>
      <c r="P1362" s="64">
        <v>0</v>
      </c>
    </row>
    <row r="1363" spans="1:16" s="62" customFormat="1" hidden="1">
      <c r="A1363" s="63" t="s">
        <v>603</v>
      </c>
      <c r="B1363" s="63" t="s">
        <v>591</v>
      </c>
      <c r="C1363" s="63" t="s">
        <v>457</v>
      </c>
      <c r="D1363" s="64">
        <v>50</v>
      </c>
      <c r="E1363" s="63" t="s">
        <v>474</v>
      </c>
      <c r="F1363" s="64" t="s">
        <v>409</v>
      </c>
      <c r="G1363" s="63" t="s">
        <v>465</v>
      </c>
      <c r="H1363" s="63" t="s">
        <v>466</v>
      </c>
      <c r="I1363" s="63" t="s">
        <v>467</v>
      </c>
      <c r="J1363" s="63" t="s">
        <v>414</v>
      </c>
      <c r="K1363" s="64">
        <v>0</v>
      </c>
      <c r="L1363" s="64">
        <v>0</v>
      </c>
      <c r="M1363" s="64">
        <v>0</v>
      </c>
      <c r="N1363" s="64">
        <v>0</v>
      </c>
      <c r="O1363" s="64">
        <v>0</v>
      </c>
      <c r="P1363" s="64">
        <v>0</v>
      </c>
    </row>
    <row r="1364" spans="1:16" s="62" customFormat="1" hidden="1">
      <c r="A1364" s="63" t="s">
        <v>603</v>
      </c>
      <c r="B1364" s="63" t="s">
        <v>591</v>
      </c>
      <c r="C1364" s="63" t="s">
        <v>457</v>
      </c>
      <c r="D1364" s="64">
        <v>50</v>
      </c>
      <c r="E1364" s="63" t="s">
        <v>288</v>
      </c>
      <c r="F1364" s="64" t="s">
        <v>409</v>
      </c>
      <c r="G1364" s="63" t="s">
        <v>468</v>
      </c>
      <c r="H1364" s="63" t="s">
        <v>469</v>
      </c>
      <c r="I1364" s="63" t="s">
        <v>470</v>
      </c>
      <c r="J1364" s="63" t="s">
        <v>414</v>
      </c>
      <c r="K1364" s="65">
        <v>1000</v>
      </c>
      <c r="L1364" s="64">
        <v>0</v>
      </c>
      <c r="M1364" s="64">
        <v>0</v>
      </c>
      <c r="N1364" s="64">
        <v>0</v>
      </c>
      <c r="O1364" s="64">
        <v>1</v>
      </c>
      <c r="P1364" s="65">
        <v>1000</v>
      </c>
    </row>
    <row r="1365" spans="1:16" s="62" customFormat="1" hidden="1">
      <c r="A1365" s="63" t="s">
        <v>603</v>
      </c>
      <c r="B1365" s="63" t="s">
        <v>591</v>
      </c>
      <c r="C1365" s="63" t="s">
        <v>457</v>
      </c>
      <c r="D1365" s="64">
        <v>50</v>
      </c>
      <c r="E1365" s="63" t="s">
        <v>325</v>
      </c>
      <c r="F1365" s="64" t="s">
        <v>409</v>
      </c>
      <c r="G1365" s="63" t="s">
        <v>471</v>
      </c>
      <c r="H1365" s="63" t="s">
        <v>472</v>
      </c>
      <c r="I1365" s="63" t="s">
        <v>473</v>
      </c>
      <c r="J1365" s="63" t="s">
        <v>414</v>
      </c>
      <c r="K1365" s="65">
        <v>10055.27</v>
      </c>
      <c r="L1365" s="64">
        <v>6</v>
      </c>
      <c r="M1365" s="64">
        <v>6</v>
      </c>
      <c r="N1365" s="65">
        <v>10055.27</v>
      </c>
      <c r="O1365" s="64">
        <v>0</v>
      </c>
      <c r="P1365" s="64">
        <v>0</v>
      </c>
    </row>
    <row r="1366" spans="1:16" s="62" customFormat="1" hidden="1">
      <c r="A1366" s="63" t="s">
        <v>603</v>
      </c>
      <c r="B1366" s="63" t="s">
        <v>591</v>
      </c>
      <c r="C1366" s="63" t="s">
        <v>457</v>
      </c>
      <c r="D1366" s="64">
        <v>50</v>
      </c>
      <c r="E1366" s="63" t="s">
        <v>292</v>
      </c>
      <c r="F1366" s="64" t="s">
        <v>409</v>
      </c>
      <c r="G1366" s="63" t="s">
        <v>475</v>
      </c>
      <c r="H1366" s="63" t="s">
        <v>476</v>
      </c>
      <c r="I1366" s="63" t="s">
        <v>477</v>
      </c>
      <c r="J1366" s="63" t="s">
        <v>414</v>
      </c>
      <c r="K1366" s="65">
        <v>4813.3999999999996</v>
      </c>
      <c r="L1366" s="64">
        <v>2</v>
      </c>
      <c r="M1366" s="64">
        <v>2</v>
      </c>
      <c r="N1366" s="65">
        <v>4813.3999999999996</v>
      </c>
      <c r="O1366" s="64">
        <v>0</v>
      </c>
      <c r="P1366" s="64">
        <v>0</v>
      </c>
    </row>
    <row r="1367" spans="1:16" s="62" customFormat="1" hidden="1">
      <c r="A1367" s="63" t="s">
        <v>603</v>
      </c>
      <c r="B1367" s="63" t="s">
        <v>591</v>
      </c>
      <c r="C1367" s="63" t="s">
        <v>457</v>
      </c>
      <c r="D1367" s="64">
        <v>50</v>
      </c>
      <c r="E1367" s="63" t="s">
        <v>320</v>
      </c>
      <c r="F1367" s="64" t="s">
        <v>478</v>
      </c>
      <c r="G1367" s="63" t="s">
        <v>479</v>
      </c>
      <c r="H1367" s="63" t="s">
        <v>480</v>
      </c>
      <c r="I1367" s="63" t="s">
        <v>481</v>
      </c>
      <c r="J1367" s="63" t="s">
        <v>482</v>
      </c>
      <c r="K1367" s="64">
        <v>0</v>
      </c>
      <c r="L1367" s="64">
        <v>0</v>
      </c>
      <c r="M1367" s="64">
        <v>0</v>
      </c>
      <c r="N1367" s="64">
        <v>0</v>
      </c>
      <c r="O1367" s="64">
        <v>0</v>
      </c>
      <c r="P1367" s="64">
        <v>0</v>
      </c>
    </row>
    <row r="1368" spans="1:16" s="62" customFormat="1" hidden="1">
      <c r="A1368" s="63" t="s">
        <v>603</v>
      </c>
      <c r="B1368" s="63" t="s">
        <v>591</v>
      </c>
      <c r="C1368" s="63" t="s">
        <v>457</v>
      </c>
      <c r="D1368" s="64">
        <v>50</v>
      </c>
      <c r="E1368" s="63" t="s">
        <v>287</v>
      </c>
      <c r="F1368" s="64" t="s">
        <v>478</v>
      </c>
      <c r="G1368" s="63" t="s">
        <v>483</v>
      </c>
      <c r="H1368" s="63" t="s">
        <v>484</v>
      </c>
      <c r="I1368" s="63" t="s">
        <v>485</v>
      </c>
      <c r="J1368" s="63" t="s">
        <v>463</v>
      </c>
      <c r="K1368" s="64">
        <v>0</v>
      </c>
      <c r="L1368" s="64">
        <v>0</v>
      </c>
      <c r="M1368" s="64">
        <v>0</v>
      </c>
      <c r="N1368" s="64">
        <v>0</v>
      </c>
      <c r="O1368" s="64">
        <v>0</v>
      </c>
      <c r="P1368" s="64">
        <v>0</v>
      </c>
    </row>
    <row r="1369" spans="1:16" s="62" customFormat="1" hidden="1">
      <c r="A1369" s="63" t="s">
        <v>603</v>
      </c>
      <c r="B1369" s="63" t="s">
        <v>591</v>
      </c>
      <c r="C1369" s="63" t="s">
        <v>457</v>
      </c>
      <c r="D1369" s="64">
        <v>50</v>
      </c>
      <c r="E1369" s="63" t="s">
        <v>489</v>
      </c>
      <c r="F1369" s="64" t="s">
        <v>478</v>
      </c>
      <c r="G1369" s="63" t="s">
        <v>486</v>
      </c>
      <c r="H1369" s="63" t="s">
        <v>460</v>
      </c>
      <c r="I1369" s="63" t="s">
        <v>462</v>
      </c>
      <c r="J1369" s="63" t="s">
        <v>487</v>
      </c>
      <c r="K1369" s="64">
        <v>0</v>
      </c>
      <c r="L1369" s="64">
        <v>0</v>
      </c>
      <c r="M1369" s="64">
        <v>0</v>
      </c>
      <c r="N1369" s="64">
        <v>0</v>
      </c>
      <c r="O1369" s="64">
        <v>0</v>
      </c>
      <c r="P1369" s="64">
        <v>0</v>
      </c>
    </row>
    <row r="1370" spans="1:16" s="62" customFormat="1" hidden="1">
      <c r="A1370" s="63" t="s">
        <v>603</v>
      </c>
      <c r="B1370" s="63" t="s">
        <v>591</v>
      </c>
      <c r="C1370" s="63" t="s">
        <v>457</v>
      </c>
      <c r="D1370" s="64">
        <v>50</v>
      </c>
      <c r="E1370" s="63" t="s">
        <v>491</v>
      </c>
      <c r="F1370" s="64" t="s">
        <v>478</v>
      </c>
      <c r="G1370" s="63" t="s">
        <v>486</v>
      </c>
      <c r="H1370" s="63" t="s">
        <v>460</v>
      </c>
      <c r="I1370" s="63" t="s">
        <v>462</v>
      </c>
      <c r="J1370" s="63" t="s">
        <v>463</v>
      </c>
      <c r="K1370" s="64">
        <v>0</v>
      </c>
      <c r="L1370" s="64">
        <v>0</v>
      </c>
      <c r="M1370" s="64">
        <v>0</v>
      </c>
      <c r="N1370" s="64">
        <v>0</v>
      </c>
      <c r="O1370" s="64">
        <v>0</v>
      </c>
      <c r="P1370" s="64">
        <v>0</v>
      </c>
    </row>
    <row r="1371" spans="1:16" s="62" customFormat="1" hidden="1">
      <c r="A1371" s="63" t="s">
        <v>603</v>
      </c>
      <c r="B1371" s="63" t="s">
        <v>591</v>
      </c>
      <c r="C1371" s="63" t="s">
        <v>457</v>
      </c>
      <c r="D1371" s="64">
        <v>50</v>
      </c>
      <c r="E1371" s="63" t="s">
        <v>290</v>
      </c>
      <c r="F1371" s="64" t="s">
        <v>478</v>
      </c>
      <c r="G1371" s="63" t="s">
        <v>488</v>
      </c>
      <c r="H1371" s="63" t="s">
        <v>466</v>
      </c>
      <c r="I1371" s="63" t="s">
        <v>467</v>
      </c>
      <c r="J1371" s="63" t="s">
        <v>414</v>
      </c>
      <c r="K1371" s="65">
        <v>2698.83</v>
      </c>
      <c r="L1371" s="64">
        <v>1</v>
      </c>
      <c r="M1371" s="64">
        <v>1</v>
      </c>
      <c r="N1371" s="65">
        <v>2698.83</v>
      </c>
      <c r="O1371" s="64">
        <v>0</v>
      </c>
      <c r="P1371" s="64">
        <v>0</v>
      </c>
    </row>
    <row r="1372" spans="1:16" s="62" customFormat="1" hidden="1">
      <c r="A1372" s="63" t="s">
        <v>603</v>
      </c>
      <c r="B1372" s="63" t="s">
        <v>591</v>
      </c>
      <c r="C1372" s="63" t="s">
        <v>457</v>
      </c>
      <c r="D1372" s="64">
        <v>50</v>
      </c>
      <c r="E1372" s="63" t="s">
        <v>274</v>
      </c>
      <c r="F1372" s="64" t="s">
        <v>478</v>
      </c>
      <c r="G1372" s="63" t="s">
        <v>490</v>
      </c>
      <c r="H1372" s="63" t="s">
        <v>469</v>
      </c>
      <c r="I1372" s="63" t="s">
        <v>470</v>
      </c>
      <c r="J1372" s="63" t="s">
        <v>414</v>
      </c>
      <c r="K1372" s="64">
        <v>0</v>
      </c>
      <c r="L1372" s="64">
        <v>0</v>
      </c>
      <c r="M1372" s="64">
        <v>0</v>
      </c>
      <c r="N1372" s="64">
        <v>0</v>
      </c>
      <c r="O1372" s="64">
        <v>0</v>
      </c>
      <c r="P1372" s="64">
        <v>0</v>
      </c>
    </row>
    <row r="1373" spans="1:16" s="62" customFormat="1" hidden="1">
      <c r="A1373" s="63" t="s">
        <v>603</v>
      </c>
      <c r="B1373" s="63" t="s">
        <v>591</v>
      </c>
      <c r="C1373" s="63" t="s">
        <v>457</v>
      </c>
      <c r="D1373" s="64">
        <v>50</v>
      </c>
      <c r="E1373" s="63" t="s">
        <v>293</v>
      </c>
      <c r="F1373" s="64" t="s">
        <v>478</v>
      </c>
      <c r="G1373" s="63" t="s">
        <v>492</v>
      </c>
      <c r="H1373" s="63" t="s">
        <v>472</v>
      </c>
      <c r="I1373" s="63" t="s">
        <v>473</v>
      </c>
      <c r="J1373" s="63" t="s">
        <v>414</v>
      </c>
      <c r="K1373" s="64">
        <v>0</v>
      </c>
      <c r="L1373" s="64">
        <v>0</v>
      </c>
      <c r="M1373" s="64">
        <v>0</v>
      </c>
      <c r="N1373" s="64">
        <v>0</v>
      </c>
      <c r="O1373" s="64">
        <v>0</v>
      </c>
      <c r="P1373" s="64">
        <v>0</v>
      </c>
    </row>
    <row r="1374" spans="1:16" s="62" customFormat="1" hidden="1">
      <c r="A1374" s="63" t="s">
        <v>603</v>
      </c>
      <c r="B1374" s="63" t="s">
        <v>591</v>
      </c>
      <c r="C1374" s="63" t="s">
        <v>457</v>
      </c>
      <c r="D1374" s="64">
        <v>50</v>
      </c>
      <c r="E1374" s="63" t="s">
        <v>283</v>
      </c>
      <c r="F1374" s="64" t="s">
        <v>478</v>
      </c>
      <c r="G1374" s="63" t="s">
        <v>493</v>
      </c>
      <c r="H1374" s="63" t="s">
        <v>476</v>
      </c>
      <c r="I1374" s="63" t="s">
        <v>477</v>
      </c>
      <c r="J1374" s="63" t="s">
        <v>414</v>
      </c>
      <c r="K1374" s="64">
        <v>0</v>
      </c>
      <c r="L1374" s="64">
        <v>0</v>
      </c>
      <c r="M1374" s="64">
        <v>0</v>
      </c>
      <c r="N1374" s="64">
        <v>0</v>
      </c>
      <c r="O1374" s="64">
        <v>0</v>
      </c>
      <c r="P1374" s="64">
        <v>0</v>
      </c>
    </row>
    <row r="1375" spans="1:16" s="62" customFormat="1" hidden="1">
      <c r="A1375" s="63" t="s">
        <v>603</v>
      </c>
      <c r="B1375" s="63" t="s">
        <v>591</v>
      </c>
      <c r="C1375" s="63" t="s">
        <v>457</v>
      </c>
      <c r="D1375" s="64">
        <v>50</v>
      </c>
      <c r="E1375" s="63" t="s">
        <v>286</v>
      </c>
      <c r="F1375" s="64" t="s">
        <v>494</v>
      </c>
      <c r="G1375" s="63" t="s">
        <v>592</v>
      </c>
      <c r="H1375" s="63" t="s">
        <v>550</v>
      </c>
      <c r="I1375" s="63" t="s">
        <v>460</v>
      </c>
      <c r="J1375" s="63" t="s">
        <v>482</v>
      </c>
      <c r="K1375" s="64">
        <v>0</v>
      </c>
      <c r="L1375" s="64">
        <v>0</v>
      </c>
      <c r="M1375" s="64">
        <v>0</v>
      </c>
      <c r="N1375" s="64">
        <v>0</v>
      </c>
      <c r="O1375" s="64">
        <v>0</v>
      </c>
      <c r="P1375" s="64">
        <v>0</v>
      </c>
    </row>
    <row r="1376" spans="1:16" s="62" customFormat="1" hidden="1">
      <c r="A1376" s="63" t="s">
        <v>603</v>
      </c>
      <c r="B1376" s="63" t="s">
        <v>591</v>
      </c>
      <c r="C1376" s="63" t="s">
        <v>457</v>
      </c>
      <c r="D1376" s="64">
        <v>50</v>
      </c>
      <c r="E1376" s="63" t="s">
        <v>501</v>
      </c>
      <c r="F1376" s="64" t="s">
        <v>494</v>
      </c>
      <c r="G1376" s="63" t="s">
        <v>498</v>
      </c>
      <c r="H1376" s="63" t="s">
        <v>480</v>
      </c>
      <c r="I1376" s="63" t="s">
        <v>481</v>
      </c>
      <c r="J1376" s="63" t="s">
        <v>482</v>
      </c>
      <c r="K1376" s="64">
        <v>0</v>
      </c>
      <c r="L1376" s="64">
        <v>0</v>
      </c>
      <c r="M1376" s="64">
        <v>0</v>
      </c>
      <c r="N1376" s="64">
        <v>0</v>
      </c>
      <c r="O1376" s="64">
        <v>0</v>
      </c>
      <c r="P1376" s="64">
        <v>0</v>
      </c>
    </row>
    <row r="1377" spans="1:16" s="62" customFormat="1" hidden="1">
      <c r="A1377" s="63" t="s">
        <v>603</v>
      </c>
      <c r="B1377" s="63" t="s">
        <v>591</v>
      </c>
      <c r="C1377" s="63" t="s">
        <v>457</v>
      </c>
      <c r="D1377" s="64">
        <v>50</v>
      </c>
      <c r="E1377" s="63" t="s">
        <v>502</v>
      </c>
      <c r="F1377" s="64" t="s">
        <v>494</v>
      </c>
      <c r="G1377" s="63" t="s">
        <v>499</v>
      </c>
      <c r="H1377" s="63" t="s">
        <v>484</v>
      </c>
      <c r="I1377" s="63" t="s">
        <v>485</v>
      </c>
      <c r="J1377" s="63" t="s">
        <v>463</v>
      </c>
      <c r="K1377" s="64">
        <v>0</v>
      </c>
      <c r="L1377" s="64">
        <v>0</v>
      </c>
      <c r="M1377" s="64">
        <v>0</v>
      </c>
      <c r="N1377" s="64">
        <v>0</v>
      </c>
      <c r="O1377" s="64">
        <v>0</v>
      </c>
      <c r="P1377" s="64">
        <v>0</v>
      </c>
    </row>
    <row r="1378" spans="1:16" s="62" customFormat="1" hidden="1">
      <c r="A1378" s="63" t="s">
        <v>603</v>
      </c>
      <c r="B1378" s="63" t="s">
        <v>591</v>
      </c>
      <c r="C1378" s="63" t="s">
        <v>457</v>
      </c>
      <c r="D1378" s="64">
        <v>50</v>
      </c>
      <c r="E1378" s="63" t="s">
        <v>504</v>
      </c>
      <c r="F1378" s="64" t="s">
        <v>494</v>
      </c>
      <c r="G1378" s="63" t="s">
        <v>500</v>
      </c>
      <c r="H1378" s="63" t="s">
        <v>460</v>
      </c>
      <c r="I1378" s="63" t="s">
        <v>462</v>
      </c>
      <c r="J1378" s="63" t="s">
        <v>487</v>
      </c>
      <c r="K1378" s="64">
        <v>0</v>
      </c>
      <c r="L1378" s="64">
        <v>0</v>
      </c>
      <c r="M1378" s="64">
        <v>0</v>
      </c>
      <c r="N1378" s="64">
        <v>0</v>
      </c>
      <c r="O1378" s="64">
        <v>0</v>
      </c>
      <c r="P1378" s="64">
        <v>0</v>
      </c>
    </row>
    <row r="1379" spans="1:16" s="62" customFormat="1" hidden="1">
      <c r="A1379" s="63" t="s">
        <v>603</v>
      </c>
      <c r="B1379" s="63" t="s">
        <v>591</v>
      </c>
      <c r="C1379" s="63" t="s">
        <v>457</v>
      </c>
      <c r="D1379" s="64">
        <v>50</v>
      </c>
      <c r="E1379" s="63" t="s">
        <v>506</v>
      </c>
      <c r="F1379" s="64" t="s">
        <v>494</v>
      </c>
      <c r="G1379" s="63" t="s">
        <v>500</v>
      </c>
      <c r="H1379" s="63" t="s">
        <v>460</v>
      </c>
      <c r="I1379" s="63" t="s">
        <v>462</v>
      </c>
      <c r="J1379" s="63" t="s">
        <v>463</v>
      </c>
      <c r="K1379" s="65">
        <v>1000</v>
      </c>
      <c r="L1379" s="64">
        <v>0</v>
      </c>
      <c r="M1379" s="64">
        <v>0</v>
      </c>
      <c r="N1379" s="64">
        <v>0</v>
      </c>
      <c r="O1379" s="64">
        <v>1</v>
      </c>
      <c r="P1379" s="65">
        <v>1000</v>
      </c>
    </row>
    <row r="1380" spans="1:16" s="62" customFormat="1" hidden="1">
      <c r="A1380" s="63" t="s">
        <v>603</v>
      </c>
      <c r="B1380" s="63" t="s">
        <v>591</v>
      </c>
      <c r="C1380" s="63" t="s">
        <v>457</v>
      </c>
      <c r="D1380" s="64">
        <v>50</v>
      </c>
      <c r="E1380" s="63" t="s">
        <v>267</v>
      </c>
      <c r="F1380" s="64" t="s">
        <v>494</v>
      </c>
      <c r="G1380" s="63" t="s">
        <v>503</v>
      </c>
      <c r="H1380" s="63" t="s">
        <v>466</v>
      </c>
      <c r="I1380" s="63" t="s">
        <v>467</v>
      </c>
      <c r="J1380" s="63" t="s">
        <v>414</v>
      </c>
      <c r="K1380" s="65">
        <v>9934.0300000000007</v>
      </c>
      <c r="L1380" s="64">
        <v>7</v>
      </c>
      <c r="M1380" s="64">
        <v>7</v>
      </c>
      <c r="N1380" s="65">
        <v>9934.0300000000007</v>
      </c>
      <c r="O1380" s="64">
        <v>0</v>
      </c>
      <c r="P1380" s="64">
        <v>0</v>
      </c>
    </row>
    <row r="1381" spans="1:16" s="62" customFormat="1" hidden="1">
      <c r="A1381" s="63" t="s">
        <v>603</v>
      </c>
      <c r="B1381" s="63" t="s">
        <v>591</v>
      </c>
      <c r="C1381" s="63" t="s">
        <v>457</v>
      </c>
      <c r="D1381" s="64">
        <v>50</v>
      </c>
      <c r="E1381" s="63" t="s">
        <v>326</v>
      </c>
      <c r="F1381" s="64" t="s">
        <v>494</v>
      </c>
      <c r="G1381" s="63" t="s">
        <v>505</v>
      </c>
      <c r="H1381" s="63" t="s">
        <v>469</v>
      </c>
      <c r="I1381" s="63" t="s">
        <v>470</v>
      </c>
      <c r="J1381" s="63" t="s">
        <v>414</v>
      </c>
      <c r="K1381" s="65">
        <v>8345.67</v>
      </c>
      <c r="L1381" s="64">
        <v>2</v>
      </c>
      <c r="M1381" s="64">
        <v>2</v>
      </c>
      <c r="N1381" s="65">
        <v>5284.3</v>
      </c>
      <c r="O1381" s="64">
        <v>2</v>
      </c>
      <c r="P1381" s="65">
        <v>3061.37</v>
      </c>
    </row>
    <row r="1382" spans="1:16" s="62" customFormat="1" hidden="1">
      <c r="A1382" s="63" t="s">
        <v>603</v>
      </c>
      <c r="B1382" s="63" t="s">
        <v>591</v>
      </c>
      <c r="C1382" s="63" t="s">
        <v>457</v>
      </c>
      <c r="D1382" s="64">
        <v>50</v>
      </c>
      <c r="E1382" s="63" t="s">
        <v>289</v>
      </c>
      <c r="F1382" s="64" t="s">
        <v>494</v>
      </c>
      <c r="G1382" s="63" t="s">
        <v>507</v>
      </c>
      <c r="H1382" s="63" t="s">
        <v>472</v>
      </c>
      <c r="I1382" s="63" t="s">
        <v>473</v>
      </c>
      <c r="J1382" s="63" t="s">
        <v>414</v>
      </c>
      <c r="K1382" s="65">
        <v>41394.5</v>
      </c>
      <c r="L1382" s="64">
        <v>21</v>
      </c>
      <c r="M1382" s="64">
        <v>21</v>
      </c>
      <c r="N1382" s="65">
        <v>37506.74</v>
      </c>
      <c r="O1382" s="64">
        <v>4</v>
      </c>
      <c r="P1382" s="65">
        <v>3887.76</v>
      </c>
    </row>
    <row r="1383" spans="1:16" s="62" customFormat="1" hidden="1">
      <c r="A1383" s="63" t="s">
        <v>603</v>
      </c>
      <c r="B1383" s="63" t="s">
        <v>591</v>
      </c>
      <c r="C1383" s="63" t="s">
        <v>457</v>
      </c>
      <c r="D1383" s="64">
        <v>50</v>
      </c>
      <c r="E1383" s="63" t="s">
        <v>512</v>
      </c>
      <c r="F1383" s="64" t="s">
        <v>494</v>
      </c>
      <c r="G1383" s="63" t="s">
        <v>508</v>
      </c>
      <c r="H1383" s="63" t="s">
        <v>476</v>
      </c>
      <c r="I1383" s="63" t="s">
        <v>477</v>
      </c>
      <c r="J1383" s="63" t="s">
        <v>414</v>
      </c>
      <c r="K1383" s="65">
        <v>42970.74</v>
      </c>
      <c r="L1383" s="64">
        <v>22</v>
      </c>
      <c r="M1383" s="64">
        <v>22</v>
      </c>
      <c r="N1383" s="65">
        <v>41270.74</v>
      </c>
      <c r="O1383" s="64">
        <v>2</v>
      </c>
      <c r="P1383" s="65">
        <v>1700</v>
      </c>
    </row>
    <row r="1384" spans="1:16" s="62" customFormat="1" hidden="1">
      <c r="A1384" s="63" t="s">
        <v>603</v>
      </c>
      <c r="B1384" s="63" t="s">
        <v>591</v>
      </c>
      <c r="C1384" s="63" t="s">
        <v>457</v>
      </c>
      <c r="D1384" s="64">
        <v>50</v>
      </c>
      <c r="E1384" s="63" t="s">
        <v>318</v>
      </c>
      <c r="F1384" s="64" t="s">
        <v>509</v>
      </c>
      <c r="G1384" s="63" t="s">
        <v>511</v>
      </c>
      <c r="H1384" s="63" t="s">
        <v>480</v>
      </c>
      <c r="I1384" s="63" t="s">
        <v>481</v>
      </c>
      <c r="J1384" s="63" t="s">
        <v>482</v>
      </c>
      <c r="K1384" s="64">
        <v>0</v>
      </c>
      <c r="L1384" s="64">
        <v>0</v>
      </c>
      <c r="M1384" s="64">
        <v>0</v>
      </c>
      <c r="N1384" s="64">
        <v>0</v>
      </c>
      <c r="O1384" s="64">
        <v>0</v>
      </c>
      <c r="P1384" s="64">
        <v>0</v>
      </c>
    </row>
    <row r="1385" spans="1:16" s="62" customFormat="1" hidden="1">
      <c r="A1385" s="63" t="s">
        <v>603</v>
      </c>
      <c r="B1385" s="63" t="s">
        <v>591</v>
      </c>
      <c r="C1385" s="63" t="s">
        <v>457</v>
      </c>
      <c r="D1385" s="64">
        <v>50</v>
      </c>
      <c r="E1385" s="63" t="s">
        <v>514</v>
      </c>
      <c r="F1385" s="64" t="s">
        <v>509</v>
      </c>
      <c r="G1385" s="63" t="s">
        <v>511</v>
      </c>
      <c r="H1385" s="63" t="s">
        <v>480</v>
      </c>
      <c r="I1385" s="63" t="s">
        <v>481</v>
      </c>
      <c r="J1385" s="63" t="s">
        <v>463</v>
      </c>
      <c r="K1385" s="64">
        <v>0</v>
      </c>
      <c r="L1385" s="64">
        <v>0</v>
      </c>
      <c r="M1385" s="64">
        <v>0</v>
      </c>
      <c r="N1385" s="64">
        <v>0</v>
      </c>
      <c r="O1385" s="64">
        <v>0</v>
      </c>
      <c r="P1385" s="64">
        <v>0</v>
      </c>
    </row>
    <row r="1386" spans="1:16" s="62" customFormat="1" hidden="1">
      <c r="A1386" s="63" t="s">
        <v>603</v>
      </c>
      <c r="B1386" s="63" t="s">
        <v>591</v>
      </c>
      <c r="C1386" s="63" t="s">
        <v>457</v>
      </c>
      <c r="D1386" s="64">
        <v>50</v>
      </c>
      <c r="E1386" s="63" t="s">
        <v>272</v>
      </c>
      <c r="F1386" s="64" t="s">
        <v>509</v>
      </c>
      <c r="G1386" s="63" t="s">
        <v>513</v>
      </c>
      <c r="H1386" s="63" t="s">
        <v>484</v>
      </c>
      <c r="I1386" s="63" t="s">
        <v>485</v>
      </c>
      <c r="J1386" s="63" t="s">
        <v>463</v>
      </c>
      <c r="K1386" s="64">
        <v>0</v>
      </c>
      <c r="L1386" s="64">
        <v>0</v>
      </c>
      <c r="M1386" s="64">
        <v>0</v>
      </c>
      <c r="N1386" s="64">
        <v>0</v>
      </c>
      <c r="O1386" s="64">
        <v>0</v>
      </c>
      <c r="P1386" s="64">
        <v>0</v>
      </c>
    </row>
    <row r="1387" spans="1:16" s="62" customFormat="1" hidden="1">
      <c r="A1387" s="63" t="s">
        <v>603</v>
      </c>
      <c r="B1387" s="63" t="s">
        <v>591</v>
      </c>
      <c r="C1387" s="63" t="s">
        <v>457</v>
      </c>
      <c r="D1387" s="64">
        <v>50</v>
      </c>
      <c r="E1387" s="63" t="s">
        <v>516</v>
      </c>
      <c r="F1387" s="64" t="s">
        <v>509</v>
      </c>
      <c r="G1387" s="63" t="s">
        <v>515</v>
      </c>
      <c r="H1387" s="63" t="s">
        <v>460</v>
      </c>
      <c r="I1387" s="63" t="s">
        <v>462</v>
      </c>
      <c r="J1387" s="63" t="s">
        <v>487</v>
      </c>
      <c r="K1387" s="64">
        <v>0</v>
      </c>
      <c r="L1387" s="64">
        <v>0</v>
      </c>
      <c r="M1387" s="64">
        <v>0</v>
      </c>
      <c r="N1387" s="64">
        <v>0</v>
      </c>
      <c r="O1387" s="64">
        <v>0</v>
      </c>
      <c r="P1387" s="64">
        <v>0</v>
      </c>
    </row>
    <row r="1388" spans="1:16" s="62" customFormat="1" hidden="1">
      <c r="A1388" s="63" t="s">
        <v>603</v>
      </c>
      <c r="B1388" s="63" t="s">
        <v>591</v>
      </c>
      <c r="C1388" s="63" t="s">
        <v>457</v>
      </c>
      <c r="D1388" s="64">
        <v>50</v>
      </c>
      <c r="E1388" s="63" t="s">
        <v>328</v>
      </c>
      <c r="F1388" s="64" t="s">
        <v>509</v>
      </c>
      <c r="G1388" s="63" t="s">
        <v>517</v>
      </c>
      <c r="H1388" s="63" t="s">
        <v>466</v>
      </c>
      <c r="I1388" s="63" t="s">
        <v>467</v>
      </c>
      <c r="J1388" s="63" t="s">
        <v>414</v>
      </c>
      <c r="K1388" s="65">
        <v>1660.32</v>
      </c>
      <c r="L1388" s="64">
        <v>1</v>
      </c>
      <c r="M1388" s="64">
        <v>1</v>
      </c>
      <c r="N1388" s="65">
        <v>1660.32</v>
      </c>
      <c r="O1388" s="64">
        <v>0</v>
      </c>
      <c r="P1388" s="64">
        <v>0</v>
      </c>
    </row>
    <row r="1389" spans="1:16" s="62" customFormat="1" hidden="1">
      <c r="A1389" s="63" t="s">
        <v>603</v>
      </c>
      <c r="B1389" s="63" t="s">
        <v>591</v>
      </c>
      <c r="C1389" s="63" t="s">
        <v>457</v>
      </c>
      <c r="D1389" s="64">
        <v>50</v>
      </c>
      <c r="E1389" s="63" t="s">
        <v>322</v>
      </c>
      <c r="F1389" s="64" t="s">
        <v>509</v>
      </c>
      <c r="G1389" s="63" t="s">
        <v>518</v>
      </c>
      <c r="H1389" s="63" t="s">
        <v>469</v>
      </c>
      <c r="I1389" s="63" t="s">
        <v>470</v>
      </c>
      <c r="J1389" s="63" t="s">
        <v>414</v>
      </c>
      <c r="K1389" s="64">
        <v>0</v>
      </c>
      <c r="L1389" s="64">
        <v>0</v>
      </c>
      <c r="M1389" s="64">
        <v>0</v>
      </c>
      <c r="N1389" s="64">
        <v>0</v>
      </c>
      <c r="O1389" s="64">
        <v>0</v>
      </c>
      <c r="P1389" s="64">
        <v>0</v>
      </c>
    </row>
    <row r="1390" spans="1:16" s="62" customFormat="1" hidden="1">
      <c r="A1390" s="63" t="s">
        <v>603</v>
      </c>
      <c r="B1390" s="63" t="s">
        <v>591</v>
      </c>
      <c r="C1390" s="63" t="s">
        <v>457</v>
      </c>
      <c r="D1390" s="64">
        <v>50</v>
      </c>
      <c r="E1390" s="63" t="s">
        <v>327</v>
      </c>
      <c r="F1390" s="64" t="s">
        <v>509</v>
      </c>
      <c r="G1390" s="63" t="s">
        <v>519</v>
      </c>
      <c r="H1390" s="63" t="s">
        <v>472</v>
      </c>
      <c r="I1390" s="63" t="s">
        <v>473</v>
      </c>
      <c r="J1390" s="63" t="s">
        <v>414</v>
      </c>
      <c r="K1390" s="65">
        <v>3987.69</v>
      </c>
      <c r="L1390" s="64">
        <v>3</v>
      </c>
      <c r="M1390" s="64">
        <v>3</v>
      </c>
      <c r="N1390" s="65">
        <v>2987.69</v>
      </c>
      <c r="O1390" s="64">
        <v>1</v>
      </c>
      <c r="P1390" s="65">
        <v>1000</v>
      </c>
    </row>
    <row r="1391" spans="1:16" s="62" customFormat="1" hidden="1">
      <c r="A1391" s="63" t="s">
        <v>603</v>
      </c>
      <c r="B1391" s="63" t="s">
        <v>591</v>
      </c>
      <c r="C1391" s="63" t="s">
        <v>457</v>
      </c>
      <c r="D1391" s="64">
        <v>50</v>
      </c>
      <c r="E1391" s="63" t="s">
        <v>269</v>
      </c>
      <c r="F1391" s="64" t="s">
        <v>509</v>
      </c>
      <c r="G1391" s="63" t="s">
        <v>520</v>
      </c>
      <c r="H1391" s="63" t="s">
        <v>476</v>
      </c>
      <c r="I1391" s="63" t="s">
        <v>477</v>
      </c>
      <c r="J1391" s="63" t="s">
        <v>414</v>
      </c>
      <c r="K1391" s="65">
        <v>2997.07</v>
      </c>
      <c r="L1391" s="64">
        <v>2</v>
      </c>
      <c r="M1391" s="64">
        <v>2</v>
      </c>
      <c r="N1391" s="65">
        <v>2997.07</v>
      </c>
      <c r="O1391" s="64">
        <v>0</v>
      </c>
      <c r="P1391" s="64">
        <v>0</v>
      </c>
    </row>
    <row r="1392" spans="1:16" s="62" customFormat="1" hidden="1">
      <c r="A1392" s="63" t="s">
        <v>98</v>
      </c>
      <c r="B1392" s="63" t="s">
        <v>98</v>
      </c>
      <c r="C1392" s="63" t="s">
        <v>98</v>
      </c>
      <c r="D1392" s="64"/>
      <c r="E1392" s="63" t="s">
        <v>98</v>
      </c>
      <c r="F1392" s="64"/>
      <c r="G1392" s="63" t="s">
        <v>98</v>
      </c>
      <c r="H1392" s="63" t="s">
        <v>98</v>
      </c>
      <c r="I1392" s="63" t="s">
        <v>98</v>
      </c>
      <c r="J1392" s="63" t="s">
        <v>98</v>
      </c>
      <c r="K1392" s="65">
        <v>130857.52</v>
      </c>
      <c r="L1392" s="64">
        <v>67</v>
      </c>
      <c r="M1392" s="64">
        <v>67</v>
      </c>
      <c r="N1392" s="65">
        <v>119208.39</v>
      </c>
      <c r="O1392" s="64">
        <v>11</v>
      </c>
      <c r="P1392" s="65">
        <v>11649.13</v>
      </c>
    </row>
    <row r="1393" spans="1:16" s="62" customFormat="1" hidden="1">
      <c r="A1393" s="63"/>
      <c r="B1393" s="63"/>
      <c r="C1393" s="63"/>
      <c r="D1393" s="64"/>
      <c r="E1393" s="63"/>
      <c r="F1393" s="64"/>
      <c r="G1393" s="63"/>
      <c r="H1393" s="63"/>
      <c r="I1393" s="63"/>
      <c r="J1393" s="63"/>
      <c r="K1393" s="64"/>
      <c r="L1393" s="64"/>
      <c r="M1393" s="64"/>
      <c r="N1393" s="64"/>
      <c r="O1393" s="64"/>
      <c r="P1393" s="64"/>
    </row>
    <row r="1394" spans="1:16" s="62" customFormat="1" ht="38.25" hidden="1">
      <c r="A1394" s="63" t="s">
        <v>448</v>
      </c>
      <c r="B1394" s="63" t="s">
        <v>521</v>
      </c>
      <c r="C1394" s="63" t="s">
        <v>522</v>
      </c>
      <c r="D1394" s="75" t="s">
        <v>523</v>
      </c>
      <c r="E1394" s="75" t="s">
        <v>524</v>
      </c>
      <c r="F1394" s="75" t="s">
        <v>525</v>
      </c>
      <c r="G1394" s="75" t="s">
        <v>526</v>
      </c>
    </row>
    <row r="1395" spans="1:16" s="62" customFormat="1" hidden="1">
      <c r="A1395" s="63" t="s">
        <v>527</v>
      </c>
      <c r="B1395" s="65">
        <v>15868.67</v>
      </c>
      <c r="C1395" s="65">
        <v>1190.1600000000001</v>
      </c>
      <c r="D1395" s="63" t="s">
        <v>292</v>
      </c>
      <c r="E1395" s="65">
        <v>14868.67</v>
      </c>
      <c r="F1395" s="63" t="s">
        <v>458</v>
      </c>
      <c r="G1395" s="65">
        <v>1000</v>
      </c>
    </row>
    <row r="1396" spans="1:16" s="62" customFormat="1" hidden="1">
      <c r="A1396" s="63" t="s">
        <v>528</v>
      </c>
      <c r="B1396" s="65">
        <v>2698.83</v>
      </c>
      <c r="C1396" s="64">
        <v>202.41</v>
      </c>
      <c r="D1396" s="63" t="s">
        <v>458</v>
      </c>
      <c r="E1396" s="65">
        <v>2698.83</v>
      </c>
      <c r="F1396" s="63" t="s">
        <v>551</v>
      </c>
      <c r="G1396" s="64">
        <v>0</v>
      </c>
    </row>
    <row r="1397" spans="1:16" s="62" customFormat="1" hidden="1">
      <c r="A1397" s="63" t="s">
        <v>529</v>
      </c>
      <c r="B1397" s="65">
        <v>103644.94</v>
      </c>
      <c r="C1397" s="65">
        <v>7773.38</v>
      </c>
      <c r="D1397" s="63" t="s">
        <v>604</v>
      </c>
      <c r="E1397" s="65">
        <v>93995.81</v>
      </c>
      <c r="F1397" s="63" t="s">
        <v>320</v>
      </c>
      <c r="G1397" s="65">
        <v>9649.1299999999992</v>
      </c>
    </row>
    <row r="1398" spans="1:16" s="62" customFormat="1" hidden="1">
      <c r="A1398" s="63" t="s">
        <v>531</v>
      </c>
      <c r="B1398" s="65">
        <v>8645.08</v>
      </c>
      <c r="C1398" s="64">
        <v>648.38</v>
      </c>
      <c r="D1398" s="63" t="s">
        <v>288</v>
      </c>
      <c r="E1398" s="65">
        <v>7645.08</v>
      </c>
      <c r="F1398" s="63" t="s">
        <v>458</v>
      </c>
      <c r="G1398" s="65">
        <v>1000</v>
      </c>
    </row>
    <row r="1399" spans="1:16" s="62" customFormat="1" hidden="1">
      <c r="A1399" s="63" t="s">
        <v>532</v>
      </c>
      <c r="B1399" s="65">
        <v>3350</v>
      </c>
      <c r="C1399" s="65">
        <v>13164.33</v>
      </c>
      <c r="D1399" s="63" t="s">
        <v>98</v>
      </c>
      <c r="E1399" s="64"/>
      <c r="F1399" s="63" t="s">
        <v>98</v>
      </c>
      <c r="G1399" s="64"/>
    </row>
    <row r="1400" spans="1:16" s="62" customFormat="1" hidden="1">
      <c r="A1400" s="63" t="s">
        <v>533</v>
      </c>
      <c r="B1400" s="65">
        <v>130857.52</v>
      </c>
      <c r="C1400" s="64">
        <v>861.22</v>
      </c>
      <c r="D1400" s="63" t="s">
        <v>98</v>
      </c>
      <c r="E1400" s="64"/>
      <c r="F1400" s="63" t="s">
        <v>98</v>
      </c>
      <c r="G1400" s="64"/>
    </row>
    <row r="1401" spans="1:16" s="62" customFormat="1" hidden="1">
      <c r="A1401" s="63" t="s">
        <v>534</v>
      </c>
      <c r="B1401" s="64"/>
      <c r="C1401" s="65">
        <v>12303.11</v>
      </c>
      <c r="D1401" s="63" t="s">
        <v>98</v>
      </c>
      <c r="E1401" s="64"/>
      <c r="F1401" s="63" t="s">
        <v>98</v>
      </c>
      <c r="G1401" s="64"/>
    </row>
    <row r="1402" spans="1:16" s="62" customFormat="1" hidden="1">
      <c r="A1402" s="63" t="s">
        <v>535</v>
      </c>
      <c r="B1402" s="64"/>
      <c r="C1402" s="64">
        <v>369.09</v>
      </c>
      <c r="D1402" s="63" t="s">
        <v>98</v>
      </c>
      <c r="E1402" s="64"/>
      <c r="F1402" s="63" t="s">
        <v>98</v>
      </c>
      <c r="G1402" s="64"/>
    </row>
    <row r="1403" spans="1:16" s="62" customFormat="1" hidden="1">
      <c r="A1403" s="63" t="s">
        <v>536</v>
      </c>
      <c r="B1403" s="64"/>
      <c r="C1403" s="65">
        <v>12795.24</v>
      </c>
      <c r="D1403" s="63" t="s">
        <v>98</v>
      </c>
      <c r="E1403" s="64"/>
      <c r="F1403" s="63" t="s">
        <v>98</v>
      </c>
      <c r="G1403" s="64"/>
    </row>
    <row r="1404" spans="1:16" s="62" customFormat="1" hidden="1">
      <c r="A1404" s="63"/>
      <c r="B1404" s="64"/>
      <c r="C1404" s="64"/>
      <c r="D1404" s="63"/>
      <c r="E1404" s="64"/>
      <c r="F1404" s="63"/>
      <c r="G1404" s="64"/>
    </row>
    <row r="1405" spans="1:16" s="62" customFormat="1" hidden="1">
      <c r="A1405" s="63" t="s">
        <v>605</v>
      </c>
      <c r="B1405" s="63" t="s">
        <v>98</v>
      </c>
      <c r="C1405" s="64"/>
    </row>
    <row r="1406" spans="1:16" s="62" customFormat="1" hidden="1">
      <c r="A1406" s="63"/>
      <c r="B1406" s="63"/>
      <c r="C1406" s="64"/>
    </row>
    <row r="1407" spans="1:16" s="62" customFormat="1" ht="38.25" hidden="1">
      <c r="A1407" s="63" t="s">
        <v>448</v>
      </c>
      <c r="B1407" s="63" t="s">
        <v>521</v>
      </c>
      <c r="C1407" s="63" t="s">
        <v>522</v>
      </c>
      <c r="D1407" s="75" t="s">
        <v>523</v>
      </c>
      <c r="E1407" s="75" t="s">
        <v>524</v>
      </c>
      <c r="F1407" s="75" t="s">
        <v>525</v>
      </c>
      <c r="G1407" s="75" t="s">
        <v>526</v>
      </c>
    </row>
    <row r="1408" spans="1:16" s="62" customFormat="1" hidden="1">
      <c r="A1408" s="63" t="s">
        <v>527</v>
      </c>
      <c r="B1408" s="65">
        <v>189113.44</v>
      </c>
      <c r="C1408" s="65">
        <v>14183.53</v>
      </c>
      <c r="D1408" s="63" t="s">
        <v>606</v>
      </c>
      <c r="E1408" s="65">
        <v>175594.95</v>
      </c>
      <c r="F1408" s="63" t="s">
        <v>283</v>
      </c>
      <c r="G1408" s="65">
        <v>13518.49</v>
      </c>
    </row>
    <row r="1409" spans="1:16" s="62" customFormat="1" hidden="1">
      <c r="A1409" s="63" t="s">
        <v>528</v>
      </c>
      <c r="B1409" s="65">
        <v>24502.57</v>
      </c>
      <c r="C1409" s="65">
        <v>1837.68</v>
      </c>
      <c r="D1409" s="63" t="s">
        <v>286</v>
      </c>
      <c r="E1409" s="65">
        <v>21204.26</v>
      </c>
      <c r="F1409" s="63" t="s">
        <v>285</v>
      </c>
      <c r="G1409" s="65">
        <v>3298.31</v>
      </c>
    </row>
    <row r="1410" spans="1:16" s="62" customFormat="1" hidden="1">
      <c r="A1410" s="63" t="s">
        <v>529</v>
      </c>
      <c r="B1410" s="65">
        <v>443823.76</v>
      </c>
      <c r="C1410" s="65">
        <v>33286.800000000003</v>
      </c>
      <c r="D1410" s="63" t="s">
        <v>607</v>
      </c>
      <c r="E1410" s="65">
        <v>399962.26</v>
      </c>
      <c r="F1410" s="63" t="s">
        <v>608</v>
      </c>
      <c r="G1410" s="65">
        <v>43861.5</v>
      </c>
    </row>
    <row r="1411" spans="1:16" s="62" customFormat="1" hidden="1">
      <c r="A1411" s="63" t="s">
        <v>531</v>
      </c>
      <c r="B1411" s="65">
        <v>50524.639999999999</v>
      </c>
      <c r="C1411" s="65">
        <v>3789.34</v>
      </c>
      <c r="D1411" s="63" t="s">
        <v>327</v>
      </c>
      <c r="E1411" s="65">
        <v>47209.04</v>
      </c>
      <c r="F1411" s="63" t="s">
        <v>285</v>
      </c>
      <c r="G1411" s="65">
        <v>3315.6</v>
      </c>
    </row>
    <row r="1412" spans="1:16" s="62" customFormat="1" hidden="1">
      <c r="A1412" s="63" t="s">
        <v>532</v>
      </c>
      <c r="B1412" s="65">
        <v>13500</v>
      </c>
      <c r="C1412" s="65">
        <v>66597.350000000006</v>
      </c>
      <c r="D1412" s="63" t="s">
        <v>98</v>
      </c>
      <c r="E1412" s="64"/>
      <c r="F1412" s="63" t="s">
        <v>98</v>
      </c>
      <c r="G1412" s="64"/>
    </row>
    <row r="1413" spans="1:16" s="62" customFormat="1" hidden="1">
      <c r="A1413" s="63" t="s">
        <v>564</v>
      </c>
      <c r="B1413" s="65">
        <v>707964.41</v>
      </c>
      <c r="C1413" s="65">
        <v>4356.84</v>
      </c>
      <c r="D1413" s="63" t="s">
        <v>98</v>
      </c>
      <c r="E1413" s="64"/>
      <c r="F1413" s="63" t="s">
        <v>98</v>
      </c>
      <c r="G1413" s="64"/>
    </row>
    <row r="1414" spans="1:16" s="62" customFormat="1" hidden="1">
      <c r="A1414" s="63" t="s">
        <v>534</v>
      </c>
      <c r="B1414" s="64"/>
      <c r="C1414" s="65">
        <v>62240.51</v>
      </c>
      <c r="D1414" s="63" t="s">
        <v>98</v>
      </c>
      <c r="E1414" s="64"/>
      <c r="F1414" s="63" t="s">
        <v>98</v>
      </c>
      <c r="G1414" s="64"/>
    </row>
    <row r="1415" spans="1:16" s="62" customFormat="1" hidden="1">
      <c r="A1415" s="63" t="s">
        <v>535</v>
      </c>
      <c r="B1415" s="64"/>
      <c r="C1415" s="65">
        <v>1867.22</v>
      </c>
      <c r="D1415" s="63" t="s">
        <v>98</v>
      </c>
      <c r="E1415" s="64"/>
      <c r="F1415" s="63" t="s">
        <v>98</v>
      </c>
      <c r="G1415" s="64"/>
    </row>
    <row r="1416" spans="1:16" s="62" customFormat="1" hidden="1">
      <c r="A1416" s="63" t="s">
        <v>536</v>
      </c>
      <c r="B1416" s="64"/>
      <c r="C1416" s="65">
        <v>64730.13</v>
      </c>
      <c r="D1416" s="63" t="s">
        <v>98</v>
      </c>
      <c r="E1416" s="64"/>
      <c r="F1416" s="63" t="s">
        <v>98</v>
      </c>
      <c r="G1416" s="64"/>
    </row>
    <row r="1417" spans="1:16" s="62" customFormat="1" hidden="1">
      <c r="A1417" s="63" t="s">
        <v>609</v>
      </c>
      <c r="B1417" s="63" t="s">
        <v>610</v>
      </c>
      <c r="C1417" s="63" t="s">
        <v>457</v>
      </c>
      <c r="D1417" s="64">
        <v>50</v>
      </c>
      <c r="E1417" s="63" t="s">
        <v>458</v>
      </c>
      <c r="F1417" s="64" t="s">
        <v>409</v>
      </c>
      <c r="G1417" s="63" t="s">
        <v>471</v>
      </c>
      <c r="H1417" s="63" t="s">
        <v>472</v>
      </c>
      <c r="I1417" s="63" t="s">
        <v>473</v>
      </c>
      <c r="J1417" s="63" t="s">
        <v>414</v>
      </c>
      <c r="K1417" s="65">
        <v>13046.98</v>
      </c>
      <c r="L1417" s="64">
        <v>0</v>
      </c>
      <c r="M1417" s="64">
        <v>4</v>
      </c>
      <c r="N1417" s="65">
        <v>11136.94</v>
      </c>
      <c r="O1417" s="64">
        <v>2</v>
      </c>
      <c r="P1417" s="65">
        <v>1910.04</v>
      </c>
    </row>
    <row r="1418" spans="1:16" s="62" customFormat="1" hidden="1">
      <c r="A1418" s="63" t="s">
        <v>609</v>
      </c>
      <c r="B1418" s="63" t="s">
        <v>610</v>
      </c>
      <c r="C1418" s="63" t="s">
        <v>457</v>
      </c>
      <c r="D1418" s="64">
        <v>50</v>
      </c>
      <c r="E1418" s="63" t="s">
        <v>464</v>
      </c>
      <c r="F1418" s="64" t="s">
        <v>409</v>
      </c>
      <c r="G1418" s="63" t="s">
        <v>475</v>
      </c>
      <c r="H1418" s="63" t="s">
        <v>476</v>
      </c>
      <c r="I1418" s="63" t="s">
        <v>477</v>
      </c>
      <c r="J1418" s="63" t="s">
        <v>414</v>
      </c>
      <c r="K1418" s="65">
        <v>17854.87</v>
      </c>
      <c r="L1418" s="64">
        <v>0</v>
      </c>
      <c r="M1418" s="64">
        <v>3</v>
      </c>
      <c r="N1418" s="65">
        <v>15354.87</v>
      </c>
      <c r="O1418" s="64">
        <v>2</v>
      </c>
      <c r="P1418" s="65">
        <v>2500</v>
      </c>
    </row>
    <row r="1419" spans="1:16" s="62" customFormat="1" hidden="1">
      <c r="A1419" s="63" t="s">
        <v>609</v>
      </c>
      <c r="B1419" s="63" t="s">
        <v>610</v>
      </c>
      <c r="C1419" s="63" t="s">
        <v>457</v>
      </c>
      <c r="D1419" s="64">
        <v>50</v>
      </c>
      <c r="E1419" s="63" t="s">
        <v>291</v>
      </c>
      <c r="F1419" s="64" t="s">
        <v>478</v>
      </c>
      <c r="G1419" s="63" t="s">
        <v>492</v>
      </c>
      <c r="H1419" s="63" t="s">
        <v>472</v>
      </c>
      <c r="I1419" s="63" t="s">
        <v>473</v>
      </c>
      <c r="J1419" s="63" t="s">
        <v>414</v>
      </c>
      <c r="K1419" s="64">
        <v>0</v>
      </c>
      <c r="L1419" s="64">
        <v>0</v>
      </c>
      <c r="M1419" s="64">
        <v>0</v>
      </c>
      <c r="N1419" s="64">
        <v>0</v>
      </c>
      <c r="O1419" s="64">
        <v>0</v>
      </c>
      <c r="P1419" s="64">
        <v>0</v>
      </c>
    </row>
    <row r="1420" spans="1:16" s="62" customFormat="1" hidden="1">
      <c r="A1420" s="63" t="s">
        <v>609</v>
      </c>
      <c r="B1420" s="63" t="s">
        <v>610</v>
      </c>
      <c r="C1420" s="63" t="s">
        <v>457</v>
      </c>
      <c r="D1420" s="64">
        <v>50</v>
      </c>
      <c r="E1420" s="63" t="s">
        <v>285</v>
      </c>
      <c r="F1420" s="64" t="s">
        <v>478</v>
      </c>
      <c r="G1420" s="63" t="s">
        <v>493</v>
      </c>
      <c r="H1420" s="63" t="s">
        <v>476</v>
      </c>
      <c r="I1420" s="63" t="s">
        <v>477</v>
      </c>
      <c r="J1420" s="63" t="s">
        <v>414</v>
      </c>
      <c r="K1420" s="65">
        <v>1195.99</v>
      </c>
      <c r="L1420" s="64">
        <v>0</v>
      </c>
      <c r="M1420" s="64">
        <v>1</v>
      </c>
      <c r="N1420" s="65">
        <v>1195.99</v>
      </c>
      <c r="O1420" s="64">
        <v>0</v>
      </c>
      <c r="P1420" s="64">
        <v>0</v>
      </c>
    </row>
    <row r="1421" spans="1:16" s="62" customFormat="1" hidden="1">
      <c r="A1421" s="63" t="s">
        <v>609</v>
      </c>
      <c r="B1421" s="63" t="s">
        <v>610</v>
      </c>
      <c r="C1421" s="63" t="s">
        <v>457</v>
      </c>
      <c r="D1421" s="64">
        <v>50</v>
      </c>
      <c r="E1421" s="63" t="s">
        <v>474</v>
      </c>
      <c r="F1421" s="64" t="s">
        <v>494</v>
      </c>
      <c r="G1421" s="63" t="s">
        <v>507</v>
      </c>
      <c r="H1421" s="63" t="s">
        <v>472</v>
      </c>
      <c r="I1421" s="63" t="s">
        <v>473</v>
      </c>
      <c r="J1421" s="63" t="s">
        <v>414</v>
      </c>
      <c r="K1421" s="65">
        <v>23598.48</v>
      </c>
      <c r="L1421" s="64">
        <v>0</v>
      </c>
      <c r="M1421" s="64">
        <v>9</v>
      </c>
      <c r="N1421" s="65">
        <v>20063.48</v>
      </c>
      <c r="O1421" s="64">
        <v>3</v>
      </c>
      <c r="P1421" s="65">
        <v>3535</v>
      </c>
    </row>
    <row r="1422" spans="1:16" s="62" customFormat="1" hidden="1">
      <c r="A1422" s="63" t="s">
        <v>609</v>
      </c>
      <c r="B1422" s="63" t="s">
        <v>610</v>
      </c>
      <c r="C1422" s="63" t="s">
        <v>457</v>
      </c>
      <c r="D1422" s="64">
        <v>50</v>
      </c>
      <c r="E1422" s="63" t="s">
        <v>288</v>
      </c>
      <c r="F1422" s="64" t="s">
        <v>494</v>
      </c>
      <c r="G1422" s="63" t="s">
        <v>508</v>
      </c>
      <c r="H1422" s="63" t="s">
        <v>476</v>
      </c>
      <c r="I1422" s="63" t="s">
        <v>477</v>
      </c>
      <c r="J1422" s="63" t="s">
        <v>487</v>
      </c>
      <c r="K1422" s="64">
        <v>0</v>
      </c>
      <c r="L1422" s="64">
        <v>0</v>
      </c>
      <c r="M1422" s="64">
        <v>0</v>
      </c>
      <c r="N1422" s="64">
        <v>0</v>
      </c>
      <c r="O1422" s="64">
        <v>0</v>
      </c>
      <c r="P1422" s="64">
        <v>0</v>
      </c>
    </row>
    <row r="1423" spans="1:16" s="62" customFormat="1" hidden="1">
      <c r="A1423" s="63" t="s">
        <v>609</v>
      </c>
      <c r="B1423" s="63" t="s">
        <v>610</v>
      </c>
      <c r="C1423" s="63" t="s">
        <v>457</v>
      </c>
      <c r="D1423" s="64">
        <v>50</v>
      </c>
      <c r="E1423" s="63" t="s">
        <v>325</v>
      </c>
      <c r="F1423" s="64" t="s">
        <v>494</v>
      </c>
      <c r="G1423" s="63" t="s">
        <v>508</v>
      </c>
      <c r="H1423" s="63" t="s">
        <v>476</v>
      </c>
      <c r="I1423" s="63" t="s">
        <v>477</v>
      </c>
      <c r="J1423" s="63" t="s">
        <v>414</v>
      </c>
      <c r="K1423" s="65">
        <v>19181.080000000002</v>
      </c>
      <c r="L1423" s="64">
        <v>0</v>
      </c>
      <c r="M1423" s="64">
        <v>7</v>
      </c>
      <c r="N1423" s="65">
        <v>18981.080000000002</v>
      </c>
      <c r="O1423" s="64">
        <v>1</v>
      </c>
      <c r="P1423" s="64">
        <v>200</v>
      </c>
    </row>
    <row r="1424" spans="1:16" s="62" customFormat="1" hidden="1">
      <c r="A1424" s="63" t="s">
        <v>609</v>
      </c>
      <c r="B1424" s="63" t="s">
        <v>610</v>
      </c>
      <c r="C1424" s="63" t="s">
        <v>457</v>
      </c>
      <c r="D1424" s="64">
        <v>50</v>
      </c>
      <c r="E1424" s="63" t="s">
        <v>292</v>
      </c>
      <c r="F1424" s="64" t="s">
        <v>509</v>
      </c>
      <c r="G1424" s="63" t="s">
        <v>519</v>
      </c>
      <c r="H1424" s="63" t="s">
        <v>472</v>
      </c>
      <c r="I1424" s="63" t="s">
        <v>473</v>
      </c>
      <c r="J1424" s="63" t="s">
        <v>414</v>
      </c>
      <c r="K1424" s="65">
        <v>2156.83</v>
      </c>
      <c r="L1424" s="64">
        <v>0</v>
      </c>
      <c r="M1424" s="64">
        <v>2</v>
      </c>
      <c r="N1424" s="65">
        <v>2156.83</v>
      </c>
      <c r="O1424" s="64">
        <v>0</v>
      </c>
      <c r="P1424" s="64">
        <v>0</v>
      </c>
    </row>
    <row r="1425" spans="1:16" s="62" customFormat="1" hidden="1">
      <c r="A1425" s="63" t="s">
        <v>609</v>
      </c>
      <c r="B1425" s="63" t="s">
        <v>610</v>
      </c>
      <c r="C1425" s="63" t="s">
        <v>457</v>
      </c>
      <c r="D1425" s="64">
        <v>50</v>
      </c>
      <c r="E1425" s="63" t="s">
        <v>320</v>
      </c>
      <c r="F1425" s="64" t="s">
        <v>509</v>
      </c>
      <c r="G1425" s="63" t="s">
        <v>520</v>
      </c>
      <c r="H1425" s="63" t="s">
        <v>476</v>
      </c>
      <c r="I1425" s="63" t="s">
        <v>477</v>
      </c>
      <c r="J1425" s="63" t="s">
        <v>414</v>
      </c>
      <c r="K1425" s="64">
        <v>0</v>
      </c>
      <c r="L1425" s="64">
        <v>0</v>
      </c>
      <c r="M1425" s="64">
        <v>0</v>
      </c>
      <c r="N1425" s="64">
        <v>0</v>
      </c>
      <c r="O1425" s="64">
        <v>0</v>
      </c>
      <c r="P1425" s="64">
        <v>0</v>
      </c>
    </row>
    <row r="1426" spans="1:16" s="62" customFormat="1" hidden="1">
      <c r="A1426" s="63" t="s">
        <v>98</v>
      </c>
      <c r="B1426" s="63" t="s">
        <v>98</v>
      </c>
      <c r="C1426" s="63" t="s">
        <v>98</v>
      </c>
      <c r="D1426" s="64"/>
      <c r="E1426" s="63" t="s">
        <v>98</v>
      </c>
      <c r="F1426" s="64"/>
      <c r="G1426" s="63" t="s">
        <v>98</v>
      </c>
      <c r="H1426" s="63" t="s">
        <v>98</v>
      </c>
      <c r="I1426" s="63" t="s">
        <v>98</v>
      </c>
      <c r="J1426" s="63" t="s">
        <v>98</v>
      </c>
      <c r="K1426" s="65">
        <v>77034.23</v>
      </c>
      <c r="L1426" s="64">
        <v>0</v>
      </c>
      <c r="M1426" s="64">
        <v>26</v>
      </c>
      <c r="N1426" s="65">
        <v>68889.19</v>
      </c>
      <c r="O1426" s="64">
        <v>8</v>
      </c>
      <c r="P1426" s="65">
        <v>8145.04</v>
      </c>
    </row>
    <row r="1427" spans="1:16" s="62" customFormat="1" hidden="1">
      <c r="A1427" s="63"/>
      <c r="B1427" s="63"/>
      <c r="C1427" s="63"/>
      <c r="D1427" s="64"/>
      <c r="E1427" s="63"/>
      <c r="F1427" s="64"/>
      <c r="G1427" s="63"/>
      <c r="H1427" s="63"/>
      <c r="I1427" s="63"/>
      <c r="J1427" s="63"/>
      <c r="K1427" s="64"/>
      <c r="L1427" s="64"/>
      <c r="M1427" s="64"/>
      <c r="N1427" s="64"/>
      <c r="O1427" s="64"/>
      <c r="P1427" s="64"/>
    </row>
    <row r="1428" spans="1:16" s="62" customFormat="1" ht="38.25" hidden="1">
      <c r="A1428" s="63" t="s">
        <v>448</v>
      </c>
      <c r="B1428" s="63" t="s">
        <v>521</v>
      </c>
      <c r="C1428" s="63" t="s">
        <v>522</v>
      </c>
      <c r="D1428" s="75" t="s">
        <v>523</v>
      </c>
      <c r="E1428" s="75" t="s">
        <v>524</v>
      </c>
      <c r="F1428" s="75" t="s">
        <v>525</v>
      </c>
      <c r="G1428" s="75" t="s">
        <v>526</v>
      </c>
    </row>
    <row r="1429" spans="1:16" s="62" customFormat="1" hidden="1">
      <c r="A1429" s="63" t="s">
        <v>527</v>
      </c>
      <c r="B1429" s="65">
        <v>30901.85</v>
      </c>
      <c r="C1429" s="65">
        <v>2317.64</v>
      </c>
      <c r="D1429" s="63" t="s">
        <v>325</v>
      </c>
      <c r="E1429" s="65">
        <v>26491.81</v>
      </c>
      <c r="F1429" s="63" t="s">
        <v>285</v>
      </c>
      <c r="G1429" s="65">
        <v>4410.04</v>
      </c>
    </row>
    <row r="1430" spans="1:16" s="62" customFormat="1" hidden="1">
      <c r="A1430" s="63" t="s">
        <v>528</v>
      </c>
      <c r="B1430" s="65">
        <v>1195.99</v>
      </c>
      <c r="C1430" s="64">
        <v>89.7</v>
      </c>
      <c r="D1430" s="63" t="s">
        <v>458</v>
      </c>
      <c r="E1430" s="65">
        <v>1195.99</v>
      </c>
      <c r="F1430" s="63" t="s">
        <v>551</v>
      </c>
      <c r="G1430" s="64">
        <v>0</v>
      </c>
    </row>
    <row r="1431" spans="1:16" s="62" customFormat="1" hidden="1">
      <c r="A1431" s="63" t="s">
        <v>529</v>
      </c>
      <c r="B1431" s="65">
        <v>42779.56</v>
      </c>
      <c r="C1431" s="65">
        <v>3208.47</v>
      </c>
      <c r="D1431" s="63" t="s">
        <v>283</v>
      </c>
      <c r="E1431" s="65">
        <v>39044.559999999998</v>
      </c>
      <c r="F1431" s="63" t="s">
        <v>285</v>
      </c>
      <c r="G1431" s="65">
        <v>3735</v>
      </c>
    </row>
    <row r="1432" spans="1:16" s="62" customFormat="1" hidden="1">
      <c r="A1432" s="63" t="s">
        <v>531</v>
      </c>
      <c r="B1432" s="65">
        <v>2156.83</v>
      </c>
      <c r="C1432" s="64">
        <v>161.76</v>
      </c>
      <c r="D1432" s="63" t="s">
        <v>464</v>
      </c>
      <c r="E1432" s="65">
        <v>2156.83</v>
      </c>
      <c r="F1432" s="63" t="s">
        <v>551</v>
      </c>
      <c r="G1432" s="64">
        <v>0</v>
      </c>
    </row>
    <row r="1433" spans="1:16" s="62" customFormat="1" hidden="1">
      <c r="A1433" s="63" t="s">
        <v>532</v>
      </c>
      <c r="B1433" s="64">
        <v>0</v>
      </c>
      <c r="C1433" s="65">
        <v>5777.57</v>
      </c>
      <c r="D1433" s="63" t="s">
        <v>98</v>
      </c>
      <c r="E1433" s="64"/>
      <c r="F1433" s="63" t="s">
        <v>98</v>
      </c>
      <c r="G1433" s="64"/>
    </row>
    <row r="1434" spans="1:16" s="62" customFormat="1" hidden="1">
      <c r="A1434" s="63" t="s">
        <v>533</v>
      </c>
      <c r="B1434" s="65">
        <v>77034.23</v>
      </c>
      <c r="C1434" s="64">
        <v>377.97</v>
      </c>
      <c r="D1434" s="63" t="s">
        <v>98</v>
      </c>
      <c r="E1434" s="64"/>
      <c r="F1434" s="63" t="s">
        <v>98</v>
      </c>
      <c r="G1434" s="64"/>
    </row>
    <row r="1435" spans="1:16" s="62" customFormat="1" hidden="1">
      <c r="A1435" s="63" t="s">
        <v>534</v>
      </c>
      <c r="B1435" s="64"/>
      <c r="C1435" s="65">
        <v>5399.6</v>
      </c>
      <c r="D1435" s="63" t="s">
        <v>98</v>
      </c>
      <c r="E1435" s="64"/>
      <c r="F1435" s="63" t="s">
        <v>98</v>
      </c>
      <c r="G1435" s="64"/>
    </row>
    <row r="1436" spans="1:16" s="62" customFormat="1" hidden="1">
      <c r="A1436" s="63" t="s">
        <v>535</v>
      </c>
      <c r="B1436" s="64"/>
      <c r="C1436" s="64">
        <v>161.99</v>
      </c>
      <c r="D1436" s="63" t="s">
        <v>98</v>
      </c>
      <c r="E1436" s="64"/>
      <c r="F1436" s="63" t="s">
        <v>98</v>
      </c>
      <c r="G1436" s="64"/>
    </row>
    <row r="1437" spans="1:16" s="62" customFormat="1" hidden="1">
      <c r="A1437" s="63" t="s">
        <v>536</v>
      </c>
      <c r="B1437" s="64"/>
      <c r="C1437" s="65">
        <v>5615.58</v>
      </c>
      <c r="D1437" s="63" t="s">
        <v>98</v>
      </c>
      <c r="E1437" s="64"/>
      <c r="F1437" s="63" t="s">
        <v>98</v>
      </c>
      <c r="G1437" s="64"/>
    </row>
    <row r="1438" spans="1:16" s="62" customFormat="1" hidden="1">
      <c r="A1438" s="63" t="s">
        <v>611</v>
      </c>
      <c r="B1438" s="63" t="s">
        <v>610</v>
      </c>
      <c r="C1438" s="63" t="s">
        <v>457</v>
      </c>
      <c r="D1438" s="64">
        <v>50</v>
      </c>
      <c r="E1438" s="63" t="s">
        <v>458</v>
      </c>
      <c r="F1438" s="64" t="s">
        <v>409</v>
      </c>
      <c r="G1438" s="63" t="s">
        <v>471</v>
      </c>
      <c r="H1438" s="63" t="s">
        <v>472</v>
      </c>
      <c r="I1438" s="63" t="s">
        <v>473</v>
      </c>
      <c r="J1438" s="63" t="s">
        <v>414</v>
      </c>
      <c r="K1438" s="65">
        <v>1462.12</v>
      </c>
      <c r="L1438" s="64">
        <v>1</v>
      </c>
      <c r="M1438" s="64">
        <v>1</v>
      </c>
      <c r="N1438" s="65">
        <v>1462.12</v>
      </c>
      <c r="O1438" s="64">
        <v>0</v>
      </c>
      <c r="P1438" s="64">
        <v>0</v>
      </c>
    </row>
    <row r="1439" spans="1:16" s="62" customFormat="1" hidden="1">
      <c r="A1439" s="63" t="s">
        <v>611</v>
      </c>
      <c r="B1439" s="63" t="s">
        <v>610</v>
      </c>
      <c r="C1439" s="63" t="s">
        <v>457</v>
      </c>
      <c r="D1439" s="64">
        <v>50</v>
      </c>
      <c r="E1439" s="63" t="s">
        <v>464</v>
      </c>
      <c r="F1439" s="64" t="s">
        <v>409</v>
      </c>
      <c r="G1439" s="63" t="s">
        <v>475</v>
      </c>
      <c r="H1439" s="63" t="s">
        <v>476</v>
      </c>
      <c r="I1439" s="63" t="s">
        <v>477</v>
      </c>
      <c r="J1439" s="63" t="s">
        <v>487</v>
      </c>
      <c r="K1439" s="64">
        <v>0</v>
      </c>
      <c r="L1439" s="64">
        <v>0</v>
      </c>
      <c r="M1439" s="64">
        <v>0</v>
      </c>
      <c r="N1439" s="64">
        <v>0</v>
      </c>
      <c r="O1439" s="64">
        <v>0</v>
      </c>
      <c r="P1439" s="64">
        <v>0</v>
      </c>
    </row>
    <row r="1440" spans="1:16" s="62" customFormat="1" hidden="1">
      <c r="A1440" s="63" t="s">
        <v>611</v>
      </c>
      <c r="B1440" s="63" t="s">
        <v>610</v>
      </c>
      <c r="C1440" s="63" t="s">
        <v>457</v>
      </c>
      <c r="D1440" s="64">
        <v>50</v>
      </c>
      <c r="E1440" s="63" t="s">
        <v>291</v>
      </c>
      <c r="F1440" s="64" t="s">
        <v>409</v>
      </c>
      <c r="G1440" s="63" t="s">
        <v>475</v>
      </c>
      <c r="H1440" s="63" t="s">
        <v>476</v>
      </c>
      <c r="I1440" s="63" t="s">
        <v>477</v>
      </c>
      <c r="J1440" s="63" t="s">
        <v>414</v>
      </c>
      <c r="K1440" s="64">
        <v>0</v>
      </c>
      <c r="L1440" s="64">
        <v>0</v>
      </c>
      <c r="M1440" s="64">
        <v>0</v>
      </c>
      <c r="N1440" s="64">
        <v>0</v>
      </c>
      <c r="O1440" s="64">
        <v>0</v>
      </c>
      <c r="P1440" s="64">
        <v>0</v>
      </c>
    </row>
    <row r="1441" spans="1:16" s="62" customFormat="1" hidden="1">
      <c r="A1441" s="63" t="s">
        <v>611</v>
      </c>
      <c r="B1441" s="63" t="s">
        <v>610</v>
      </c>
      <c r="C1441" s="63" t="s">
        <v>457</v>
      </c>
      <c r="D1441" s="64">
        <v>50</v>
      </c>
      <c r="E1441" s="63" t="s">
        <v>285</v>
      </c>
      <c r="F1441" s="64" t="s">
        <v>478</v>
      </c>
      <c r="G1441" s="63" t="s">
        <v>492</v>
      </c>
      <c r="H1441" s="63" t="s">
        <v>472</v>
      </c>
      <c r="I1441" s="63" t="s">
        <v>473</v>
      </c>
      <c r="J1441" s="63" t="s">
        <v>414</v>
      </c>
      <c r="K1441" s="64">
        <v>0</v>
      </c>
      <c r="L1441" s="64">
        <v>0</v>
      </c>
      <c r="M1441" s="64">
        <v>0</v>
      </c>
      <c r="N1441" s="64">
        <v>0</v>
      </c>
      <c r="O1441" s="64">
        <v>0</v>
      </c>
      <c r="P1441" s="64">
        <v>0</v>
      </c>
    </row>
    <row r="1442" spans="1:16" s="62" customFormat="1" hidden="1">
      <c r="A1442" s="63" t="s">
        <v>611</v>
      </c>
      <c r="B1442" s="63" t="s">
        <v>610</v>
      </c>
      <c r="C1442" s="63" t="s">
        <v>457</v>
      </c>
      <c r="D1442" s="64">
        <v>50</v>
      </c>
      <c r="E1442" s="63" t="s">
        <v>474</v>
      </c>
      <c r="F1442" s="64" t="s">
        <v>478</v>
      </c>
      <c r="G1442" s="63" t="s">
        <v>493</v>
      </c>
      <c r="H1442" s="63" t="s">
        <v>476</v>
      </c>
      <c r="I1442" s="63" t="s">
        <v>477</v>
      </c>
      <c r="J1442" s="63" t="s">
        <v>487</v>
      </c>
      <c r="K1442" s="64">
        <v>0</v>
      </c>
      <c r="L1442" s="64">
        <v>0</v>
      </c>
      <c r="M1442" s="64">
        <v>0</v>
      </c>
      <c r="N1442" s="64">
        <v>0</v>
      </c>
      <c r="O1442" s="64">
        <v>0</v>
      </c>
      <c r="P1442" s="64">
        <v>0</v>
      </c>
    </row>
    <row r="1443" spans="1:16" s="62" customFormat="1" hidden="1">
      <c r="A1443" s="63" t="s">
        <v>611</v>
      </c>
      <c r="B1443" s="63" t="s">
        <v>610</v>
      </c>
      <c r="C1443" s="63" t="s">
        <v>457</v>
      </c>
      <c r="D1443" s="64">
        <v>50</v>
      </c>
      <c r="E1443" s="63" t="s">
        <v>288</v>
      </c>
      <c r="F1443" s="64" t="s">
        <v>478</v>
      </c>
      <c r="G1443" s="63" t="s">
        <v>493</v>
      </c>
      <c r="H1443" s="63" t="s">
        <v>476</v>
      </c>
      <c r="I1443" s="63" t="s">
        <v>477</v>
      </c>
      <c r="J1443" s="63" t="s">
        <v>414</v>
      </c>
      <c r="K1443" s="64">
        <v>0</v>
      </c>
      <c r="L1443" s="64">
        <v>0</v>
      </c>
      <c r="M1443" s="64">
        <v>0</v>
      </c>
      <c r="N1443" s="64">
        <v>0</v>
      </c>
      <c r="O1443" s="64">
        <v>0</v>
      </c>
      <c r="P1443" s="64">
        <v>0</v>
      </c>
    </row>
    <row r="1444" spans="1:16" s="62" customFormat="1" hidden="1">
      <c r="A1444" s="63" t="s">
        <v>611</v>
      </c>
      <c r="B1444" s="63" t="s">
        <v>610</v>
      </c>
      <c r="C1444" s="63" t="s">
        <v>457</v>
      </c>
      <c r="D1444" s="64">
        <v>50</v>
      </c>
      <c r="E1444" s="63" t="s">
        <v>325</v>
      </c>
      <c r="F1444" s="64" t="s">
        <v>494</v>
      </c>
      <c r="G1444" s="63" t="s">
        <v>507</v>
      </c>
      <c r="H1444" s="63" t="s">
        <v>472</v>
      </c>
      <c r="I1444" s="63" t="s">
        <v>473</v>
      </c>
      <c r="J1444" s="63" t="s">
        <v>414</v>
      </c>
      <c r="K1444" s="65">
        <v>4381.34</v>
      </c>
      <c r="L1444" s="64">
        <v>1</v>
      </c>
      <c r="M1444" s="64">
        <v>1</v>
      </c>
      <c r="N1444" s="65">
        <v>3681.34</v>
      </c>
      <c r="O1444" s="64">
        <v>1</v>
      </c>
      <c r="P1444" s="64">
        <v>700</v>
      </c>
    </row>
    <row r="1445" spans="1:16" s="62" customFormat="1" hidden="1">
      <c r="A1445" s="63" t="s">
        <v>611</v>
      </c>
      <c r="B1445" s="63" t="s">
        <v>610</v>
      </c>
      <c r="C1445" s="63" t="s">
        <v>457</v>
      </c>
      <c r="D1445" s="64">
        <v>50</v>
      </c>
      <c r="E1445" s="63" t="s">
        <v>292</v>
      </c>
      <c r="F1445" s="64" t="s">
        <v>494</v>
      </c>
      <c r="G1445" s="63" t="s">
        <v>508</v>
      </c>
      <c r="H1445" s="63" t="s">
        <v>476</v>
      </c>
      <c r="I1445" s="63" t="s">
        <v>477</v>
      </c>
      <c r="J1445" s="63" t="s">
        <v>414</v>
      </c>
      <c r="K1445" s="65">
        <v>7366.94</v>
      </c>
      <c r="L1445" s="64">
        <v>3</v>
      </c>
      <c r="M1445" s="64">
        <v>3</v>
      </c>
      <c r="N1445" s="65">
        <v>7366.94</v>
      </c>
      <c r="O1445" s="64">
        <v>0</v>
      </c>
      <c r="P1445" s="64">
        <v>0</v>
      </c>
    </row>
    <row r="1446" spans="1:16" s="62" customFormat="1" hidden="1">
      <c r="A1446" s="63" t="s">
        <v>611</v>
      </c>
      <c r="B1446" s="63" t="s">
        <v>610</v>
      </c>
      <c r="C1446" s="63" t="s">
        <v>457</v>
      </c>
      <c r="D1446" s="64">
        <v>50</v>
      </c>
      <c r="E1446" s="63" t="s">
        <v>320</v>
      </c>
      <c r="F1446" s="64" t="s">
        <v>509</v>
      </c>
      <c r="G1446" s="63" t="s">
        <v>519</v>
      </c>
      <c r="H1446" s="63" t="s">
        <v>472</v>
      </c>
      <c r="I1446" s="63" t="s">
        <v>473</v>
      </c>
      <c r="J1446" s="63" t="s">
        <v>414</v>
      </c>
      <c r="K1446" s="64">
        <v>0</v>
      </c>
      <c r="L1446" s="64">
        <v>0</v>
      </c>
      <c r="M1446" s="64">
        <v>0</v>
      </c>
      <c r="N1446" s="64">
        <v>0</v>
      </c>
      <c r="O1446" s="64">
        <v>0</v>
      </c>
      <c r="P1446" s="64">
        <v>0</v>
      </c>
    </row>
    <row r="1447" spans="1:16" s="62" customFormat="1" hidden="1">
      <c r="A1447" s="63" t="s">
        <v>611</v>
      </c>
      <c r="B1447" s="63" t="s">
        <v>610</v>
      </c>
      <c r="C1447" s="63" t="s">
        <v>457</v>
      </c>
      <c r="D1447" s="64">
        <v>50</v>
      </c>
      <c r="E1447" s="63" t="s">
        <v>287</v>
      </c>
      <c r="F1447" s="64" t="s">
        <v>509</v>
      </c>
      <c r="G1447" s="63" t="s">
        <v>520</v>
      </c>
      <c r="H1447" s="63" t="s">
        <v>476</v>
      </c>
      <c r="I1447" s="63" t="s">
        <v>477</v>
      </c>
      <c r="J1447" s="63" t="s">
        <v>414</v>
      </c>
      <c r="K1447" s="65">
        <v>1026.9100000000001</v>
      </c>
      <c r="L1447" s="64">
        <v>1</v>
      </c>
      <c r="M1447" s="64">
        <v>1</v>
      </c>
      <c r="N1447" s="65">
        <v>1026.9100000000001</v>
      </c>
      <c r="O1447" s="64">
        <v>0</v>
      </c>
      <c r="P1447" s="64">
        <v>0</v>
      </c>
    </row>
    <row r="1448" spans="1:16" s="62" customFormat="1" hidden="1">
      <c r="A1448" s="63" t="s">
        <v>98</v>
      </c>
      <c r="B1448" s="63" t="s">
        <v>98</v>
      </c>
      <c r="C1448" s="63" t="s">
        <v>98</v>
      </c>
      <c r="D1448" s="64"/>
      <c r="E1448" s="63" t="s">
        <v>98</v>
      </c>
      <c r="F1448" s="64"/>
      <c r="G1448" s="63" t="s">
        <v>98</v>
      </c>
      <c r="H1448" s="63" t="s">
        <v>98</v>
      </c>
      <c r="I1448" s="63" t="s">
        <v>98</v>
      </c>
      <c r="J1448" s="63" t="s">
        <v>98</v>
      </c>
      <c r="K1448" s="65">
        <v>14237.31</v>
      </c>
      <c r="L1448" s="64">
        <v>6</v>
      </c>
      <c r="M1448" s="64">
        <v>6</v>
      </c>
      <c r="N1448" s="65">
        <v>13537.31</v>
      </c>
      <c r="O1448" s="64">
        <v>1</v>
      </c>
      <c r="P1448" s="64">
        <v>700</v>
      </c>
    </row>
    <row r="1449" spans="1:16" s="62" customFormat="1" hidden="1">
      <c r="A1449" s="63"/>
      <c r="B1449" s="63"/>
      <c r="C1449" s="63"/>
      <c r="D1449" s="64"/>
      <c r="E1449" s="63"/>
      <c r="F1449" s="64"/>
      <c r="G1449" s="63"/>
      <c r="H1449" s="63"/>
      <c r="I1449" s="63"/>
      <c r="J1449" s="63"/>
      <c r="K1449" s="64"/>
      <c r="L1449" s="64"/>
      <c r="M1449" s="64"/>
      <c r="N1449" s="64"/>
      <c r="O1449" s="64"/>
      <c r="P1449" s="64"/>
    </row>
    <row r="1450" spans="1:16" s="62" customFormat="1" ht="38.25" hidden="1">
      <c r="A1450" s="63" t="s">
        <v>448</v>
      </c>
      <c r="B1450" s="63" t="s">
        <v>521</v>
      </c>
      <c r="C1450" s="63" t="s">
        <v>522</v>
      </c>
      <c r="D1450" s="75" t="s">
        <v>523</v>
      </c>
      <c r="E1450" s="75" t="s">
        <v>524</v>
      </c>
      <c r="F1450" s="75" t="s">
        <v>525</v>
      </c>
      <c r="G1450" s="75" t="s">
        <v>526</v>
      </c>
    </row>
    <row r="1451" spans="1:16" s="62" customFormat="1" hidden="1">
      <c r="A1451" s="63" t="s">
        <v>527</v>
      </c>
      <c r="B1451" s="65">
        <v>1462.12</v>
      </c>
      <c r="C1451" s="64">
        <v>109.66</v>
      </c>
      <c r="D1451" s="63" t="s">
        <v>458</v>
      </c>
      <c r="E1451" s="65">
        <v>1462.12</v>
      </c>
      <c r="F1451" s="63" t="s">
        <v>551</v>
      </c>
      <c r="G1451" s="64">
        <v>0</v>
      </c>
    </row>
    <row r="1452" spans="1:16" s="62" customFormat="1" hidden="1">
      <c r="A1452" s="63" t="s">
        <v>528</v>
      </c>
      <c r="B1452" s="64">
        <v>0</v>
      </c>
      <c r="C1452" s="64">
        <v>0</v>
      </c>
      <c r="D1452" s="63" t="s">
        <v>551</v>
      </c>
      <c r="E1452" s="64">
        <v>0</v>
      </c>
      <c r="F1452" s="63" t="s">
        <v>551</v>
      </c>
      <c r="G1452" s="64">
        <v>0</v>
      </c>
    </row>
    <row r="1453" spans="1:16" s="62" customFormat="1" hidden="1">
      <c r="A1453" s="63" t="s">
        <v>529</v>
      </c>
      <c r="B1453" s="65">
        <v>11748.28</v>
      </c>
      <c r="C1453" s="64">
        <v>881.12</v>
      </c>
      <c r="D1453" s="63" t="s">
        <v>285</v>
      </c>
      <c r="E1453" s="65">
        <v>11048.28</v>
      </c>
      <c r="F1453" s="63" t="s">
        <v>458</v>
      </c>
      <c r="G1453" s="64">
        <v>700</v>
      </c>
    </row>
    <row r="1454" spans="1:16" s="62" customFormat="1" hidden="1">
      <c r="A1454" s="63" t="s">
        <v>531</v>
      </c>
      <c r="B1454" s="65">
        <v>1026.9100000000001</v>
      </c>
      <c r="C1454" s="64">
        <v>77.02</v>
      </c>
      <c r="D1454" s="63" t="s">
        <v>458</v>
      </c>
      <c r="E1454" s="65">
        <v>1026.9100000000001</v>
      </c>
      <c r="F1454" s="63" t="s">
        <v>551</v>
      </c>
      <c r="G1454" s="64">
        <v>0</v>
      </c>
    </row>
    <row r="1455" spans="1:16" s="62" customFormat="1" hidden="1">
      <c r="A1455" s="63" t="s">
        <v>532</v>
      </c>
      <c r="B1455" s="64">
        <v>300</v>
      </c>
      <c r="C1455" s="65">
        <v>1367.8</v>
      </c>
      <c r="D1455" s="63" t="s">
        <v>98</v>
      </c>
      <c r="E1455" s="64"/>
      <c r="F1455" s="63" t="s">
        <v>98</v>
      </c>
      <c r="G1455" s="64"/>
    </row>
    <row r="1456" spans="1:16" s="62" customFormat="1" hidden="1">
      <c r="A1456" s="63" t="s">
        <v>533</v>
      </c>
      <c r="B1456" s="65">
        <v>14237.31</v>
      </c>
      <c r="C1456" s="64">
        <v>89.48</v>
      </c>
      <c r="D1456" s="63" t="s">
        <v>98</v>
      </c>
      <c r="E1456" s="64"/>
      <c r="F1456" s="63" t="s">
        <v>98</v>
      </c>
      <c r="G1456" s="64"/>
    </row>
    <row r="1457" spans="1:16" s="62" customFormat="1" hidden="1">
      <c r="A1457" s="63" t="s">
        <v>534</v>
      </c>
      <c r="B1457" s="64"/>
      <c r="C1457" s="65">
        <v>1278.32</v>
      </c>
      <c r="D1457" s="63" t="s">
        <v>98</v>
      </c>
      <c r="E1457" s="64"/>
      <c r="F1457" s="63" t="s">
        <v>98</v>
      </c>
      <c r="G1457" s="64"/>
    </row>
    <row r="1458" spans="1:16" s="62" customFormat="1" hidden="1">
      <c r="A1458" s="63" t="s">
        <v>535</v>
      </c>
      <c r="B1458" s="64"/>
      <c r="C1458" s="64">
        <v>38.35</v>
      </c>
      <c r="D1458" s="63" t="s">
        <v>98</v>
      </c>
      <c r="E1458" s="64"/>
      <c r="F1458" s="63" t="s">
        <v>98</v>
      </c>
      <c r="G1458" s="64"/>
    </row>
    <row r="1459" spans="1:16" s="62" customFormat="1" hidden="1">
      <c r="A1459" s="63" t="s">
        <v>536</v>
      </c>
      <c r="B1459" s="64"/>
      <c r="C1459" s="65">
        <v>1329.45</v>
      </c>
      <c r="D1459" s="63" t="s">
        <v>98</v>
      </c>
      <c r="E1459" s="64"/>
      <c r="F1459" s="63" t="s">
        <v>98</v>
      </c>
      <c r="G1459" s="64"/>
    </row>
    <row r="1460" spans="1:16" s="62" customFormat="1" hidden="1">
      <c r="A1460" s="63" t="s">
        <v>612</v>
      </c>
      <c r="B1460" s="63" t="s">
        <v>610</v>
      </c>
      <c r="C1460" s="63" t="s">
        <v>457</v>
      </c>
      <c r="D1460" s="64">
        <v>50</v>
      </c>
      <c r="E1460" s="63" t="s">
        <v>458</v>
      </c>
      <c r="F1460" s="64" t="s">
        <v>409</v>
      </c>
      <c r="G1460" s="63" t="s">
        <v>471</v>
      </c>
      <c r="H1460" s="63" t="s">
        <v>472</v>
      </c>
      <c r="I1460" s="63" t="s">
        <v>473</v>
      </c>
      <c r="J1460" s="63" t="s">
        <v>414</v>
      </c>
      <c r="K1460" s="65">
        <v>2025.93</v>
      </c>
      <c r="L1460" s="64">
        <v>1</v>
      </c>
      <c r="M1460" s="64">
        <v>1</v>
      </c>
      <c r="N1460" s="65">
        <v>2025.93</v>
      </c>
      <c r="O1460" s="64">
        <v>0</v>
      </c>
      <c r="P1460" s="64">
        <v>0</v>
      </c>
    </row>
    <row r="1461" spans="1:16" s="62" customFormat="1" hidden="1">
      <c r="A1461" s="63" t="s">
        <v>612</v>
      </c>
      <c r="B1461" s="63" t="s">
        <v>610</v>
      </c>
      <c r="C1461" s="63" t="s">
        <v>457</v>
      </c>
      <c r="D1461" s="64">
        <v>50</v>
      </c>
      <c r="E1461" s="63" t="s">
        <v>464</v>
      </c>
      <c r="F1461" s="64" t="s">
        <v>409</v>
      </c>
      <c r="G1461" s="63" t="s">
        <v>475</v>
      </c>
      <c r="H1461" s="63" t="s">
        <v>476</v>
      </c>
      <c r="I1461" s="63" t="s">
        <v>477</v>
      </c>
      <c r="J1461" s="63" t="s">
        <v>414</v>
      </c>
      <c r="K1461" s="65">
        <v>1000</v>
      </c>
      <c r="L1461" s="64">
        <v>0</v>
      </c>
      <c r="M1461" s="64">
        <v>0</v>
      </c>
      <c r="N1461" s="64">
        <v>0</v>
      </c>
      <c r="O1461" s="64">
        <v>1</v>
      </c>
      <c r="P1461" s="65">
        <v>1000</v>
      </c>
    </row>
    <row r="1462" spans="1:16" s="62" customFormat="1" hidden="1">
      <c r="A1462" s="63" t="s">
        <v>612</v>
      </c>
      <c r="B1462" s="63" t="s">
        <v>610</v>
      </c>
      <c r="C1462" s="63" t="s">
        <v>457</v>
      </c>
      <c r="D1462" s="64">
        <v>50</v>
      </c>
      <c r="E1462" s="63" t="s">
        <v>291</v>
      </c>
      <c r="F1462" s="64" t="s">
        <v>478</v>
      </c>
      <c r="G1462" s="63" t="s">
        <v>492</v>
      </c>
      <c r="H1462" s="63" t="s">
        <v>472</v>
      </c>
      <c r="I1462" s="63" t="s">
        <v>473</v>
      </c>
      <c r="J1462" s="63" t="s">
        <v>414</v>
      </c>
      <c r="K1462" s="64">
        <v>0</v>
      </c>
      <c r="L1462" s="64">
        <v>0</v>
      </c>
      <c r="M1462" s="64">
        <v>0</v>
      </c>
      <c r="N1462" s="64">
        <v>0</v>
      </c>
      <c r="O1462" s="64">
        <v>0</v>
      </c>
      <c r="P1462" s="64">
        <v>0</v>
      </c>
    </row>
    <row r="1463" spans="1:16" s="62" customFormat="1" hidden="1">
      <c r="A1463" s="63" t="s">
        <v>612</v>
      </c>
      <c r="B1463" s="63" t="s">
        <v>610</v>
      </c>
      <c r="C1463" s="63" t="s">
        <v>457</v>
      </c>
      <c r="D1463" s="64">
        <v>50</v>
      </c>
      <c r="E1463" s="63" t="s">
        <v>285</v>
      </c>
      <c r="F1463" s="64" t="s">
        <v>478</v>
      </c>
      <c r="G1463" s="63" t="s">
        <v>493</v>
      </c>
      <c r="H1463" s="63" t="s">
        <v>476</v>
      </c>
      <c r="I1463" s="63" t="s">
        <v>477</v>
      </c>
      <c r="J1463" s="63" t="s">
        <v>414</v>
      </c>
      <c r="K1463" s="64">
        <v>0</v>
      </c>
      <c r="L1463" s="64">
        <v>0</v>
      </c>
      <c r="M1463" s="64">
        <v>0</v>
      </c>
      <c r="N1463" s="64">
        <v>0</v>
      </c>
      <c r="O1463" s="64">
        <v>0</v>
      </c>
      <c r="P1463" s="64">
        <v>0</v>
      </c>
    </row>
    <row r="1464" spans="1:16" s="62" customFormat="1" hidden="1">
      <c r="A1464" s="63" t="s">
        <v>612</v>
      </c>
      <c r="B1464" s="63" t="s">
        <v>610</v>
      </c>
      <c r="C1464" s="63" t="s">
        <v>457</v>
      </c>
      <c r="D1464" s="64">
        <v>50</v>
      </c>
      <c r="E1464" s="63" t="s">
        <v>474</v>
      </c>
      <c r="F1464" s="64" t="s">
        <v>494</v>
      </c>
      <c r="G1464" s="63" t="s">
        <v>507</v>
      </c>
      <c r="H1464" s="63" t="s">
        <v>472</v>
      </c>
      <c r="I1464" s="63" t="s">
        <v>473</v>
      </c>
      <c r="J1464" s="63" t="s">
        <v>414</v>
      </c>
      <c r="K1464" s="65">
        <v>10674.42</v>
      </c>
      <c r="L1464" s="64">
        <v>4</v>
      </c>
      <c r="M1464" s="64">
        <v>4</v>
      </c>
      <c r="N1464" s="65">
        <v>8374.42</v>
      </c>
      <c r="O1464" s="64">
        <v>2</v>
      </c>
      <c r="P1464" s="65">
        <v>2300</v>
      </c>
    </row>
    <row r="1465" spans="1:16" s="62" customFormat="1" hidden="1">
      <c r="A1465" s="63" t="s">
        <v>612</v>
      </c>
      <c r="B1465" s="63" t="s">
        <v>610</v>
      </c>
      <c r="C1465" s="63" t="s">
        <v>457</v>
      </c>
      <c r="D1465" s="64">
        <v>50</v>
      </c>
      <c r="E1465" s="63" t="s">
        <v>288</v>
      </c>
      <c r="F1465" s="64" t="s">
        <v>494</v>
      </c>
      <c r="G1465" s="63" t="s">
        <v>508</v>
      </c>
      <c r="H1465" s="63" t="s">
        <v>476</v>
      </c>
      <c r="I1465" s="63" t="s">
        <v>477</v>
      </c>
      <c r="J1465" s="63" t="s">
        <v>487</v>
      </c>
      <c r="K1465" s="64">
        <v>0</v>
      </c>
      <c r="L1465" s="64">
        <v>0</v>
      </c>
      <c r="M1465" s="64">
        <v>0</v>
      </c>
      <c r="N1465" s="64">
        <v>0</v>
      </c>
      <c r="O1465" s="64">
        <v>0</v>
      </c>
      <c r="P1465" s="64">
        <v>0</v>
      </c>
    </row>
    <row r="1466" spans="1:16" s="62" customFormat="1" hidden="1">
      <c r="A1466" s="63" t="s">
        <v>612</v>
      </c>
      <c r="B1466" s="63" t="s">
        <v>610</v>
      </c>
      <c r="C1466" s="63" t="s">
        <v>457</v>
      </c>
      <c r="D1466" s="64">
        <v>50</v>
      </c>
      <c r="E1466" s="63" t="s">
        <v>325</v>
      </c>
      <c r="F1466" s="64" t="s">
        <v>494</v>
      </c>
      <c r="G1466" s="63" t="s">
        <v>508</v>
      </c>
      <c r="H1466" s="63" t="s">
        <v>476</v>
      </c>
      <c r="I1466" s="63" t="s">
        <v>477</v>
      </c>
      <c r="J1466" s="63" t="s">
        <v>414</v>
      </c>
      <c r="K1466" s="65">
        <v>5716.47</v>
      </c>
      <c r="L1466" s="64">
        <v>2</v>
      </c>
      <c r="M1466" s="64">
        <v>2</v>
      </c>
      <c r="N1466" s="65">
        <v>5716.47</v>
      </c>
      <c r="O1466" s="64">
        <v>0</v>
      </c>
      <c r="P1466" s="64">
        <v>0</v>
      </c>
    </row>
    <row r="1467" spans="1:16" s="62" customFormat="1" hidden="1">
      <c r="A1467" s="63" t="s">
        <v>612</v>
      </c>
      <c r="B1467" s="63" t="s">
        <v>610</v>
      </c>
      <c r="C1467" s="63" t="s">
        <v>457</v>
      </c>
      <c r="D1467" s="64">
        <v>50</v>
      </c>
      <c r="E1467" s="63" t="s">
        <v>292</v>
      </c>
      <c r="F1467" s="64" t="s">
        <v>509</v>
      </c>
      <c r="G1467" s="63" t="s">
        <v>519</v>
      </c>
      <c r="H1467" s="63" t="s">
        <v>472</v>
      </c>
      <c r="I1467" s="63" t="s">
        <v>473</v>
      </c>
      <c r="J1467" s="63" t="s">
        <v>414</v>
      </c>
      <c r="K1467" s="65">
        <v>1707.72</v>
      </c>
      <c r="L1467" s="64">
        <v>1</v>
      </c>
      <c r="M1467" s="64">
        <v>1</v>
      </c>
      <c r="N1467" s="65">
        <v>1707.72</v>
      </c>
      <c r="O1467" s="64">
        <v>0</v>
      </c>
      <c r="P1467" s="64">
        <v>0</v>
      </c>
    </row>
    <row r="1468" spans="1:16" s="62" customFormat="1" hidden="1">
      <c r="A1468" s="63" t="s">
        <v>612</v>
      </c>
      <c r="B1468" s="63" t="s">
        <v>610</v>
      </c>
      <c r="C1468" s="63" t="s">
        <v>457</v>
      </c>
      <c r="D1468" s="64">
        <v>50</v>
      </c>
      <c r="E1468" s="63" t="s">
        <v>320</v>
      </c>
      <c r="F1468" s="64" t="s">
        <v>509</v>
      </c>
      <c r="G1468" s="63" t="s">
        <v>520</v>
      </c>
      <c r="H1468" s="63" t="s">
        <v>476</v>
      </c>
      <c r="I1468" s="63" t="s">
        <v>477</v>
      </c>
      <c r="J1468" s="63" t="s">
        <v>414</v>
      </c>
      <c r="K1468" s="64">
        <v>0</v>
      </c>
      <c r="L1468" s="64">
        <v>0</v>
      </c>
      <c r="M1468" s="64">
        <v>0</v>
      </c>
      <c r="N1468" s="64">
        <v>0</v>
      </c>
      <c r="O1468" s="64">
        <v>0</v>
      </c>
      <c r="P1468" s="64">
        <v>0</v>
      </c>
    </row>
    <row r="1469" spans="1:16" s="62" customFormat="1" hidden="1">
      <c r="A1469" s="63" t="s">
        <v>98</v>
      </c>
      <c r="B1469" s="63" t="s">
        <v>98</v>
      </c>
      <c r="C1469" s="63" t="s">
        <v>98</v>
      </c>
      <c r="D1469" s="64"/>
      <c r="E1469" s="63" t="s">
        <v>98</v>
      </c>
      <c r="F1469" s="64"/>
      <c r="G1469" s="63" t="s">
        <v>98</v>
      </c>
      <c r="H1469" s="63" t="s">
        <v>98</v>
      </c>
      <c r="I1469" s="63" t="s">
        <v>98</v>
      </c>
      <c r="J1469" s="63" t="s">
        <v>98</v>
      </c>
      <c r="K1469" s="65">
        <v>21124.54</v>
      </c>
      <c r="L1469" s="64">
        <v>8</v>
      </c>
      <c r="M1469" s="64">
        <v>8</v>
      </c>
      <c r="N1469" s="65">
        <v>17824.54</v>
      </c>
      <c r="O1469" s="64">
        <v>3</v>
      </c>
      <c r="P1469" s="65">
        <v>3300</v>
      </c>
    </row>
    <row r="1470" spans="1:16" s="62" customFormat="1" hidden="1">
      <c r="A1470" s="63"/>
      <c r="B1470" s="63"/>
      <c r="C1470" s="63"/>
      <c r="D1470" s="64"/>
      <c r="E1470" s="63"/>
      <c r="F1470" s="64"/>
      <c r="G1470" s="63"/>
      <c r="H1470" s="63"/>
      <c r="I1470" s="63"/>
      <c r="J1470" s="63"/>
      <c r="K1470" s="64"/>
      <c r="L1470" s="64"/>
      <c r="M1470" s="64"/>
      <c r="N1470" s="64"/>
      <c r="O1470" s="64"/>
      <c r="P1470" s="64"/>
    </row>
    <row r="1471" spans="1:16" s="62" customFormat="1" ht="38.25" hidden="1">
      <c r="A1471" s="63" t="s">
        <v>448</v>
      </c>
      <c r="B1471" s="63" t="s">
        <v>521</v>
      </c>
      <c r="C1471" s="63" t="s">
        <v>522</v>
      </c>
      <c r="D1471" s="75" t="s">
        <v>523</v>
      </c>
      <c r="E1471" s="75" t="s">
        <v>524</v>
      </c>
      <c r="F1471" s="75" t="s">
        <v>525</v>
      </c>
      <c r="G1471" s="75" t="s">
        <v>526</v>
      </c>
    </row>
    <row r="1472" spans="1:16" s="62" customFormat="1" hidden="1">
      <c r="A1472" s="63" t="s">
        <v>527</v>
      </c>
      <c r="B1472" s="65">
        <v>3025.93</v>
      </c>
      <c r="C1472" s="64">
        <v>226.94</v>
      </c>
      <c r="D1472" s="63" t="s">
        <v>458</v>
      </c>
      <c r="E1472" s="65">
        <v>2025.93</v>
      </c>
      <c r="F1472" s="63" t="s">
        <v>458</v>
      </c>
      <c r="G1472" s="65">
        <v>1000</v>
      </c>
    </row>
    <row r="1473" spans="1:16" s="62" customFormat="1" hidden="1">
      <c r="A1473" s="63" t="s">
        <v>528</v>
      </c>
      <c r="B1473" s="64">
        <v>0</v>
      </c>
      <c r="C1473" s="64">
        <v>0</v>
      </c>
      <c r="D1473" s="63" t="s">
        <v>551</v>
      </c>
      <c r="E1473" s="64">
        <v>0</v>
      </c>
      <c r="F1473" s="63" t="s">
        <v>551</v>
      </c>
      <c r="G1473" s="64">
        <v>0</v>
      </c>
    </row>
    <row r="1474" spans="1:16" s="62" customFormat="1" hidden="1">
      <c r="A1474" s="63" t="s">
        <v>529</v>
      </c>
      <c r="B1474" s="65">
        <v>16390.89</v>
      </c>
      <c r="C1474" s="65">
        <v>1229.32</v>
      </c>
      <c r="D1474" s="63" t="s">
        <v>288</v>
      </c>
      <c r="E1474" s="65">
        <v>14090.89</v>
      </c>
      <c r="F1474" s="63" t="s">
        <v>464</v>
      </c>
      <c r="G1474" s="65">
        <v>2300</v>
      </c>
    </row>
    <row r="1475" spans="1:16" s="62" customFormat="1" hidden="1">
      <c r="A1475" s="63" t="s">
        <v>531</v>
      </c>
      <c r="B1475" s="65">
        <v>1707.72</v>
      </c>
      <c r="C1475" s="64">
        <v>128.08000000000001</v>
      </c>
      <c r="D1475" s="63" t="s">
        <v>458</v>
      </c>
      <c r="E1475" s="65">
        <v>1707.72</v>
      </c>
      <c r="F1475" s="63" t="s">
        <v>551</v>
      </c>
      <c r="G1475" s="64">
        <v>0</v>
      </c>
    </row>
    <row r="1476" spans="1:16" s="62" customFormat="1" hidden="1">
      <c r="A1476" s="63" t="s">
        <v>532</v>
      </c>
      <c r="B1476" s="64">
        <v>400</v>
      </c>
      <c r="C1476" s="65">
        <v>1984.34</v>
      </c>
      <c r="D1476" s="63" t="s">
        <v>98</v>
      </c>
      <c r="E1476" s="64"/>
      <c r="F1476" s="63" t="s">
        <v>98</v>
      </c>
      <c r="G1476" s="64"/>
    </row>
    <row r="1477" spans="1:16" s="62" customFormat="1" hidden="1">
      <c r="A1477" s="63" t="s">
        <v>533</v>
      </c>
      <c r="B1477" s="65">
        <v>21124.54</v>
      </c>
      <c r="C1477" s="64">
        <v>129.82</v>
      </c>
      <c r="D1477" s="63" t="s">
        <v>98</v>
      </c>
      <c r="E1477" s="64"/>
      <c r="F1477" s="63" t="s">
        <v>98</v>
      </c>
      <c r="G1477" s="64"/>
    </row>
    <row r="1478" spans="1:16" s="62" customFormat="1" hidden="1">
      <c r="A1478" s="63" t="s">
        <v>534</v>
      </c>
      <c r="B1478" s="64"/>
      <c r="C1478" s="65">
        <v>1854.52</v>
      </c>
      <c r="D1478" s="63" t="s">
        <v>98</v>
      </c>
      <c r="E1478" s="64"/>
      <c r="F1478" s="63" t="s">
        <v>98</v>
      </c>
      <c r="G1478" s="64"/>
    </row>
    <row r="1479" spans="1:16" s="62" customFormat="1" hidden="1">
      <c r="A1479" s="63" t="s">
        <v>535</v>
      </c>
      <c r="B1479" s="64"/>
      <c r="C1479" s="64">
        <v>55.64</v>
      </c>
      <c r="D1479" s="63" t="s">
        <v>98</v>
      </c>
      <c r="E1479" s="64"/>
      <c r="F1479" s="63" t="s">
        <v>98</v>
      </c>
      <c r="G1479" s="64"/>
    </row>
    <row r="1480" spans="1:16" s="62" customFormat="1" hidden="1">
      <c r="A1480" s="63" t="s">
        <v>536</v>
      </c>
      <c r="B1480" s="64"/>
      <c r="C1480" s="65">
        <v>1928.7</v>
      </c>
      <c r="D1480" s="63" t="s">
        <v>98</v>
      </c>
      <c r="E1480" s="64"/>
      <c r="F1480" s="63" t="s">
        <v>98</v>
      </c>
      <c r="G1480" s="64"/>
    </row>
    <row r="1481" spans="1:16" s="62" customFormat="1" hidden="1">
      <c r="A1481" s="63" t="s">
        <v>613</v>
      </c>
      <c r="B1481" s="63" t="s">
        <v>610</v>
      </c>
      <c r="C1481" s="63" t="s">
        <v>457</v>
      </c>
      <c r="D1481" s="64">
        <v>50</v>
      </c>
      <c r="E1481" s="63" t="s">
        <v>458</v>
      </c>
      <c r="F1481" s="64" t="s">
        <v>409</v>
      </c>
      <c r="G1481" s="63" t="s">
        <v>471</v>
      </c>
      <c r="H1481" s="63" t="s">
        <v>472</v>
      </c>
      <c r="I1481" s="63" t="s">
        <v>473</v>
      </c>
      <c r="J1481" s="63" t="s">
        <v>414</v>
      </c>
      <c r="K1481" s="65">
        <v>10938.39</v>
      </c>
      <c r="L1481" s="64">
        <v>3</v>
      </c>
      <c r="M1481" s="64">
        <v>3</v>
      </c>
      <c r="N1481" s="65">
        <v>10438.39</v>
      </c>
      <c r="O1481" s="64">
        <v>1</v>
      </c>
      <c r="P1481" s="64">
        <v>500</v>
      </c>
    </row>
    <row r="1482" spans="1:16" s="62" customFormat="1" hidden="1">
      <c r="A1482" s="63" t="s">
        <v>613</v>
      </c>
      <c r="B1482" s="63" t="s">
        <v>610</v>
      </c>
      <c r="C1482" s="63" t="s">
        <v>457</v>
      </c>
      <c r="D1482" s="64">
        <v>50</v>
      </c>
      <c r="E1482" s="63" t="s">
        <v>464</v>
      </c>
      <c r="F1482" s="64" t="s">
        <v>409</v>
      </c>
      <c r="G1482" s="63" t="s">
        <v>475</v>
      </c>
      <c r="H1482" s="63" t="s">
        <v>476</v>
      </c>
      <c r="I1482" s="63" t="s">
        <v>477</v>
      </c>
      <c r="J1482" s="63" t="s">
        <v>414</v>
      </c>
      <c r="K1482" s="64">
        <v>0</v>
      </c>
      <c r="L1482" s="64">
        <v>0</v>
      </c>
      <c r="M1482" s="64">
        <v>0</v>
      </c>
      <c r="N1482" s="64">
        <v>0</v>
      </c>
      <c r="O1482" s="64">
        <v>0</v>
      </c>
      <c r="P1482" s="64">
        <v>0</v>
      </c>
    </row>
    <row r="1483" spans="1:16" s="62" customFormat="1" hidden="1">
      <c r="A1483" s="63" t="s">
        <v>613</v>
      </c>
      <c r="B1483" s="63" t="s">
        <v>610</v>
      </c>
      <c r="C1483" s="63" t="s">
        <v>457</v>
      </c>
      <c r="D1483" s="64">
        <v>50</v>
      </c>
      <c r="E1483" s="63" t="s">
        <v>291</v>
      </c>
      <c r="F1483" s="64" t="s">
        <v>478</v>
      </c>
      <c r="G1483" s="63" t="s">
        <v>492</v>
      </c>
      <c r="H1483" s="63" t="s">
        <v>472</v>
      </c>
      <c r="I1483" s="63" t="s">
        <v>473</v>
      </c>
      <c r="J1483" s="63" t="s">
        <v>414</v>
      </c>
      <c r="K1483" s="64">
        <v>0</v>
      </c>
      <c r="L1483" s="64">
        <v>0</v>
      </c>
      <c r="M1483" s="64">
        <v>0</v>
      </c>
      <c r="N1483" s="64">
        <v>0</v>
      </c>
      <c r="O1483" s="64">
        <v>0</v>
      </c>
      <c r="P1483" s="64">
        <v>0</v>
      </c>
    </row>
    <row r="1484" spans="1:16" s="62" customFormat="1" hidden="1">
      <c r="A1484" s="63" t="s">
        <v>613</v>
      </c>
      <c r="B1484" s="63" t="s">
        <v>610</v>
      </c>
      <c r="C1484" s="63" t="s">
        <v>457</v>
      </c>
      <c r="D1484" s="64">
        <v>50</v>
      </c>
      <c r="E1484" s="63" t="s">
        <v>285</v>
      </c>
      <c r="F1484" s="64" t="s">
        <v>478</v>
      </c>
      <c r="G1484" s="63" t="s">
        <v>493</v>
      </c>
      <c r="H1484" s="63" t="s">
        <v>476</v>
      </c>
      <c r="I1484" s="63" t="s">
        <v>477</v>
      </c>
      <c r="J1484" s="63" t="s">
        <v>414</v>
      </c>
      <c r="K1484" s="64">
        <v>0</v>
      </c>
      <c r="L1484" s="64">
        <v>0</v>
      </c>
      <c r="M1484" s="64">
        <v>0</v>
      </c>
      <c r="N1484" s="64">
        <v>0</v>
      </c>
      <c r="O1484" s="64">
        <v>0</v>
      </c>
      <c r="P1484" s="64">
        <v>0</v>
      </c>
    </row>
    <row r="1485" spans="1:16" s="62" customFormat="1" hidden="1">
      <c r="A1485" s="63" t="s">
        <v>613</v>
      </c>
      <c r="B1485" s="63" t="s">
        <v>610</v>
      </c>
      <c r="C1485" s="63" t="s">
        <v>457</v>
      </c>
      <c r="D1485" s="64">
        <v>50</v>
      </c>
      <c r="E1485" s="63" t="s">
        <v>474</v>
      </c>
      <c r="F1485" s="64" t="s">
        <v>494</v>
      </c>
      <c r="G1485" s="63" t="s">
        <v>507</v>
      </c>
      <c r="H1485" s="63" t="s">
        <v>472</v>
      </c>
      <c r="I1485" s="63" t="s">
        <v>473</v>
      </c>
      <c r="J1485" s="63" t="s">
        <v>414</v>
      </c>
      <c r="K1485" s="65">
        <v>10502.37</v>
      </c>
      <c r="L1485" s="64">
        <v>1</v>
      </c>
      <c r="M1485" s="64">
        <v>2</v>
      </c>
      <c r="N1485" s="65">
        <v>9090.73</v>
      </c>
      <c r="O1485" s="64">
        <v>2</v>
      </c>
      <c r="P1485" s="65">
        <v>1411.64</v>
      </c>
    </row>
    <row r="1486" spans="1:16" s="62" customFormat="1" hidden="1">
      <c r="A1486" s="63" t="s">
        <v>613</v>
      </c>
      <c r="B1486" s="63" t="s">
        <v>610</v>
      </c>
      <c r="C1486" s="63" t="s">
        <v>457</v>
      </c>
      <c r="D1486" s="64">
        <v>50</v>
      </c>
      <c r="E1486" s="63" t="s">
        <v>288</v>
      </c>
      <c r="F1486" s="64" t="s">
        <v>494</v>
      </c>
      <c r="G1486" s="63" t="s">
        <v>508</v>
      </c>
      <c r="H1486" s="63" t="s">
        <v>476</v>
      </c>
      <c r="I1486" s="63" t="s">
        <v>477</v>
      </c>
      <c r="J1486" s="63" t="s">
        <v>414</v>
      </c>
      <c r="K1486" s="65">
        <v>11792.28</v>
      </c>
      <c r="L1486" s="64">
        <v>3</v>
      </c>
      <c r="M1486" s="64">
        <v>5</v>
      </c>
      <c r="N1486" s="65">
        <v>11792.28</v>
      </c>
      <c r="O1486" s="64">
        <v>0</v>
      </c>
      <c r="P1486" s="64">
        <v>0</v>
      </c>
    </row>
    <row r="1487" spans="1:16" s="62" customFormat="1" hidden="1">
      <c r="A1487" s="63" t="s">
        <v>613</v>
      </c>
      <c r="B1487" s="63" t="s">
        <v>610</v>
      </c>
      <c r="C1487" s="63" t="s">
        <v>457</v>
      </c>
      <c r="D1487" s="64">
        <v>50</v>
      </c>
      <c r="E1487" s="63" t="s">
        <v>325</v>
      </c>
      <c r="F1487" s="64" t="s">
        <v>509</v>
      </c>
      <c r="G1487" s="63" t="s">
        <v>519</v>
      </c>
      <c r="H1487" s="63" t="s">
        <v>472</v>
      </c>
      <c r="I1487" s="63" t="s">
        <v>473</v>
      </c>
      <c r="J1487" s="63" t="s">
        <v>414</v>
      </c>
      <c r="K1487" s="64">
        <v>0</v>
      </c>
      <c r="L1487" s="64">
        <v>0</v>
      </c>
      <c r="M1487" s="64">
        <v>0</v>
      </c>
      <c r="N1487" s="64">
        <v>0</v>
      </c>
      <c r="O1487" s="64">
        <v>0</v>
      </c>
      <c r="P1487" s="64">
        <v>0</v>
      </c>
    </row>
    <row r="1488" spans="1:16" s="62" customFormat="1" hidden="1">
      <c r="A1488" s="63" t="s">
        <v>613</v>
      </c>
      <c r="B1488" s="63" t="s">
        <v>610</v>
      </c>
      <c r="C1488" s="63" t="s">
        <v>457</v>
      </c>
      <c r="D1488" s="64">
        <v>50</v>
      </c>
      <c r="E1488" s="63" t="s">
        <v>292</v>
      </c>
      <c r="F1488" s="64" t="s">
        <v>509</v>
      </c>
      <c r="G1488" s="63" t="s">
        <v>520</v>
      </c>
      <c r="H1488" s="63" t="s">
        <v>476</v>
      </c>
      <c r="I1488" s="63" t="s">
        <v>477</v>
      </c>
      <c r="J1488" s="63" t="s">
        <v>414</v>
      </c>
      <c r="K1488" s="65">
        <v>2059.15</v>
      </c>
      <c r="L1488" s="64">
        <v>0</v>
      </c>
      <c r="M1488" s="64">
        <v>1</v>
      </c>
      <c r="N1488" s="65">
        <v>2059.15</v>
      </c>
      <c r="O1488" s="64">
        <v>0</v>
      </c>
      <c r="P1488" s="64">
        <v>0</v>
      </c>
    </row>
    <row r="1489" spans="1:16" s="62" customFormat="1" hidden="1">
      <c r="A1489" s="63" t="s">
        <v>98</v>
      </c>
      <c r="B1489" s="63" t="s">
        <v>98</v>
      </c>
      <c r="C1489" s="63" t="s">
        <v>98</v>
      </c>
      <c r="D1489" s="64"/>
      <c r="E1489" s="63" t="s">
        <v>98</v>
      </c>
      <c r="F1489" s="64"/>
      <c r="G1489" s="63" t="s">
        <v>98</v>
      </c>
      <c r="H1489" s="63" t="s">
        <v>98</v>
      </c>
      <c r="I1489" s="63" t="s">
        <v>98</v>
      </c>
      <c r="J1489" s="63" t="s">
        <v>98</v>
      </c>
      <c r="K1489" s="65">
        <v>35292.19</v>
      </c>
      <c r="L1489" s="64">
        <v>7</v>
      </c>
      <c r="M1489" s="64">
        <v>11</v>
      </c>
      <c r="N1489" s="65">
        <v>33380.550000000003</v>
      </c>
      <c r="O1489" s="64">
        <v>3</v>
      </c>
      <c r="P1489" s="65">
        <v>1911.64</v>
      </c>
    </row>
    <row r="1490" spans="1:16" s="62" customFormat="1" hidden="1">
      <c r="A1490" s="63"/>
      <c r="B1490" s="63"/>
      <c r="C1490" s="63"/>
      <c r="D1490" s="64"/>
      <c r="E1490" s="63"/>
      <c r="F1490" s="64"/>
      <c r="G1490" s="63"/>
      <c r="H1490" s="63"/>
      <c r="I1490" s="63"/>
      <c r="J1490" s="63"/>
      <c r="K1490" s="64"/>
      <c r="L1490" s="64"/>
      <c r="M1490" s="64"/>
      <c r="N1490" s="64"/>
      <c r="O1490" s="64"/>
      <c r="P1490" s="64"/>
    </row>
    <row r="1491" spans="1:16" s="62" customFormat="1" ht="38.25" hidden="1">
      <c r="A1491" s="63" t="s">
        <v>448</v>
      </c>
      <c r="B1491" s="63" t="s">
        <v>521</v>
      </c>
      <c r="C1491" s="63" t="s">
        <v>522</v>
      </c>
      <c r="D1491" s="75" t="s">
        <v>523</v>
      </c>
      <c r="E1491" s="75" t="s">
        <v>524</v>
      </c>
      <c r="F1491" s="75" t="s">
        <v>525</v>
      </c>
      <c r="G1491" s="75" t="s">
        <v>526</v>
      </c>
    </row>
    <row r="1492" spans="1:16" s="62" customFormat="1" hidden="1">
      <c r="A1492" s="63" t="s">
        <v>527</v>
      </c>
      <c r="B1492" s="65">
        <v>10938.39</v>
      </c>
      <c r="C1492" s="64">
        <v>820.38</v>
      </c>
      <c r="D1492" s="63" t="s">
        <v>291</v>
      </c>
      <c r="E1492" s="65">
        <v>10438.39</v>
      </c>
      <c r="F1492" s="63" t="s">
        <v>458</v>
      </c>
      <c r="G1492" s="64">
        <v>500</v>
      </c>
    </row>
    <row r="1493" spans="1:16" s="62" customFormat="1" hidden="1">
      <c r="A1493" s="63" t="s">
        <v>528</v>
      </c>
      <c r="B1493" s="64">
        <v>0</v>
      </c>
      <c r="C1493" s="64">
        <v>0</v>
      </c>
      <c r="D1493" s="63" t="s">
        <v>551</v>
      </c>
      <c r="E1493" s="64">
        <v>0</v>
      </c>
      <c r="F1493" s="63" t="s">
        <v>551</v>
      </c>
      <c r="G1493" s="64">
        <v>0</v>
      </c>
    </row>
    <row r="1494" spans="1:16" s="62" customFormat="1" hidden="1">
      <c r="A1494" s="63" t="s">
        <v>529</v>
      </c>
      <c r="B1494" s="65">
        <v>22294.65</v>
      </c>
      <c r="C1494" s="65">
        <v>1672.1</v>
      </c>
      <c r="D1494" s="63" t="s">
        <v>325</v>
      </c>
      <c r="E1494" s="65">
        <v>20883.009999999998</v>
      </c>
      <c r="F1494" s="63" t="s">
        <v>464</v>
      </c>
      <c r="G1494" s="65">
        <v>1411.64</v>
      </c>
    </row>
    <row r="1495" spans="1:16" s="62" customFormat="1" hidden="1">
      <c r="A1495" s="63" t="s">
        <v>531</v>
      </c>
      <c r="B1495" s="65">
        <v>2059.15</v>
      </c>
      <c r="C1495" s="64">
        <v>154.44</v>
      </c>
      <c r="D1495" s="63" t="s">
        <v>458</v>
      </c>
      <c r="E1495" s="65">
        <v>2059.15</v>
      </c>
      <c r="F1495" s="63" t="s">
        <v>551</v>
      </c>
      <c r="G1495" s="64">
        <v>0</v>
      </c>
    </row>
    <row r="1496" spans="1:16" s="62" customFormat="1" hidden="1">
      <c r="A1496" s="63" t="s">
        <v>532</v>
      </c>
      <c r="B1496" s="64">
        <v>350</v>
      </c>
      <c r="C1496" s="65">
        <v>2996.92</v>
      </c>
      <c r="D1496" s="63" t="s">
        <v>98</v>
      </c>
      <c r="E1496" s="64"/>
      <c r="F1496" s="63" t="s">
        <v>98</v>
      </c>
      <c r="G1496" s="64"/>
    </row>
    <row r="1497" spans="1:16" s="62" customFormat="1" hidden="1">
      <c r="A1497" s="63" t="s">
        <v>533</v>
      </c>
      <c r="B1497" s="65">
        <v>35292.19</v>
      </c>
      <c r="C1497" s="64">
        <v>196.06</v>
      </c>
      <c r="D1497" s="63" t="s">
        <v>98</v>
      </c>
      <c r="E1497" s="64"/>
      <c r="F1497" s="63" t="s">
        <v>98</v>
      </c>
      <c r="G1497" s="64"/>
    </row>
    <row r="1498" spans="1:16" s="62" customFormat="1" hidden="1">
      <c r="A1498" s="63" t="s">
        <v>534</v>
      </c>
      <c r="B1498" s="64"/>
      <c r="C1498" s="65">
        <v>2800.86</v>
      </c>
      <c r="D1498" s="63" t="s">
        <v>98</v>
      </c>
      <c r="E1498" s="64"/>
      <c r="F1498" s="63" t="s">
        <v>98</v>
      </c>
      <c r="G1498" s="64"/>
    </row>
    <row r="1499" spans="1:16" s="62" customFormat="1" hidden="1">
      <c r="A1499" s="63" t="s">
        <v>535</v>
      </c>
      <c r="B1499" s="64"/>
      <c r="C1499" s="64">
        <v>84.03</v>
      </c>
      <c r="D1499" s="63" t="s">
        <v>98</v>
      </c>
      <c r="E1499" s="64"/>
      <c r="F1499" s="63" t="s">
        <v>98</v>
      </c>
      <c r="G1499" s="64"/>
    </row>
    <row r="1500" spans="1:16" s="62" customFormat="1" hidden="1">
      <c r="A1500" s="63" t="s">
        <v>536</v>
      </c>
      <c r="B1500" s="64"/>
      <c r="C1500" s="65">
        <v>2912.89</v>
      </c>
      <c r="D1500" s="63" t="s">
        <v>98</v>
      </c>
      <c r="E1500" s="64"/>
      <c r="F1500" s="63" t="s">
        <v>98</v>
      </c>
      <c r="G1500" s="64"/>
    </row>
    <row r="1501" spans="1:16" s="62" customFormat="1" hidden="1">
      <c r="A1501" s="63" t="s">
        <v>614</v>
      </c>
      <c r="B1501" s="63" t="s">
        <v>610</v>
      </c>
      <c r="C1501" s="63" t="s">
        <v>457</v>
      </c>
      <c r="D1501" s="64">
        <v>50</v>
      </c>
      <c r="E1501" s="63" t="s">
        <v>458</v>
      </c>
      <c r="F1501" s="64" t="s">
        <v>409</v>
      </c>
      <c r="G1501" s="63" t="s">
        <v>538</v>
      </c>
      <c r="H1501" s="63" t="s">
        <v>480</v>
      </c>
      <c r="I1501" s="63" t="s">
        <v>481</v>
      </c>
      <c r="J1501" s="63" t="s">
        <v>482</v>
      </c>
      <c r="K1501" s="64">
        <v>0</v>
      </c>
      <c r="L1501" s="64">
        <v>0</v>
      </c>
      <c r="M1501" s="64">
        <v>0</v>
      </c>
      <c r="N1501" s="64">
        <v>0</v>
      </c>
      <c r="O1501" s="64">
        <v>0</v>
      </c>
      <c r="P1501" s="64">
        <v>0</v>
      </c>
    </row>
    <row r="1502" spans="1:16" s="62" customFormat="1" hidden="1">
      <c r="A1502" s="63" t="s">
        <v>614</v>
      </c>
      <c r="B1502" s="63" t="s">
        <v>610</v>
      </c>
      <c r="C1502" s="63" t="s">
        <v>457</v>
      </c>
      <c r="D1502" s="64">
        <v>50</v>
      </c>
      <c r="E1502" s="63" t="s">
        <v>464</v>
      </c>
      <c r="F1502" s="64" t="s">
        <v>409</v>
      </c>
      <c r="G1502" s="63" t="s">
        <v>539</v>
      </c>
      <c r="H1502" s="63" t="s">
        <v>484</v>
      </c>
      <c r="I1502" s="63" t="s">
        <v>485</v>
      </c>
      <c r="J1502" s="63" t="s">
        <v>463</v>
      </c>
      <c r="K1502" s="64">
        <v>0</v>
      </c>
      <c r="L1502" s="64">
        <v>0</v>
      </c>
      <c r="M1502" s="64">
        <v>0</v>
      </c>
      <c r="N1502" s="64">
        <v>0</v>
      </c>
      <c r="O1502" s="64">
        <v>0</v>
      </c>
      <c r="P1502" s="64">
        <v>0</v>
      </c>
    </row>
    <row r="1503" spans="1:16" s="62" customFormat="1" hidden="1">
      <c r="A1503" s="63" t="s">
        <v>614</v>
      </c>
      <c r="B1503" s="63" t="s">
        <v>610</v>
      </c>
      <c r="C1503" s="63" t="s">
        <v>457</v>
      </c>
      <c r="D1503" s="64">
        <v>50</v>
      </c>
      <c r="E1503" s="63" t="s">
        <v>291</v>
      </c>
      <c r="F1503" s="64" t="s">
        <v>409</v>
      </c>
      <c r="G1503" s="63" t="s">
        <v>459</v>
      </c>
      <c r="H1503" s="63" t="s">
        <v>460</v>
      </c>
      <c r="I1503" s="63" t="s">
        <v>462</v>
      </c>
      <c r="J1503" s="63" t="s">
        <v>487</v>
      </c>
      <c r="K1503" s="64">
        <v>0</v>
      </c>
      <c r="L1503" s="64">
        <v>0</v>
      </c>
      <c r="M1503" s="64">
        <v>0</v>
      </c>
      <c r="N1503" s="64">
        <v>0</v>
      </c>
      <c r="O1503" s="64">
        <v>0</v>
      </c>
      <c r="P1503" s="64">
        <v>0</v>
      </c>
    </row>
    <row r="1504" spans="1:16" s="62" customFormat="1" hidden="1">
      <c r="A1504" s="63" t="s">
        <v>614</v>
      </c>
      <c r="B1504" s="63" t="s">
        <v>610</v>
      </c>
      <c r="C1504" s="63" t="s">
        <v>457</v>
      </c>
      <c r="D1504" s="64">
        <v>50</v>
      </c>
      <c r="E1504" s="63" t="s">
        <v>285</v>
      </c>
      <c r="F1504" s="64" t="s">
        <v>409</v>
      </c>
      <c r="G1504" s="63" t="s">
        <v>459</v>
      </c>
      <c r="H1504" s="63" t="s">
        <v>460</v>
      </c>
      <c r="I1504" s="63" t="s">
        <v>462</v>
      </c>
      <c r="J1504" s="63" t="s">
        <v>463</v>
      </c>
      <c r="K1504" s="65">
        <v>1768.71</v>
      </c>
      <c r="L1504" s="64">
        <v>1</v>
      </c>
      <c r="M1504" s="64">
        <v>1</v>
      </c>
      <c r="N1504" s="65">
        <v>1768.71</v>
      </c>
      <c r="O1504" s="64">
        <v>0</v>
      </c>
      <c r="P1504" s="64">
        <v>0</v>
      </c>
    </row>
    <row r="1505" spans="1:16" s="62" customFormat="1" hidden="1">
      <c r="A1505" s="63" t="s">
        <v>614</v>
      </c>
      <c r="B1505" s="63" t="s">
        <v>610</v>
      </c>
      <c r="C1505" s="63" t="s">
        <v>457</v>
      </c>
      <c r="D1505" s="64">
        <v>50</v>
      </c>
      <c r="E1505" s="63" t="s">
        <v>474</v>
      </c>
      <c r="F1505" s="64" t="s">
        <v>409</v>
      </c>
      <c r="G1505" s="63" t="s">
        <v>465</v>
      </c>
      <c r="H1505" s="63" t="s">
        <v>466</v>
      </c>
      <c r="I1505" s="63" t="s">
        <v>467</v>
      </c>
      <c r="J1505" s="63" t="s">
        <v>414</v>
      </c>
      <c r="K1505" s="64">
        <v>0</v>
      </c>
      <c r="L1505" s="64">
        <v>0</v>
      </c>
      <c r="M1505" s="64">
        <v>0</v>
      </c>
      <c r="N1505" s="64">
        <v>0</v>
      </c>
      <c r="O1505" s="64">
        <v>0</v>
      </c>
      <c r="P1505" s="64">
        <v>0</v>
      </c>
    </row>
    <row r="1506" spans="1:16" s="62" customFormat="1" hidden="1">
      <c r="A1506" s="63" t="s">
        <v>614</v>
      </c>
      <c r="B1506" s="63" t="s">
        <v>610</v>
      </c>
      <c r="C1506" s="63" t="s">
        <v>457</v>
      </c>
      <c r="D1506" s="64">
        <v>50</v>
      </c>
      <c r="E1506" s="63" t="s">
        <v>288</v>
      </c>
      <c r="F1506" s="64" t="s">
        <v>409</v>
      </c>
      <c r="G1506" s="63" t="s">
        <v>468</v>
      </c>
      <c r="H1506" s="63" t="s">
        <v>469</v>
      </c>
      <c r="I1506" s="63" t="s">
        <v>470</v>
      </c>
      <c r="J1506" s="63" t="s">
        <v>414</v>
      </c>
      <c r="K1506" s="65">
        <v>9913.56</v>
      </c>
      <c r="L1506" s="64">
        <v>3</v>
      </c>
      <c r="M1506" s="64">
        <v>3</v>
      </c>
      <c r="N1506" s="65">
        <v>9913.56</v>
      </c>
      <c r="O1506" s="64">
        <v>0</v>
      </c>
      <c r="P1506" s="64">
        <v>0</v>
      </c>
    </row>
    <row r="1507" spans="1:16" s="62" customFormat="1" hidden="1">
      <c r="A1507" s="63" t="s">
        <v>614</v>
      </c>
      <c r="B1507" s="63" t="s">
        <v>610</v>
      </c>
      <c r="C1507" s="63" t="s">
        <v>457</v>
      </c>
      <c r="D1507" s="64">
        <v>50</v>
      </c>
      <c r="E1507" s="63" t="s">
        <v>325</v>
      </c>
      <c r="F1507" s="64" t="s">
        <v>409</v>
      </c>
      <c r="G1507" s="63" t="s">
        <v>471</v>
      </c>
      <c r="H1507" s="63" t="s">
        <v>472</v>
      </c>
      <c r="I1507" s="63" t="s">
        <v>473</v>
      </c>
      <c r="J1507" s="63" t="s">
        <v>414</v>
      </c>
      <c r="K1507" s="65">
        <v>4974.47</v>
      </c>
      <c r="L1507" s="64">
        <v>1</v>
      </c>
      <c r="M1507" s="64">
        <v>1</v>
      </c>
      <c r="N1507" s="65">
        <v>2574.4699999999998</v>
      </c>
      <c r="O1507" s="64">
        <v>2</v>
      </c>
      <c r="P1507" s="65">
        <v>2400</v>
      </c>
    </row>
    <row r="1508" spans="1:16" s="62" customFormat="1" hidden="1">
      <c r="A1508" s="63" t="s">
        <v>614</v>
      </c>
      <c r="B1508" s="63" t="s">
        <v>610</v>
      </c>
      <c r="C1508" s="63" t="s">
        <v>457</v>
      </c>
      <c r="D1508" s="64">
        <v>50</v>
      </c>
      <c r="E1508" s="63" t="s">
        <v>292</v>
      </c>
      <c r="F1508" s="64" t="s">
        <v>409</v>
      </c>
      <c r="G1508" s="63" t="s">
        <v>475</v>
      </c>
      <c r="H1508" s="63" t="s">
        <v>476</v>
      </c>
      <c r="I1508" s="63" t="s">
        <v>477</v>
      </c>
      <c r="J1508" s="63" t="s">
        <v>414</v>
      </c>
      <c r="K1508" s="64">
        <v>0</v>
      </c>
      <c r="L1508" s="64">
        <v>0</v>
      </c>
      <c r="M1508" s="64">
        <v>0</v>
      </c>
      <c r="N1508" s="64">
        <v>0</v>
      </c>
      <c r="O1508" s="64">
        <v>0</v>
      </c>
      <c r="P1508" s="64">
        <v>0</v>
      </c>
    </row>
    <row r="1509" spans="1:16" s="62" customFormat="1" hidden="1">
      <c r="A1509" s="63" t="s">
        <v>614</v>
      </c>
      <c r="B1509" s="63" t="s">
        <v>610</v>
      </c>
      <c r="C1509" s="63" t="s">
        <v>457</v>
      </c>
      <c r="D1509" s="64">
        <v>50</v>
      </c>
      <c r="E1509" s="63" t="s">
        <v>320</v>
      </c>
      <c r="F1509" s="64" t="s">
        <v>478</v>
      </c>
      <c r="G1509" s="63" t="s">
        <v>479</v>
      </c>
      <c r="H1509" s="63" t="s">
        <v>480</v>
      </c>
      <c r="I1509" s="63" t="s">
        <v>481</v>
      </c>
      <c r="J1509" s="63" t="s">
        <v>482</v>
      </c>
      <c r="K1509" s="64">
        <v>0</v>
      </c>
      <c r="L1509" s="64">
        <v>0</v>
      </c>
      <c r="M1509" s="64">
        <v>0</v>
      </c>
      <c r="N1509" s="64">
        <v>0</v>
      </c>
      <c r="O1509" s="64">
        <v>0</v>
      </c>
      <c r="P1509" s="64">
        <v>0</v>
      </c>
    </row>
    <row r="1510" spans="1:16" s="62" customFormat="1" hidden="1">
      <c r="A1510" s="63" t="s">
        <v>614</v>
      </c>
      <c r="B1510" s="63" t="s">
        <v>610</v>
      </c>
      <c r="C1510" s="63" t="s">
        <v>457</v>
      </c>
      <c r="D1510" s="64">
        <v>50</v>
      </c>
      <c r="E1510" s="63" t="s">
        <v>287</v>
      </c>
      <c r="F1510" s="64" t="s">
        <v>478</v>
      </c>
      <c r="G1510" s="63" t="s">
        <v>483</v>
      </c>
      <c r="H1510" s="63" t="s">
        <v>484</v>
      </c>
      <c r="I1510" s="63" t="s">
        <v>485</v>
      </c>
      <c r="J1510" s="63" t="s">
        <v>463</v>
      </c>
      <c r="K1510" s="64">
        <v>0</v>
      </c>
      <c r="L1510" s="64">
        <v>0</v>
      </c>
      <c r="M1510" s="64">
        <v>0</v>
      </c>
      <c r="N1510" s="64">
        <v>0</v>
      </c>
      <c r="O1510" s="64">
        <v>0</v>
      </c>
      <c r="P1510" s="64">
        <v>0</v>
      </c>
    </row>
    <row r="1511" spans="1:16" s="62" customFormat="1" hidden="1">
      <c r="A1511" s="63" t="s">
        <v>614</v>
      </c>
      <c r="B1511" s="63" t="s">
        <v>610</v>
      </c>
      <c r="C1511" s="63" t="s">
        <v>457</v>
      </c>
      <c r="D1511" s="64">
        <v>50</v>
      </c>
      <c r="E1511" s="63" t="s">
        <v>489</v>
      </c>
      <c r="F1511" s="64" t="s">
        <v>478</v>
      </c>
      <c r="G1511" s="63" t="s">
        <v>486</v>
      </c>
      <c r="H1511" s="63" t="s">
        <v>460</v>
      </c>
      <c r="I1511" s="63" t="s">
        <v>462</v>
      </c>
      <c r="J1511" s="63" t="s">
        <v>487</v>
      </c>
      <c r="K1511" s="64">
        <v>0</v>
      </c>
      <c r="L1511" s="64">
        <v>0</v>
      </c>
      <c r="M1511" s="64">
        <v>0</v>
      </c>
      <c r="N1511" s="64">
        <v>0</v>
      </c>
      <c r="O1511" s="64">
        <v>0</v>
      </c>
      <c r="P1511" s="64">
        <v>0</v>
      </c>
    </row>
    <row r="1512" spans="1:16" s="62" customFormat="1" hidden="1">
      <c r="A1512" s="63" t="s">
        <v>614</v>
      </c>
      <c r="B1512" s="63" t="s">
        <v>610</v>
      </c>
      <c r="C1512" s="63" t="s">
        <v>457</v>
      </c>
      <c r="D1512" s="64">
        <v>50</v>
      </c>
      <c r="E1512" s="63" t="s">
        <v>491</v>
      </c>
      <c r="F1512" s="64" t="s">
        <v>478</v>
      </c>
      <c r="G1512" s="63" t="s">
        <v>488</v>
      </c>
      <c r="H1512" s="63" t="s">
        <v>466</v>
      </c>
      <c r="I1512" s="63" t="s">
        <v>467</v>
      </c>
      <c r="J1512" s="63" t="s">
        <v>414</v>
      </c>
      <c r="K1512" s="64">
        <v>0</v>
      </c>
      <c r="L1512" s="64">
        <v>0</v>
      </c>
      <c r="M1512" s="64">
        <v>0</v>
      </c>
      <c r="N1512" s="64">
        <v>0</v>
      </c>
      <c r="O1512" s="64">
        <v>0</v>
      </c>
      <c r="P1512" s="64">
        <v>0</v>
      </c>
    </row>
    <row r="1513" spans="1:16" s="62" customFormat="1" hidden="1">
      <c r="A1513" s="63" t="s">
        <v>614</v>
      </c>
      <c r="B1513" s="63" t="s">
        <v>610</v>
      </c>
      <c r="C1513" s="63" t="s">
        <v>457</v>
      </c>
      <c r="D1513" s="64">
        <v>50</v>
      </c>
      <c r="E1513" s="63" t="s">
        <v>290</v>
      </c>
      <c r="F1513" s="64" t="s">
        <v>478</v>
      </c>
      <c r="G1513" s="63" t="s">
        <v>490</v>
      </c>
      <c r="H1513" s="63" t="s">
        <v>469</v>
      </c>
      <c r="I1513" s="63" t="s">
        <v>470</v>
      </c>
      <c r="J1513" s="63" t="s">
        <v>414</v>
      </c>
      <c r="K1513" s="64">
        <v>0</v>
      </c>
      <c r="L1513" s="64">
        <v>0</v>
      </c>
      <c r="M1513" s="64">
        <v>0</v>
      </c>
      <c r="N1513" s="64">
        <v>0</v>
      </c>
      <c r="O1513" s="64">
        <v>0</v>
      </c>
      <c r="P1513" s="64">
        <v>0</v>
      </c>
    </row>
    <row r="1514" spans="1:16" s="62" customFormat="1" hidden="1">
      <c r="A1514" s="63" t="s">
        <v>614</v>
      </c>
      <c r="B1514" s="63" t="s">
        <v>610</v>
      </c>
      <c r="C1514" s="63" t="s">
        <v>457</v>
      </c>
      <c r="D1514" s="64">
        <v>50</v>
      </c>
      <c r="E1514" s="63" t="s">
        <v>274</v>
      </c>
      <c r="F1514" s="64" t="s">
        <v>478</v>
      </c>
      <c r="G1514" s="63" t="s">
        <v>492</v>
      </c>
      <c r="H1514" s="63" t="s">
        <v>472</v>
      </c>
      <c r="I1514" s="63" t="s">
        <v>473</v>
      </c>
      <c r="J1514" s="63" t="s">
        <v>414</v>
      </c>
      <c r="K1514" s="64">
        <v>0</v>
      </c>
      <c r="L1514" s="64">
        <v>0</v>
      </c>
      <c r="M1514" s="64">
        <v>0</v>
      </c>
      <c r="N1514" s="64">
        <v>0</v>
      </c>
      <c r="O1514" s="64">
        <v>0</v>
      </c>
      <c r="P1514" s="64">
        <v>0</v>
      </c>
    </row>
    <row r="1515" spans="1:16" s="62" customFormat="1" hidden="1">
      <c r="A1515" s="63" t="s">
        <v>614</v>
      </c>
      <c r="B1515" s="63" t="s">
        <v>610</v>
      </c>
      <c r="C1515" s="63" t="s">
        <v>457</v>
      </c>
      <c r="D1515" s="64">
        <v>50</v>
      </c>
      <c r="E1515" s="63" t="s">
        <v>293</v>
      </c>
      <c r="F1515" s="64" t="s">
        <v>478</v>
      </c>
      <c r="G1515" s="63" t="s">
        <v>493</v>
      </c>
      <c r="H1515" s="63" t="s">
        <v>476</v>
      </c>
      <c r="I1515" s="63" t="s">
        <v>477</v>
      </c>
      <c r="J1515" s="63" t="s">
        <v>414</v>
      </c>
      <c r="K1515" s="64">
        <v>0</v>
      </c>
      <c r="L1515" s="64">
        <v>0</v>
      </c>
      <c r="M1515" s="64">
        <v>0</v>
      </c>
      <c r="N1515" s="64">
        <v>0</v>
      </c>
      <c r="O1515" s="64">
        <v>0</v>
      </c>
      <c r="P1515" s="64">
        <v>0</v>
      </c>
    </row>
    <row r="1516" spans="1:16" s="62" customFormat="1" hidden="1">
      <c r="A1516" s="63" t="s">
        <v>614</v>
      </c>
      <c r="B1516" s="63" t="s">
        <v>610</v>
      </c>
      <c r="C1516" s="63" t="s">
        <v>457</v>
      </c>
      <c r="D1516" s="64">
        <v>50</v>
      </c>
      <c r="E1516" s="63" t="s">
        <v>283</v>
      </c>
      <c r="F1516" s="64" t="s">
        <v>494</v>
      </c>
      <c r="G1516" s="63" t="s">
        <v>498</v>
      </c>
      <c r="H1516" s="63" t="s">
        <v>480</v>
      </c>
      <c r="I1516" s="63" t="s">
        <v>481</v>
      </c>
      <c r="J1516" s="63" t="s">
        <v>482</v>
      </c>
      <c r="K1516" s="64">
        <v>0</v>
      </c>
      <c r="L1516" s="64">
        <v>0</v>
      </c>
      <c r="M1516" s="64">
        <v>0</v>
      </c>
      <c r="N1516" s="64">
        <v>0</v>
      </c>
      <c r="O1516" s="64">
        <v>0</v>
      </c>
      <c r="P1516" s="64">
        <v>0</v>
      </c>
    </row>
    <row r="1517" spans="1:16" s="62" customFormat="1" hidden="1">
      <c r="A1517" s="63" t="s">
        <v>614</v>
      </c>
      <c r="B1517" s="63" t="s">
        <v>610</v>
      </c>
      <c r="C1517" s="63" t="s">
        <v>457</v>
      </c>
      <c r="D1517" s="64">
        <v>50</v>
      </c>
      <c r="E1517" s="63" t="s">
        <v>286</v>
      </c>
      <c r="F1517" s="64" t="s">
        <v>494</v>
      </c>
      <c r="G1517" s="63" t="s">
        <v>499</v>
      </c>
      <c r="H1517" s="63" t="s">
        <v>484</v>
      </c>
      <c r="I1517" s="63" t="s">
        <v>485</v>
      </c>
      <c r="J1517" s="63" t="s">
        <v>463</v>
      </c>
      <c r="K1517" s="64">
        <v>0</v>
      </c>
      <c r="L1517" s="64">
        <v>0</v>
      </c>
      <c r="M1517" s="64">
        <v>0</v>
      </c>
      <c r="N1517" s="64">
        <v>0</v>
      </c>
      <c r="O1517" s="64">
        <v>0</v>
      </c>
      <c r="P1517" s="64">
        <v>0</v>
      </c>
    </row>
    <row r="1518" spans="1:16" s="62" customFormat="1" hidden="1">
      <c r="A1518" s="63" t="s">
        <v>614</v>
      </c>
      <c r="B1518" s="63" t="s">
        <v>610</v>
      </c>
      <c r="C1518" s="63" t="s">
        <v>457</v>
      </c>
      <c r="D1518" s="64">
        <v>50</v>
      </c>
      <c r="E1518" s="63" t="s">
        <v>501</v>
      </c>
      <c r="F1518" s="64" t="s">
        <v>494</v>
      </c>
      <c r="G1518" s="63" t="s">
        <v>500</v>
      </c>
      <c r="H1518" s="63" t="s">
        <v>460</v>
      </c>
      <c r="I1518" s="63" t="s">
        <v>462</v>
      </c>
      <c r="J1518" s="63" t="s">
        <v>487</v>
      </c>
      <c r="K1518" s="64">
        <v>0</v>
      </c>
      <c r="L1518" s="64">
        <v>0</v>
      </c>
      <c r="M1518" s="64">
        <v>0</v>
      </c>
      <c r="N1518" s="64">
        <v>0</v>
      </c>
      <c r="O1518" s="64">
        <v>0</v>
      </c>
      <c r="P1518" s="64">
        <v>0</v>
      </c>
    </row>
    <row r="1519" spans="1:16" s="62" customFormat="1" hidden="1">
      <c r="A1519" s="63" t="s">
        <v>614</v>
      </c>
      <c r="B1519" s="63" t="s">
        <v>610</v>
      </c>
      <c r="C1519" s="63" t="s">
        <v>457</v>
      </c>
      <c r="D1519" s="64">
        <v>50</v>
      </c>
      <c r="E1519" s="63" t="s">
        <v>502</v>
      </c>
      <c r="F1519" s="64" t="s">
        <v>494</v>
      </c>
      <c r="G1519" s="63" t="s">
        <v>500</v>
      </c>
      <c r="H1519" s="63" t="s">
        <v>460</v>
      </c>
      <c r="I1519" s="63" t="s">
        <v>462</v>
      </c>
      <c r="J1519" s="63" t="s">
        <v>463</v>
      </c>
      <c r="K1519" s="64">
        <v>500</v>
      </c>
      <c r="L1519" s="64">
        <v>0</v>
      </c>
      <c r="M1519" s="64">
        <v>0</v>
      </c>
      <c r="N1519" s="64">
        <v>0</v>
      </c>
      <c r="O1519" s="64">
        <v>1</v>
      </c>
      <c r="P1519" s="64">
        <v>500</v>
      </c>
    </row>
    <row r="1520" spans="1:16" s="62" customFormat="1" hidden="1">
      <c r="A1520" s="63" t="s">
        <v>614</v>
      </c>
      <c r="B1520" s="63" t="s">
        <v>610</v>
      </c>
      <c r="C1520" s="63" t="s">
        <v>457</v>
      </c>
      <c r="D1520" s="64">
        <v>50</v>
      </c>
      <c r="E1520" s="63" t="s">
        <v>504</v>
      </c>
      <c r="F1520" s="64" t="s">
        <v>494</v>
      </c>
      <c r="G1520" s="63" t="s">
        <v>503</v>
      </c>
      <c r="H1520" s="63" t="s">
        <v>466</v>
      </c>
      <c r="I1520" s="63" t="s">
        <v>467</v>
      </c>
      <c r="J1520" s="63" t="s">
        <v>414</v>
      </c>
      <c r="K1520" s="65">
        <v>4715.17</v>
      </c>
      <c r="L1520" s="64">
        <v>3</v>
      </c>
      <c r="M1520" s="64">
        <v>3</v>
      </c>
      <c r="N1520" s="65">
        <v>4715.17</v>
      </c>
      <c r="O1520" s="64">
        <v>0</v>
      </c>
      <c r="P1520" s="64">
        <v>0</v>
      </c>
    </row>
    <row r="1521" spans="1:16" s="62" customFormat="1" hidden="1">
      <c r="A1521" s="63" t="s">
        <v>614</v>
      </c>
      <c r="B1521" s="63" t="s">
        <v>610</v>
      </c>
      <c r="C1521" s="63" t="s">
        <v>457</v>
      </c>
      <c r="D1521" s="64">
        <v>50</v>
      </c>
      <c r="E1521" s="63" t="s">
        <v>506</v>
      </c>
      <c r="F1521" s="64" t="s">
        <v>494</v>
      </c>
      <c r="G1521" s="63" t="s">
        <v>505</v>
      </c>
      <c r="H1521" s="63" t="s">
        <v>469</v>
      </c>
      <c r="I1521" s="63" t="s">
        <v>470</v>
      </c>
      <c r="J1521" s="63" t="s">
        <v>487</v>
      </c>
      <c r="K1521" s="64">
        <v>0</v>
      </c>
      <c r="L1521" s="64">
        <v>0</v>
      </c>
      <c r="M1521" s="64">
        <v>0</v>
      </c>
      <c r="N1521" s="64">
        <v>0</v>
      </c>
      <c r="O1521" s="64">
        <v>0</v>
      </c>
      <c r="P1521" s="64">
        <v>0</v>
      </c>
    </row>
    <row r="1522" spans="1:16" s="62" customFormat="1" hidden="1">
      <c r="A1522" s="63" t="s">
        <v>614</v>
      </c>
      <c r="B1522" s="63" t="s">
        <v>610</v>
      </c>
      <c r="C1522" s="63" t="s">
        <v>457</v>
      </c>
      <c r="D1522" s="64">
        <v>50</v>
      </c>
      <c r="E1522" s="63" t="s">
        <v>267</v>
      </c>
      <c r="F1522" s="64" t="s">
        <v>494</v>
      </c>
      <c r="G1522" s="63" t="s">
        <v>505</v>
      </c>
      <c r="H1522" s="63" t="s">
        <v>469</v>
      </c>
      <c r="I1522" s="63" t="s">
        <v>470</v>
      </c>
      <c r="J1522" s="63" t="s">
        <v>414</v>
      </c>
      <c r="K1522" s="65">
        <v>13879.76</v>
      </c>
      <c r="L1522" s="64">
        <v>8</v>
      </c>
      <c r="M1522" s="64">
        <v>8</v>
      </c>
      <c r="N1522" s="65">
        <v>13379.76</v>
      </c>
      <c r="O1522" s="64">
        <v>1</v>
      </c>
      <c r="P1522" s="64">
        <v>500</v>
      </c>
    </row>
    <row r="1523" spans="1:16" s="62" customFormat="1" hidden="1">
      <c r="A1523" s="63" t="s">
        <v>614</v>
      </c>
      <c r="B1523" s="63" t="s">
        <v>610</v>
      </c>
      <c r="C1523" s="63" t="s">
        <v>457</v>
      </c>
      <c r="D1523" s="64">
        <v>50</v>
      </c>
      <c r="E1523" s="63" t="s">
        <v>326</v>
      </c>
      <c r="F1523" s="64" t="s">
        <v>494</v>
      </c>
      <c r="G1523" s="63" t="s">
        <v>507</v>
      </c>
      <c r="H1523" s="63" t="s">
        <v>472</v>
      </c>
      <c r="I1523" s="63" t="s">
        <v>473</v>
      </c>
      <c r="J1523" s="63" t="s">
        <v>414</v>
      </c>
      <c r="K1523" s="65">
        <v>23514.93</v>
      </c>
      <c r="L1523" s="64">
        <v>10</v>
      </c>
      <c r="M1523" s="64">
        <v>10</v>
      </c>
      <c r="N1523" s="65">
        <v>22068.57</v>
      </c>
      <c r="O1523" s="64">
        <v>2</v>
      </c>
      <c r="P1523" s="65">
        <v>1446.36</v>
      </c>
    </row>
    <row r="1524" spans="1:16" s="62" customFormat="1" hidden="1">
      <c r="A1524" s="63" t="s">
        <v>614</v>
      </c>
      <c r="B1524" s="63" t="s">
        <v>610</v>
      </c>
      <c r="C1524" s="63" t="s">
        <v>457</v>
      </c>
      <c r="D1524" s="64">
        <v>50</v>
      </c>
      <c r="E1524" s="63" t="s">
        <v>289</v>
      </c>
      <c r="F1524" s="64" t="s">
        <v>494</v>
      </c>
      <c r="G1524" s="63" t="s">
        <v>508</v>
      </c>
      <c r="H1524" s="63" t="s">
        <v>476</v>
      </c>
      <c r="I1524" s="63" t="s">
        <v>477</v>
      </c>
      <c r="J1524" s="63" t="s">
        <v>487</v>
      </c>
      <c r="K1524" s="64">
        <v>0</v>
      </c>
      <c r="L1524" s="64">
        <v>0</v>
      </c>
      <c r="M1524" s="64">
        <v>0</v>
      </c>
      <c r="N1524" s="64">
        <v>0</v>
      </c>
      <c r="O1524" s="64">
        <v>0</v>
      </c>
      <c r="P1524" s="64">
        <v>0</v>
      </c>
    </row>
    <row r="1525" spans="1:16" s="62" customFormat="1" hidden="1">
      <c r="A1525" s="63" t="s">
        <v>614</v>
      </c>
      <c r="B1525" s="63" t="s">
        <v>610</v>
      </c>
      <c r="C1525" s="63" t="s">
        <v>457</v>
      </c>
      <c r="D1525" s="64">
        <v>50</v>
      </c>
      <c r="E1525" s="63" t="s">
        <v>512</v>
      </c>
      <c r="F1525" s="64" t="s">
        <v>494</v>
      </c>
      <c r="G1525" s="63" t="s">
        <v>508</v>
      </c>
      <c r="H1525" s="63" t="s">
        <v>476</v>
      </c>
      <c r="I1525" s="63" t="s">
        <v>477</v>
      </c>
      <c r="J1525" s="63" t="s">
        <v>414</v>
      </c>
      <c r="K1525" s="65">
        <v>18159.82</v>
      </c>
      <c r="L1525" s="64">
        <v>9</v>
      </c>
      <c r="M1525" s="64">
        <v>9</v>
      </c>
      <c r="N1525" s="65">
        <v>17452.099999999999</v>
      </c>
      <c r="O1525" s="64">
        <v>1</v>
      </c>
      <c r="P1525" s="64">
        <v>707.72</v>
      </c>
    </row>
    <row r="1526" spans="1:16" s="62" customFormat="1" hidden="1">
      <c r="A1526" s="63" t="s">
        <v>614</v>
      </c>
      <c r="B1526" s="63" t="s">
        <v>610</v>
      </c>
      <c r="C1526" s="63" t="s">
        <v>457</v>
      </c>
      <c r="D1526" s="64">
        <v>50</v>
      </c>
      <c r="E1526" s="63" t="s">
        <v>318</v>
      </c>
      <c r="F1526" s="64" t="s">
        <v>509</v>
      </c>
      <c r="G1526" s="63" t="s">
        <v>513</v>
      </c>
      <c r="H1526" s="63" t="s">
        <v>484</v>
      </c>
      <c r="I1526" s="63" t="s">
        <v>485</v>
      </c>
      <c r="J1526" s="63" t="s">
        <v>463</v>
      </c>
      <c r="K1526" s="64">
        <v>0</v>
      </c>
      <c r="L1526" s="64">
        <v>0</v>
      </c>
      <c r="M1526" s="64">
        <v>0</v>
      </c>
      <c r="N1526" s="64">
        <v>0</v>
      </c>
      <c r="O1526" s="64">
        <v>0</v>
      </c>
      <c r="P1526" s="64">
        <v>0</v>
      </c>
    </row>
    <row r="1527" spans="1:16" s="62" customFormat="1" hidden="1">
      <c r="A1527" s="63" t="s">
        <v>614</v>
      </c>
      <c r="B1527" s="63" t="s">
        <v>610</v>
      </c>
      <c r="C1527" s="63" t="s">
        <v>457</v>
      </c>
      <c r="D1527" s="64">
        <v>50</v>
      </c>
      <c r="E1527" s="63" t="s">
        <v>514</v>
      </c>
      <c r="F1527" s="64" t="s">
        <v>509</v>
      </c>
      <c r="G1527" s="63" t="s">
        <v>515</v>
      </c>
      <c r="H1527" s="63" t="s">
        <v>460</v>
      </c>
      <c r="I1527" s="63" t="s">
        <v>462</v>
      </c>
      <c r="J1527" s="63" t="s">
        <v>487</v>
      </c>
      <c r="K1527" s="64">
        <v>0</v>
      </c>
      <c r="L1527" s="64">
        <v>0</v>
      </c>
      <c r="M1527" s="64">
        <v>0</v>
      </c>
      <c r="N1527" s="64">
        <v>0</v>
      </c>
      <c r="O1527" s="64">
        <v>0</v>
      </c>
      <c r="P1527" s="64">
        <v>0</v>
      </c>
    </row>
    <row r="1528" spans="1:16" s="62" customFormat="1" hidden="1">
      <c r="A1528" s="63" t="s">
        <v>614</v>
      </c>
      <c r="B1528" s="63" t="s">
        <v>610</v>
      </c>
      <c r="C1528" s="63" t="s">
        <v>457</v>
      </c>
      <c r="D1528" s="64">
        <v>50</v>
      </c>
      <c r="E1528" s="63" t="s">
        <v>272</v>
      </c>
      <c r="F1528" s="64" t="s">
        <v>509</v>
      </c>
      <c r="G1528" s="63" t="s">
        <v>515</v>
      </c>
      <c r="H1528" s="63" t="s">
        <v>460</v>
      </c>
      <c r="I1528" s="63" t="s">
        <v>462</v>
      </c>
      <c r="J1528" s="63" t="s">
        <v>463</v>
      </c>
      <c r="K1528" s="65">
        <v>2563.7199999999998</v>
      </c>
      <c r="L1528" s="64">
        <v>1</v>
      </c>
      <c r="M1528" s="64">
        <v>1</v>
      </c>
      <c r="N1528" s="65">
        <v>2563.7199999999998</v>
      </c>
      <c r="O1528" s="64">
        <v>0</v>
      </c>
      <c r="P1528" s="64">
        <v>0</v>
      </c>
    </row>
    <row r="1529" spans="1:16" s="62" customFormat="1" hidden="1">
      <c r="A1529" s="63" t="s">
        <v>614</v>
      </c>
      <c r="B1529" s="63" t="s">
        <v>610</v>
      </c>
      <c r="C1529" s="63" t="s">
        <v>457</v>
      </c>
      <c r="D1529" s="64">
        <v>50</v>
      </c>
      <c r="E1529" s="63" t="s">
        <v>516</v>
      </c>
      <c r="F1529" s="64" t="s">
        <v>509</v>
      </c>
      <c r="G1529" s="63" t="s">
        <v>517</v>
      </c>
      <c r="H1529" s="63" t="s">
        <v>466</v>
      </c>
      <c r="I1529" s="63" t="s">
        <v>467</v>
      </c>
      <c r="J1529" s="63" t="s">
        <v>414</v>
      </c>
      <c r="K1529" s="64">
        <v>854.03</v>
      </c>
      <c r="L1529" s="64">
        <v>1</v>
      </c>
      <c r="M1529" s="64">
        <v>1</v>
      </c>
      <c r="N1529" s="64">
        <v>854.03</v>
      </c>
      <c r="O1529" s="64">
        <v>0</v>
      </c>
      <c r="P1529" s="64">
        <v>0</v>
      </c>
    </row>
    <row r="1530" spans="1:16" s="62" customFormat="1" hidden="1">
      <c r="A1530" s="63" t="s">
        <v>614</v>
      </c>
      <c r="B1530" s="63" t="s">
        <v>610</v>
      </c>
      <c r="C1530" s="63" t="s">
        <v>457</v>
      </c>
      <c r="D1530" s="64">
        <v>50</v>
      </c>
      <c r="E1530" s="63" t="s">
        <v>328</v>
      </c>
      <c r="F1530" s="64" t="s">
        <v>509</v>
      </c>
      <c r="G1530" s="63" t="s">
        <v>518</v>
      </c>
      <c r="H1530" s="63" t="s">
        <v>469</v>
      </c>
      <c r="I1530" s="63" t="s">
        <v>470</v>
      </c>
      <c r="J1530" s="63" t="s">
        <v>414</v>
      </c>
      <c r="K1530" s="64">
        <v>0</v>
      </c>
      <c r="L1530" s="64">
        <v>0</v>
      </c>
      <c r="M1530" s="64">
        <v>0</v>
      </c>
      <c r="N1530" s="64">
        <v>0</v>
      </c>
      <c r="O1530" s="64">
        <v>0</v>
      </c>
      <c r="P1530" s="64">
        <v>0</v>
      </c>
    </row>
    <row r="1531" spans="1:16" s="62" customFormat="1" hidden="1">
      <c r="A1531" s="63" t="s">
        <v>614</v>
      </c>
      <c r="B1531" s="63" t="s">
        <v>610</v>
      </c>
      <c r="C1531" s="63" t="s">
        <v>457</v>
      </c>
      <c r="D1531" s="64">
        <v>50</v>
      </c>
      <c r="E1531" s="63" t="s">
        <v>322</v>
      </c>
      <c r="F1531" s="64" t="s">
        <v>509</v>
      </c>
      <c r="G1531" s="63" t="s">
        <v>519</v>
      </c>
      <c r="H1531" s="63" t="s">
        <v>472</v>
      </c>
      <c r="I1531" s="63" t="s">
        <v>473</v>
      </c>
      <c r="J1531" s="63" t="s">
        <v>414</v>
      </c>
      <c r="K1531" s="65">
        <v>2563.7199999999998</v>
      </c>
      <c r="L1531" s="64">
        <v>1</v>
      </c>
      <c r="M1531" s="64">
        <v>1</v>
      </c>
      <c r="N1531" s="65">
        <v>2563.7199999999998</v>
      </c>
      <c r="O1531" s="64">
        <v>0</v>
      </c>
      <c r="P1531" s="64">
        <v>0</v>
      </c>
    </row>
    <row r="1532" spans="1:16" s="62" customFormat="1" hidden="1">
      <c r="A1532" s="63" t="s">
        <v>614</v>
      </c>
      <c r="B1532" s="63" t="s">
        <v>610</v>
      </c>
      <c r="C1532" s="63" t="s">
        <v>457</v>
      </c>
      <c r="D1532" s="64">
        <v>50</v>
      </c>
      <c r="E1532" s="63" t="s">
        <v>327</v>
      </c>
      <c r="F1532" s="64" t="s">
        <v>509</v>
      </c>
      <c r="G1532" s="63" t="s">
        <v>520</v>
      </c>
      <c r="H1532" s="63" t="s">
        <v>476</v>
      </c>
      <c r="I1532" s="63" t="s">
        <v>477</v>
      </c>
      <c r="J1532" s="63" t="s">
        <v>414</v>
      </c>
      <c r="K1532" s="65">
        <v>1065.72</v>
      </c>
      <c r="L1532" s="64">
        <v>1</v>
      </c>
      <c r="M1532" s="64">
        <v>1</v>
      </c>
      <c r="N1532" s="65">
        <v>1065.72</v>
      </c>
      <c r="O1532" s="64">
        <v>0</v>
      </c>
      <c r="P1532" s="64">
        <v>0</v>
      </c>
    </row>
    <row r="1533" spans="1:16" s="62" customFormat="1" hidden="1">
      <c r="A1533" s="63" t="s">
        <v>98</v>
      </c>
      <c r="B1533" s="63" t="s">
        <v>98</v>
      </c>
      <c r="C1533" s="63" t="s">
        <v>98</v>
      </c>
      <c r="D1533" s="64"/>
      <c r="E1533" s="63" t="s">
        <v>98</v>
      </c>
      <c r="F1533" s="64"/>
      <c r="G1533" s="63" t="s">
        <v>98</v>
      </c>
      <c r="H1533" s="63" t="s">
        <v>98</v>
      </c>
      <c r="I1533" s="63" t="s">
        <v>98</v>
      </c>
      <c r="J1533" s="63" t="s">
        <v>98</v>
      </c>
      <c r="K1533" s="65">
        <v>84473.61</v>
      </c>
      <c r="L1533" s="64">
        <v>39</v>
      </c>
      <c r="M1533" s="64">
        <v>39</v>
      </c>
      <c r="N1533" s="65">
        <v>78919.53</v>
      </c>
      <c r="O1533" s="64">
        <v>7</v>
      </c>
      <c r="P1533" s="65">
        <v>5554.08</v>
      </c>
    </row>
    <row r="1534" spans="1:16" s="62" customFormat="1" hidden="1">
      <c r="A1534" s="63"/>
      <c r="B1534" s="63"/>
      <c r="C1534" s="63"/>
      <c r="D1534" s="64"/>
      <c r="E1534" s="63"/>
      <c r="F1534" s="64"/>
      <c r="G1534" s="63"/>
      <c r="H1534" s="63"/>
      <c r="I1534" s="63"/>
      <c r="J1534" s="63"/>
      <c r="K1534" s="64"/>
      <c r="L1534" s="64"/>
      <c r="M1534" s="64"/>
      <c r="N1534" s="64"/>
      <c r="O1534" s="64"/>
      <c r="P1534" s="64"/>
    </row>
    <row r="1535" spans="1:16" s="62" customFormat="1" ht="38.25" hidden="1">
      <c r="A1535" s="63" t="s">
        <v>448</v>
      </c>
      <c r="B1535" s="63" t="s">
        <v>521</v>
      </c>
      <c r="C1535" s="63" t="s">
        <v>522</v>
      </c>
      <c r="D1535" s="75" t="s">
        <v>523</v>
      </c>
      <c r="E1535" s="75" t="s">
        <v>524</v>
      </c>
      <c r="F1535" s="75" t="s">
        <v>525</v>
      </c>
      <c r="G1535" s="75" t="s">
        <v>526</v>
      </c>
    </row>
    <row r="1536" spans="1:16" s="62" customFormat="1" hidden="1">
      <c r="A1536" s="63" t="s">
        <v>527</v>
      </c>
      <c r="B1536" s="65">
        <v>16656.740000000002</v>
      </c>
      <c r="C1536" s="65">
        <v>1249.26</v>
      </c>
      <c r="D1536" s="63" t="s">
        <v>474</v>
      </c>
      <c r="E1536" s="65">
        <v>14256.74</v>
      </c>
      <c r="F1536" s="63" t="s">
        <v>464</v>
      </c>
      <c r="G1536" s="65">
        <v>2400</v>
      </c>
    </row>
    <row r="1537" spans="1:16" s="62" customFormat="1" hidden="1">
      <c r="A1537" s="63" t="s">
        <v>528</v>
      </c>
      <c r="B1537" s="64">
        <v>0</v>
      </c>
      <c r="C1537" s="64">
        <v>0</v>
      </c>
      <c r="D1537" s="63" t="s">
        <v>551</v>
      </c>
      <c r="E1537" s="64">
        <v>0</v>
      </c>
      <c r="F1537" s="63" t="s">
        <v>551</v>
      </c>
      <c r="G1537" s="64">
        <v>0</v>
      </c>
    </row>
    <row r="1538" spans="1:16" s="62" customFormat="1" hidden="1">
      <c r="A1538" s="63" t="s">
        <v>529</v>
      </c>
      <c r="B1538" s="65">
        <v>60769.68</v>
      </c>
      <c r="C1538" s="65">
        <v>4557.7299999999996</v>
      </c>
      <c r="D1538" s="63" t="s">
        <v>328</v>
      </c>
      <c r="E1538" s="65">
        <v>57615.6</v>
      </c>
      <c r="F1538" s="63" t="s">
        <v>474</v>
      </c>
      <c r="G1538" s="65">
        <v>3154.08</v>
      </c>
    </row>
    <row r="1539" spans="1:16" s="62" customFormat="1" hidden="1">
      <c r="A1539" s="63" t="s">
        <v>531</v>
      </c>
      <c r="B1539" s="65">
        <v>7047.19</v>
      </c>
      <c r="C1539" s="64">
        <v>528.54</v>
      </c>
      <c r="D1539" s="63" t="s">
        <v>285</v>
      </c>
      <c r="E1539" s="65">
        <v>7047.19</v>
      </c>
      <c r="F1539" s="63" t="s">
        <v>551</v>
      </c>
      <c r="G1539" s="64">
        <v>0</v>
      </c>
    </row>
    <row r="1540" spans="1:16" s="62" customFormat="1" hidden="1">
      <c r="A1540" s="63" t="s">
        <v>532</v>
      </c>
      <c r="B1540" s="65">
        <v>1950</v>
      </c>
      <c r="C1540" s="65">
        <v>8285.5300000000007</v>
      </c>
      <c r="D1540" s="63" t="s">
        <v>98</v>
      </c>
      <c r="E1540" s="64"/>
      <c r="F1540" s="63" t="s">
        <v>98</v>
      </c>
      <c r="G1540" s="64"/>
    </row>
    <row r="1541" spans="1:16" s="62" customFormat="1" hidden="1">
      <c r="A1541" s="63" t="s">
        <v>533</v>
      </c>
      <c r="B1541" s="65">
        <v>84473.61</v>
      </c>
      <c r="C1541" s="64">
        <v>542.04</v>
      </c>
      <c r="D1541" s="63" t="s">
        <v>98</v>
      </c>
      <c r="E1541" s="64"/>
      <c r="F1541" s="63" t="s">
        <v>98</v>
      </c>
      <c r="G1541" s="64"/>
    </row>
    <row r="1542" spans="1:16" s="62" customFormat="1" hidden="1">
      <c r="A1542" s="63" t="s">
        <v>534</v>
      </c>
      <c r="B1542" s="64"/>
      <c r="C1542" s="65">
        <v>7743.49</v>
      </c>
      <c r="D1542" s="63" t="s">
        <v>98</v>
      </c>
      <c r="E1542" s="64"/>
      <c r="F1542" s="63" t="s">
        <v>98</v>
      </c>
      <c r="G1542" s="64"/>
    </row>
    <row r="1543" spans="1:16" s="62" customFormat="1" hidden="1">
      <c r="A1543" s="63" t="s">
        <v>535</v>
      </c>
      <c r="B1543" s="64"/>
      <c r="C1543" s="64">
        <v>232.3</v>
      </c>
      <c r="D1543" s="63" t="s">
        <v>98</v>
      </c>
      <c r="E1543" s="64"/>
      <c r="F1543" s="63" t="s">
        <v>98</v>
      </c>
      <c r="G1543" s="64"/>
    </row>
    <row r="1544" spans="1:16" s="62" customFormat="1" hidden="1">
      <c r="A1544" s="63" t="s">
        <v>536</v>
      </c>
      <c r="B1544" s="64"/>
      <c r="C1544" s="65">
        <v>8053.23</v>
      </c>
      <c r="D1544" s="63" t="s">
        <v>98</v>
      </c>
      <c r="E1544" s="64"/>
      <c r="F1544" s="63" t="s">
        <v>98</v>
      </c>
      <c r="G1544" s="64"/>
    </row>
    <row r="1545" spans="1:16" s="62" customFormat="1" hidden="1">
      <c r="A1545" s="63" t="s">
        <v>615</v>
      </c>
      <c r="B1545" s="63" t="s">
        <v>610</v>
      </c>
      <c r="C1545" s="63" t="s">
        <v>457</v>
      </c>
      <c r="D1545" s="64">
        <v>50</v>
      </c>
      <c r="E1545" s="63" t="s">
        <v>458</v>
      </c>
      <c r="F1545" s="64" t="s">
        <v>409</v>
      </c>
      <c r="G1545" s="63" t="s">
        <v>567</v>
      </c>
      <c r="H1545" s="63" t="s">
        <v>496</v>
      </c>
      <c r="I1545" s="63" t="s">
        <v>497</v>
      </c>
      <c r="J1545" s="63" t="s">
        <v>463</v>
      </c>
      <c r="K1545" s="64">
        <v>0</v>
      </c>
      <c r="L1545" s="64">
        <v>0</v>
      </c>
      <c r="M1545" s="64">
        <v>0</v>
      </c>
      <c r="N1545" s="64">
        <v>0</v>
      </c>
      <c r="O1545" s="64">
        <v>0</v>
      </c>
      <c r="P1545" s="64">
        <v>0</v>
      </c>
    </row>
    <row r="1546" spans="1:16" s="62" customFormat="1" hidden="1">
      <c r="A1546" s="63" t="s">
        <v>615</v>
      </c>
      <c r="B1546" s="63" t="s">
        <v>610</v>
      </c>
      <c r="C1546" s="63" t="s">
        <v>457</v>
      </c>
      <c r="D1546" s="64">
        <v>50</v>
      </c>
      <c r="E1546" s="63" t="s">
        <v>464</v>
      </c>
      <c r="F1546" s="64" t="s">
        <v>409</v>
      </c>
      <c r="G1546" s="63" t="s">
        <v>538</v>
      </c>
      <c r="H1546" s="63" t="s">
        <v>480</v>
      </c>
      <c r="I1546" s="63" t="s">
        <v>481</v>
      </c>
      <c r="J1546" s="63" t="s">
        <v>482</v>
      </c>
      <c r="K1546" s="64">
        <v>0</v>
      </c>
      <c r="L1546" s="64">
        <v>0</v>
      </c>
      <c r="M1546" s="64">
        <v>0</v>
      </c>
      <c r="N1546" s="64">
        <v>0</v>
      </c>
      <c r="O1546" s="64">
        <v>0</v>
      </c>
      <c r="P1546" s="64">
        <v>0</v>
      </c>
    </row>
    <row r="1547" spans="1:16" s="62" customFormat="1" hidden="1">
      <c r="A1547" s="63" t="s">
        <v>615</v>
      </c>
      <c r="B1547" s="63" t="s">
        <v>610</v>
      </c>
      <c r="C1547" s="63" t="s">
        <v>457</v>
      </c>
      <c r="D1547" s="64">
        <v>50</v>
      </c>
      <c r="E1547" s="63" t="s">
        <v>291</v>
      </c>
      <c r="F1547" s="64" t="s">
        <v>409</v>
      </c>
      <c r="G1547" s="63" t="s">
        <v>539</v>
      </c>
      <c r="H1547" s="63" t="s">
        <v>484</v>
      </c>
      <c r="I1547" s="63" t="s">
        <v>485</v>
      </c>
      <c r="J1547" s="63" t="s">
        <v>463</v>
      </c>
      <c r="K1547" s="64">
        <v>0</v>
      </c>
      <c r="L1547" s="64">
        <v>0</v>
      </c>
      <c r="M1547" s="64">
        <v>0</v>
      </c>
      <c r="N1547" s="64">
        <v>0</v>
      </c>
      <c r="O1547" s="64">
        <v>0</v>
      </c>
      <c r="P1547" s="64">
        <v>0</v>
      </c>
    </row>
    <row r="1548" spans="1:16" s="62" customFormat="1" hidden="1">
      <c r="A1548" s="63" t="s">
        <v>615</v>
      </c>
      <c r="B1548" s="63" t="s">
        <v>610</v>
      </c>
      <c r="C1548" s="63" t="s">
        <v>457</v>
      </c>
      <c r="D1548" s="64">
        <v>50</v>
      </c>
      <c r="E1548" s="63" t="s">
        <v>285</v>
      </c>
      <c r="F1548" s="64" t="s">
        <v>409</v>
      </c>
      <c r="G1548" s="63" t="s">
        <v>459</v>
      </c>
      <c r="H1548" s="63" t="s">
        <v>460</v>
      </c>
      <c r="I1548" s="63" t="s">
        <v>462</v>
      </c>
      <c r="J1548" s="63" t="s">
        <v>487</v>
      </c>
      <c r="K1548" s="64">
        <v>0</v>
      </c>
      <c r="L1548" s="64">
        <v>0</v>
      </c>
      <c r="M1548" s="64">
        <v>0</v>
      </c>
      <c r="N1548" s="64">
        <v>0</v>
      </c>
      <c r="O1548" s="64">
        <v>0</v>
      </c>
      <c r="P1548" s="64">
        <v>0</v>
      </c>
    </row>
    <row r="1549" spans="1:16" s="62" customFormat="1" hidden="1">
      <c r="A1549" s="63" t="s">
        <v>615</v>
      </c>
      <c r="B1549" s="63" t="s">
        <v>610</v>
      </c>
      <c r="C1549" s="63" t="s">
        <v>457</v>
      </c>
      <c r="D1549" s="64">
        <v>50</v>
      </c>
      <c r="E1549" s="63" t="s">
        <v>474</v>
      </c>
      <c r="F1549" s="64" t="s">
        <v>409</v>
      </c>
      <c r="G1549" s="63" t="s">
        <v>459</v>
      </c>
      <c r="H1549" s="63" t="s">
        <v>460</v>
      </c>
      <c r="I1549" s="63" t="s">
        <v>462</v>
      </c>
      <c r="J1549" s="63" t="s">
        <v>463</v>
      </c>
      <c r="K1549" s="64">
        <v>0</v>
      </c>
      <c r="L1549" s="64">
        <v>0</v>
      </c>
      <c r="M1549" s="64">
        <v>0</v>
      </c>
      <c r="N1549" s="64">
        <v>0</v>
      </c>
      <c r="O1549" s="64">
        <v>0</v>
      </c>
      <c r="P1549" s="64">
        <v>0</v>
      </c>
    </row>
    <row r="1550" spans="1:16" s="62" customFormat="1" hidden="1">
      <c r="A1550" s="63" t="s">
        <v>615</v>
      </c>
      <c r="B1550" s="63" t="s">
        <v>610</v>
      </c>
      <c r="C1550" s="63" t="s">
        <v>457</v>
      </c>
      <c r="D1550" s="64">
        <v>50</v>
      </c>
      <c r="E1550" s="63" t="s">
        <v>288</v>
      </c>
      <c r="F1550" s="64" t="s">
        <v>409</v>
      </c>
      <c r="G1550" s="63" t="s">
        <v>465</v>
      </c>
      <c r="H1550" s="63" t="s">
        <v>466</v>
      </c>
      <c r="I1550" s="63" t="s">
        <v>467</v>
      </c>
      <c r="J1550" s="63" t="s">
        <v>414</v>
      </c>
      <c r="K1550" s="65">
        <v>4632.5</v>
      </c>
      <c r="L1550" s="64">
        <v>3</v>
      </c>
      <c r="M1550" s="64">
        <v>3</v>
      </c>
      <c r="N1550" s="65">
        <v>4632.5</v>
      </c>
      <c r="O1550" s="64">
        <v>0</v>
      </c>
      <c r="P1550" s="64">
        <v>0</v>
      </c>
    </row>
    <row r="1551" spans="1:16" s="62" customFormat="1" hidden="1">
      <c r="A1551" s="63" t="s">
        <v>615</v>
      </c>
      <c r="B1551" s="63" t="s">
        <v>610</v>
      </c>
      <c r="C1551" s="63" t="s">
        <v>457</v>
      </c>
      <c r="D1551" s="64">
        <v>50</v>
      </c>
      <c r="E1551" s="63" t="s">
        <v>325</v>
      </c>
      <c r="F1551" s="64" t="s">
        <v>409</v>
      </c>
      <c r="G1551" s="63" t="s">
        <v>468</v>
      </c>
      <c r="H1551" s="63" t="s">
        <v>469</v>
      </c>
      <c r="I1551" s="63" t="s">
        <v>470</v>
      </c>
      <c r="J1551" s="63" t="s">
        <v>414</v>
      </c>
      <c r="K1551" s="65">
        <v>1095.48</v>
      </c>
      <c r="L1551" s="64">
        <v>1</v>
      </c>
      <c r="M1551" s="64">
        <v>1</v>
      </c>
      <c r="N1551" s="65">
        <v>1095.48</v>
      </c>
      <c r="O1551" s="64">
        <v>0</v>
      </c>
      <c r="P1551" s="64">
        <v>0</v>
      </c>
    </row>
    <row r="1552" spans="1:16" s="62" customFormat="1" hidden="1">
      <c r="A1552" s="63" t="s">
        <v>615</v>
      </c>
      <c r="B1552" s="63" t="s">
        <v>610</v>
      </c>
      <c r="C1552" s="63" t="s">
        <v>457</v>
      </c>
      <c r="D1552" s="64">
        <v>50</v>
      </c>
      <c r="E1552" s="63" t="s">
        <v>292</v>
      </c>
      <c r="F1552" s="64" t="s">
        <v>409</v>
      </c>
      <c r="G1552" s="63" t="s">
        <v>471</v>
      </c>
      <c r="H1552" s="63" t="s">
        <v>472</v>
      </c>
      <c r="I1552" s="63" t="s">
        <v>473</v>
      </c>
      <c r="J1552" s="63" t="s">
        <v>414</v>
      </c>
      <c r="K1552" s="65">
        <v>11256.51</v>
      </c>
      <c r="L1552" s="64">
        <v>5</v>
      </c>
      <c r="M1552" s="64">
        <v>5</v>
      </c>
      <c r="N1552" s="65">
        <v>11256.51</v>
      </c>
      <c r="O1552" s="64">
        <v>0</v>
      </c>
      <c r="P1552" s="64">
        <v>0</v>
      </c>
    </row>
    <row r="1553" spans="1:16" s="62" customFormat="1" hidden="1">
      <c r="A1553" s="63" t="s">
        <v>615</v>
      </c>
      <c r="B1553" s="63" t="s">
        <v>610</v>
      </c>
      <c r="C1553" s="63" t="s">
        <v>457</v>
      </c>
      <c r="D1553" s="64">
        <v>50</v>
      </c>
      <c r="E1553" s="63" t="s">
        <v>320</v>
      </c>
      <c r="F1553" s="64" t="s">
        <v>409</v>
      </c>
      <c r="G1553" s="63" t="s">
        <v>475</v>
      </c>
      <c r="H1553" s="63" t="s">
        <v>476</v>
      </c>
      <c r="I1553" s="63" t="s">
        <v>477</v>
      </c>
      <c r="J1553" s="63" t="s">
        <v>414</v>
      </c>
      <c r="K1553" s="65">
        <v>6056.09</v>
      </c>
      <c r="L1553" s="64">
        <v>1</v>
      </c>
      <c r="M1553" s="64">
        <v>1</v>
      </c>
      <c r="N1553" s="65">
        <v>6056.09</v>
      </c>
      <c r="O1553" s="64">
        <v>0</v>
      </c>
      <c r="P1553" s="64">
        <v>0</v>
      </c>
    </row>
    <row r="1554" spans="1:16" s="62" customFormat="1" hidden="1">
      <c r="A1554" s="63" t="s">
        <v>615</v>
      </c>
      <c r="B1554" s="63" t="s">
        <v>610</v>
      </c>
      <c r="C1554" s="63" t="s">
        <v>457</v>
      </c>
      <c r="D1554" s="64">
        <v>50</v>
      </c>
      <c r="E1554" s="63" t="s">
        <v>287</v>
      </c>
      <c r="F1554" s="64" t="s">
        <v>478</v>
      </c>
      <c r="G1554" s="63" t="s">
        <v>479</v>
      </c>
      <c r="H1554" s="63" t="s">
        <v>480</v>
      </c>
      <c r="I1554" s="63" t="s">
        <v>481</v>
      </c>
      <c r="J1554" s="63" t="s">
        <v>482</v>
      </c>
      <c r="K1554" s="64">
        <v>0</v>
      </c>
      <c r="L1554" s="64">
        <v>0</v>
      </c>
      <c r="M1554" s="64">
        <v>0</v>
      </c>
      <c r="N1554" s="64">
        <v>0</v>
      </c>
      <c r="O1554" s="64">
        <v>0</v>
      </c>
      <c r="P1554" s="64">
        <v>0</v>
      </c>
    </row>
    <row r="1555" spans="1:16" s="62" customFormat="1" hidden="1">
      <c r="A1555" s="63" t="s">
        <v>615</v>
      </c>
      <c r="B1555" s="63" t="s">
        <v>610</v>
      </c>
      <c r="C1555" s="63" t="s">
        <v>457</v>
      </c>
      <c r="D1555" s="64">
        <v>50</v>
      </c>
      <c r="E1555" s="63" t="s">
        <v>489</v>
      </c>
      <c r="F1555" s="64" t="s">
        <v>478</v>
      </c>
      <c r="G1555" s="63" t="s">
        <v>483</v>
      </c>
      <c r="H1555" s="63" t="s">
        <v>484</v>
      </c>
      <c r="I1555" s="63" t="s">
        <v>485</v>
      </c>
      <c r="J1555" s="63" t="s">
        <v>463</v>
      </c>
      <c r="K1555" s="64">
        <v>0</v>
      </c>
      <c r="L1555" s="64">
        <v>0</v>
      </c>
      <c r="M1555" s="64">
        <v>0</v>
      </c>
      <c r="N1555" s="64">
        <v>0</v>
      </c>
      <c r="O1555" s="64">
        <v>0</v>
      </c>
      <c r="P1555" s="64">
        <v>0</v>
      </c>
    </row>
    <row r="1556" spans="1:16" s="62" customFormat="1" hidden="1">
      <c r="A1556" s="63" t="s">
        <v>615</v>
      </c>
      <c r="B1556" s="63" t="s">
        <v>610</v>
      </c>
      <c r="C1556" s="63" t="s">
        <v>457</v>
      </c>
      <c r="D1556" s="64">
        <v>50</v>
      </c>
      <c r="E1556" s="63" t="s">
        <v>491</v>
      </c>
      <c r="F1556" s="64" t="s">
        <v>478</v>
      </c>
      <c r="G1556" s="63" t="s">
        <v>486</v>
      </c>
      <c r="H1556" s="63" t="s">
        <v>460</v>
      </c>
      <c r="I1556" s="63" t="s">
        <v>462</v>
      </c>
      <c r="J1556" s="63" t="s">
        <v>487</v>
      </c>
      <c r="K1556" s="64">
        <v>0</v>
      </c>
      <c r="L1556" s="64">
        <v>0</v>
      </c>
      <c r="M1556" s="64">
        <v>0</v>
      </c>
      <c r="N1556" s="64">
        <v>0</v>
      </c>
      <c r="O1556" s="64">
        <v>0</v>
      </c>
      <c r="P1556" s="64">
        <v>0</v>
      </c>
    </row>
    <row r="1557" spans="1:16" s="62" customFormat="1" hidden="1">
      <c r="A1557" s="63" t="s">
        <v>615</v>
      </c>
      <c r="B1557" s="63" t="s">
        <v>610</v>
      </c>
      <c r="C1557" s="63" t="s">
        <v>457</v>
      </c>
      <c r="D1557" s="64">
        <v>50</v>
      </c>
      <c r="E1557" s="63" t="s">
        <v>290</v>
      </c>
      <c r="F1557" s="64" t="s">
        <v>478</v>
      </c>
      <c r="G1557" s="63" t="s">
        <v>486</v>
      </c>
      <c r="H1557" s="63" t="s">
        <v>460</v>
      </c>
      <c r="I1557" s="63" t="s">
        <v>462</v>
      </c>
      <c r="J1557" s="63" t="s">
        <v>463</v>
      </c>
      <c r="K1557" s="64">
        <v>0</v>
      </c>
      <c r="L1557" s="64">
        <v>0</v>
      </c>
      <c r="M1557" s="64">
        <v>0</v>
      </c>
      <c r="N1557" s="64">
        <v>0</v>
      </c>
      <c r="O1557" s="64">
        <v>0</v>
      </c>
      <c r="P1557" s="64">
        <v>0</v>
      </c>
    </row>
    <row r="1558" spans="1:16" s="62" customFormat="1" hidden="1">
      <c r="A1558" s="63" t="s">
        <v>615</v>
      </c>
      <c r="B1558" s="63" t="s">
        <v>610</v>
      </c>
      <c r="C1558" s="63" t="s">
        <v>457</v>
      </c>
      <c r="D1558" s="64">
        <v>50</v>
      </c>
      <c r="E1558" s="63" t="s">
        <v>274</v>
      </c>
      <c r="F1558" s="64" t="s">
        <v>478</v>
      </c>
      <c r="G1558" s="63" t="s">
        <v>488</v>
      </c>
      <c r="H1558" s="63" t="s">
        <v>466</v>
      </c>
      <c r="I1558" s="63" t="s">
        <v>467</v>
      </c>
      <c r="J1558" s="63" t="s">
        <v>414</v>
      </c>
      <c r="K1558" s="65">
        <v>1000.97</v>
      </c>
      <c r="L1558" s="64">
        <v>1</v>
      </c>
      <c r="M1558" s="64">
        <v>1</v>
      </c>
      <c r="N1558" s="65">
        <v>1000.97</v>
      </c>
      <c r="O1558" s="64">
        <v>0</v>
      </c>
      <c r="P1558" s="64">
        <v>0</v>
      </c>
    </row>
    <row r="1559" spans="1:16" s="62" customFormat="1" hidden="1">
      <c r="A1559" s="63" t="s">
        <v>615</v>
      </c>
      <c r="B1559" s="63" t="s">
        <v>610</v>
      </c>
      <c r="C1559" s="63" t="s">
        <v>457</v>
      </c>
      <c r="D1559" s="64">
        <v>50</v>
      </c>
      <c r="E1559" s="63" t="s">
        <v>293</v>
      </c>
      <c r="F1559" s="64" t="s">
        <v>478</v>
      </c>
      <c r="G1559" s="63" t="s">
        <v>490</v>
      </c>
      <c r="H1559" s="63" t="s">
        <v>469</v>
      </c>
      <c r="I1559" s="63" t="s">
        <v>470</v>
      </c>
      <c r="J1559" s="63" t="s">
        <v>414</v>
      </c>
      <c r="K1559" s="64">
        <v>0</v>
      </c>
      <c r="L1559" s="64">
        <v>0</v>
      </c>
      <c r="M1559" s="64">
        <v>0</v>
      </c>
      <c r="N1559" s="64">
        <v>0</v>
      </c>
      <c r="O1559" s="64">
        <v>0</v>
      </c>
      <c r="P1559" s="64">
        <v>0</v>
      </c>
    </row>
    <row r="1560" spans="1:16" s="62" customFormat="1" hidden="1">
      <c r="A1560" s="63" t="s">
        <v>615</v>
      </c>
      <c r="B1560" s="63" t="s">
        <v>610</v>
      </c>
      <c r="C1560" s="63" t="s">
        <v>457</v>
      </c>
      <c r="D1560" s="64">
        <v>50</v>
      </c>
      <c r="E1560" s="63" t="s">
        <v>283</v>
      </c>
      <c r="F1560" s="64" t="s">
        <v>478</v>
      </c>
      <c r="G1560" s="63" t="s">
        <v>492</v>
      </c>
      <c r="H1560" s="63" t="s">
        <v>472</v>
      </c>
      <c r="I1560" s="63" t="s">
        <v>473</v>
      </c>
      <c r="J1560" s="63" t="s">
        <v>414</v>
      </c>
      <c r="K1560" s="64">
        <v>0</v>
      </c>
      <c r="L1560" s="64">
        <v>0</v>
      </c>
      <c r="M1560" s="64">
        <v>0</v>
      </c>
      <c r="N1560" s="64">
        <v>0</v>
      </c>
      <c r="O1560" s="64">
        <v>0</v>
      </c>
      <c r="P1560" s="64">
        <v>0</v>
      </c>
    </row>
    <row r="1561" spans="1:16" s="62" customFormat="1" hidden="1">
      <c r="A1561" s="63" t="s">
        <v>615</v>
      </c>
      <c r="B1561" s="63" t="s">
        <v>610</v>
      </c>
      <c r="C1561" s="63" t="s">
        <v>457</v>
      </c>
      <c r="D1561" s="64">
        <v>50</v>
      </c>
      <c r="E1561" s="63" t="s">
        <v>286</v>
      </c>
      <c r="F1561" s="64" t="s">
        <v>478</v>
      </c>
      <c r="G1561" s="63" t="s">
        <v>493</v>
      </c>
      <c r="H1561" s="63" t="s">
        <v>476</v>
      </c>
      <c r="I1561" s="63" t="s">
        <v>477</v>
      </c>
      <c r="J1561" s="63" t="s">
        <v>414</v>
      </c>
      <c r="K1561" s="64">
        <v>0</v>
      </c>
      <c r="L1561" s="64">
        <v>0</v>
      </c>
      <c r="M1561" s="64">
        <v>0</v>
      </c>
      <c r="N1561" s="64">
        <v>0</v>
      </c>
      <c r="O1561" s="64">
        <v>0</v>
      </c>
      <c r="P1561" s="64">
        <v>0</v>
      </c>
    </row>
    <row r="1562" spans="1:16" s="62" customFormat="1" hidden="1">
      <c r="A1562" s="63" t="s">
        <v>615</v>
      </c>
      <c r="B1562" s="63" t="s">
        <v>610</v>
      </c>
      <c r="C1562" s="63" t="s">
        <v>457</v>
      </c>
      <c r="D1562" s="64">
        <v>50</v>
      </c>
      <c r="E1562" s="63" t="s">
        <v>501</v>
      </c>
      <c r="F1562" s="64" t="s">
        <v>494</v>
      </c>
      <c r="G1562" s="63" t="s">
        <v>578</v>
      </c>
      <c r="H1562" s="63" t="s">
        <v>579</v>
      </c>
      <c r="I1562" s="63" t="s">
        <v>580</v>
      </c>
      <c r="J1562" s="63" t="s">
        <v>482</v>
      </c>
      <c r="K1562" s="64">
        <v>0</v>
      </c>
      <c r="L1562" s="64">
        <v>0</v>
      </c>
      <c r="M1562" s="64">
        <v>0</v>
      </c>
      <c r="N1562" s="64">
        <v>0</v>
      </c>
      <c r="O1562" s="64">
        <v>0</v>
      </c>
      <c r="P1562" s="64">
        <v>0</v>
      </c>
    </row>
    <row r="1563" spans="1:16" s="62" customFormat="1" hidden="1">
      <c r="A1563" s="63" t="s">
        <v>615</v>
      </c>
      <c r="B1563" s="63" t="s">
        <v>610</v>
      </c>
      <c r="C1563" s="63" t="s">
        <v>457</v>
      </c>
      <c r="D1563" s="64">
        <v>50</v>
      </c>
      <c r="E1563" s="63" t="s">
        <v>502</v>
      </c>
      <c r="F1563" s="64" t="s">
        <v>494</v>
      </c>
      <c r="G1563" s="63" t="s">
        <v>498</v>
      </c>
      <c r="H1563" s="63" t="s">
        <v>480</v>
      </c>
      <c r="I1563" s="63" t="s">
        <v>481</v>
      </c>
      <c r="J1563" s="63" t="s">
        <v>482</v>
      </c>
      <c r="K1563" s="64">
        <v>0</v>
      </c>
      <c r="L1563" s="64">
        <v>0</v>
      </c>
      <c r="M1563" s="64">
        <v>0</v>
      </c>
      <c r="N1563" s="64">
        <v>0</v>
      </c>
      <c r="O1563" s="64">
        <v>0</v>
      </c>
      <c r="P1563" s="64">
        <v>0</v>
      </c>
    </row>
    <row r="1564" spans="1:16" s="62" customFormat="1" hidden="1">
      <c r="A1564" s="63" t="s">
        <v>615</v>
      </c>
      <c r="B1564" s="63" t="s">
        <v>610</v>
      </c>
      <c r="C1564" s="63" t="s">
        <v>457</v>
      </c>
      <c r="D1564" s="64">
        <v>50</v>
      </c>
      <c r="E1564" s="63" t="s">
        <v>504</v>
      </c>
      <c r="F1564" s="64" t="s">
        <v>494</v>
      </c>
      <c r="G1564" s="63" t="s">
        <v>499</v>
      </c>
      <c r="H1564" s="63" t="s">
        <v>484</v>
      </c>
      <c r="I1564" s="63" t="s">
        <v>485</v>
      </c>
      <c r="J1564" s="63" t="s">
        <v>463</v>
      </c>
      <c r="K1564" s="64">
        <v>0</v>
      </c>
      <c r="L1564" s="64">
        <v>0</v>
      </c>
      <c r="M1564" s="64">
        <v>0</v>
      </c>
      <c r="N1564" s="64">
        <v>0</v>
      </c>
      <c r="O1564" s="64">
        <v>0</v>
      </c>
      <c r="P1564" s="64">
        <v>0</v>
      </c>
    </row>
    <row r="1565" spans="1:16" s="62" customFormat="1" hidden="1">
      <c r="A1565" s="63" t="s">
        <v>615</v>
      </c>
      <c r="B1565" s="63" t="s">
        <v>610</v>
      </c>
      <c r="C1565" s="63" t="s">
        <v>457</v>
      </c>
      <c r="D1565" s="64">
        <v>50</v>
      </c>
      <c r="E1565" s="63" t="s">
        <v>506</v>
      </c>
      <c r="F1565" s="64" t="s">
        <v>494</v>
      </c>
      <c r="G1565" s="63" t="s">
        <v>500</v>
      </c>
      <c r="H1565" s="63" t="s">
        <v>460</v>
      </c>
      <c r="I1565" s="63" t="s">
        <v>462</v>
      </c>
      <c r="J1565" s="63" t="s">
        <v>487</v>
      </c>
      <c r="K1565" s="64">
        <v>0</v>
      </c>
      <c r="L1565" s="64">
        <v>0</v>
      </c>
      <c r="M1565" s="64">
        <v>0</v>
      </c>
      <c r="N1565" s="64">
        <v>0</v>
      </c>
      <c r="O1565" s="64">
        <v>0</v>
      </c>
      <c r="P1565" s="64">
        <v>0</v>
      </c>
    </row>
    <row r="1566" spans="1:16" s="62" customFormat="1" hidden="1">
      <c r="A1566" s="63" t="s">
        <v>615</v>
      </c>
      <c r="B1566" s="63" t="s">
        <v>610</v>
      </c>
      <c r="C1566" s="63" t="s">
        <v>457</v>
      </c>
      <c r="D1566" s="64">
        <v>50</v>
      </c>
      <c r="E1566" s="63" t="s">
        <v>267</v>
      </c>
      <c r="F1566" s="64" t="s">
        <v>494</v>
      </c>
      <c r="G1566" s="63" t="s">
        <v>500</v>
      </c>
      <c r="H1566" s="63" t="s">
        <v>460</v>
      </c>
      <c r="I1566" s="63" t="s">
        <v>462</v>
      </c>
      <c r="J1566" s="63" t="s">
        <v>463</v>
      </c>
      <c r="K1566" s="65">
        <v>2254.8200000000002</v>
      </c>
      <c r="L1566" s="64">
        <v>1</v>
      </c>
      <c r="M1566" s="64">
        <v>1</v>
      </c>
      <c r="N1566" s="65">
        <v>2254.8200000000002</v>
      </c>
      <c r="O1566" s="64">
        <v>0</v>
      </c>
      <c r="P1566" s="64">
        <v>0</v>
      </c>
    </row>
    <row r="1567" spans="1:16" s="62" customFormat="1" hidden="1">
      <c r="A1567" s="63" t="s">
        <v>615</v>
      </c>
      <c r="B1567" s="63" t="s">
        <v>610</v>
      </c>
      <c r="C1567" s="63" t="s">
        <v>457</v>
      </c>
      <c r="D1567" s="64">
        <v>50</v>
      </c>
      <c r="E1567" s="63" t="s">
        <v>326</v>
      </c>
      <c r="F1567" s="64" t="s">
        <v>494</v>
      </c>
      <c r="G1567" s="63" t="s">
        <v>503</v>
      </c>
      <c r="H1567" s="63" t="s">
        <v>466</v>
      </c>
      <c r="I1567" s="63" t="s">
        <v>467</v>
      </c>
      <c r="J1567" s="63" t="s">
        <v>414</v>
      </c>
      <c r="K1567" s="65">
        <v>4506.46</v>
      </c>
      <c r="L1567" s="64">
        <v>4</v>
      </c>
      <c r="M1567" s="64">
        <v>4</v>
      </c>
      <c r="N1567" s="65">
        <v>4506.46</v>
      </c>
      <c r="O1567" s="64">
        <v>0</v>
      </c>
      <c r="P1567" s="64">
        <v>0</v>
      </c>
    </row>
    <row r="1568" spans="1:16" s="62" customFormat="1" hidden="1">
      <c r="A1568" s="63" t="s">
        <v>615</v>
      </c>
      <c r="B1568" s="63" t="s">
        <v>610</v>
      </c>
      <c r="C1568" s="63" t="s">
        <v>457</v>
      </c>
      <c r="D1568" s="64">
        <v>50</v>
      </c>
      <c r="E1568" s="63" t="s">
        <v>289</v>
      </c>
      <c r="F1568" s="64" t="s">
        <v>494</v>
      </c>
      <c r="G1568" s="63" t="s">
        <v>505</v>
      </c>
      <c r="H1568" s="63" t="s">
        <v>469</v>
      </c>
      <c r="I1568" s="63" t="s">
        <v>470</v>
      </c>
      <c r="J1568" s="63" t="s">
        <v>414</v>
      </c>
      <c r="K1568" s="65">
        <v>2779.88</v>
      </c>
      <c r="L1568" s="64">
        <v>1</v>
      </c>
      <c r="M1568" s="64">
        <v>1</v>
      </c>
      <c r="N1568" s="65">
        <v>2160.87</v>
      </c>
      <c r="O1568" s="64">
        <v>2</v>
      </c>
      <c r="P1568" s="64">
        <v>619.01</v>
      </c>
    </row>
    <row r="1569" spans="1:16" s="62" customFormat="1" hidden="1">
      <c r="A1569" s="63" t="s">
        <v>615</v>
      </c>
      <c r="B1569" s="63" t="s">
        <v>610</v>
      </c>
      <c r="C1569" s="63" t="s">
        <v>457</v>
      </c>
      <c r="D1569" s="64">
        <v>50</v>
      </c>
      <c r="E1569" s="63" t="s">
        <v>512</v>
      </c>
      <c r="F1569" s="64" t="s">
        <v>494</v>
      </c>
      <c r="G1569" s="63" t="s">
        <v>507</v>
      </c>
      <c r="H1569" s="63" t="s">
        <v>472</v>
      </c>
      <c r="I1569" s="63" t="s">
        <v>473</v>
      </c>
      <c r="J1569" s="63" t="s">
        <v>414</v>
      </c>
      <c r="K1569" s="65">
        <v>21390.59</v>
      </c>
      <c r="L1569" s="64">
        <v>8</v>
      </c>
      <c r="M1569" s="64">
        <v>8</v>
      </c>
      <c r="N1569" s="65">
        <v>19390.59</v>
      </c>
      <c r="O1569" s="64">
        <v>1</v>
      </c>
      <c r="P1569" s="65">
        <v>2000</v>
      </c>
    </row>
    <row r="1570" spans="1:16" s="62" customFormat="1" hidden="1">
      <c r="A1570" s="63" t="s">
        <v>615</v>
      </c>
      <c r="B1570" s="63" t="s">
        <v>610</v>
      </c>
      <c r="C1570" s="63" t="s">
        <v>457</v>
      </c>
      <c r="D1570" s="64">
        <v>50</v>
      </c>
      <c r="E1570" s="63" t="s">
        <v>318</v>
      </c>
      <c r="F1570" s="64" t="s">
        <v>494</v>
      </c>
      <c r="G1570" s="63" t="s">
        <v>508</v>
      </c>
      <c r="H1570" s="63" t="s">
        <v>476</v>
      </c>
      <c r="I1570" s="63" t="s">
        <v>477</v>
      </c>
      <c r="J1570" s="63" t="s">
        <v>487</v>
      </c>
      <c r="K1570" s="64">
        <v>0</v>
      </c>
      <c r="L1570" s="64">
        <v>0</v>
      </c>
      <c r="M1570" s="64">
        <v>0</v>
      </c>
      <c r="N1570" s="64">
        <v>0</v>
      </c>
      <c r="O1570" s="64">
        <v>0</v>
      </c>
      <c r="P1570" s="64">
        <v>0</v>
      </c>
    </row>
    <row r="1571" spans="1:16" s="62" customFormat="1" hidden="1">
      <c r="A1571" s="63" t="s">
        <v>615</v>
      </c>
      <c r="B1571" s="63" t="s">
        <v>610</v>
      </c>
      <c r="C1571" s="63" t="s">
        <v>457</v>
      </c>
      <c r="D1571" s="64">
        <v>50</v>
      </c>
      <c r="E1571" s="63" t="s">
        <v>514</v>
      </c>
      <c r="F1571" s="64" t="s">
        <v>494</v>
      </c>
      <c r="G1571" s="63" t="s">
        <v>508</v>
      </c>
      <c r="H1571" s="63" t="s">
        <v>476</v>
      </c>
      <c r="I1571" s="63" t="s">
        <v>477</v>
      </c>
      <c r="J1571" s="63" t="s">
        <v>414</v>
      </c>
      <c r="K1571" s="65">
        <v>15825.75</v>
      </c>
      <c r="L1571" s="64">
        <v>6</v>
      </c>
      <c r="M1571" s="64">
        <v>6</v>
      </c>
      <c r="N1571" s="65">
        <v>15494.22</v>
      </c>
      <c r="O1571" s="64">
        <v>1</v>
      </c>
      <c r="P1571" s="64">
        <v>331.53</v>
      </c>
    </row>
    <row r="1572" spans="1:16" s="62" customFormat="1" hidden="1">
      <c r="A1572" s="63" t="s">
        <v>615</v>
      </c>
      <c r="B1572" s="63" t="s">
        <v>610</v>
      </c>
      <c r="C1572" s="63" t="s">
        <v>457</v>
      </c>
      <c r="D1572" s="64">
        <v>50</v>
      </c>
      <c r="E1572" s="63" t="s">
        <v>272</v>
      </c>
      <c r="F1572" s="64" t="s">
        <v>509</v>
      </c>
      <c r="G1572" s="63" t="s">
        <v>511</v>
      </c>
      <c r="H1572" s="63" t="s">
        <v>480</v>
      </c>
      <c r="I1572" s="63" t="s">
        <v>481</v>
      </c>
      <c r="J1572" s="63" t="s">
        <v>482</v>
      </c>
      <c r="K1572" s="64">
        <v>0</v>
      </c>
      <c r="L1572" s="64">
        <v>0</v>
      </c>
      <c r="M1572" s="64">
        <v>0</v>
      </c>
      <c r="N1572" s="64">
        <v>0</v>
      </c>
      <c r="O1572" s="64">
        <v>0</v>
      </c>
      <c r="P1572" s="64">
        <v>0</v>
      </c>
    </row>
    <row r="1573" spans="1:16" s="62" customFormat="1" hidden="1">
      <c r="A1573" s="63" t="s">
        <v>615</v>
      </c>
      <c r="B1573" s="63" t="s">
        <v>610</v>
      </c>
      <c r="C1573" s="63" t="s">
        <v>457</v>
      </c>
      <c r="D1573" s="64">
        <v>50</v>
      </c>
      <c r="E1573" s="63" t="s">
        <v>516</v>
      </c>
      <c r="F1573" s="64" t="s">
        <v>509</v>
      </c>
      <c r="G1573" s="63" t="s">
        <v>513</v>
      </c>
      <c r="H1573" s="63" t="s">
        <v>484</v>
      </c>
      <c r="I1573" s="63" t="s">
        <v>485</v>
      </c>
      <c r="J1573" s="63" t="s">
        <v>463</v>
      </c>
      <c r="K1573" s="64">
        <v>0</v>
      </c>
      <c r="L1573" s="64">
        <v>0</v>
      </c>
      <c r="M1573" s="64">
        <v>0</v>
      </c>
      <c r="N1573" s="64">
        <v>0</v>
      </c>
      <c r="O1573" s="64">
        <v>0</v>
      </c>
      <c r="P1573" s="64">
        <v>0</v>
      </c>
    </row>
    <row r="1574" spans="1:16" s="62" customFormat="1" hidden="1">
      <c r="A1574" s="63" t="s">
        <v>615</v>
      </c>
      <c r="B1574" s="63" t="s">
        <v>610</v>
      </c>
      <c r="C1574" s="63" t="s">
        <v>457</v>
      </c>
      <c r="D1574" s="64">
        <v>50</v>
      </c>
      <c r="E1574" s="63" t="s">
        <v>328</v>
      </c>
      <c r="F1574" s="64" t="s">
        <v>509</v>
      </c>
      <c r="G1574" s="63" t="s">
        <v>515</v>
      </c>
      <c r="H1574" s="63" t="s">
        <v>460</v>
      </c>
      <c r="I1574" s="63" t="s">
        <v>462</v>
      </c>
      <c r="J1574" s="63" t="s">
        <v>487</v>
      </c>
      <c r="K1574" s="64">
        <v>0</v>
      </c>
      <c r="L1574" s="64">
        <v>0</v>
      </c>
      <c r="M1574" s="64">
        <v>0</v>
      </c>
      <c r="N1574" s="64">
        <v>0</v>
      </c>
      <c r="O1574" s="64">
        <v>0</v>
      </c>
      <c r="P1574" s="64">
        <v>0</v>
      </c>
    </row>
    <row r="1575" spans="1:16" s="62" customFormat="1" hidden="1">
      <c r="A1575" s="63" t="s">
        <v>615</v>
      </c>
      <c r="B1575" s="63" t="s">
        <v>610</v>
      </c>
      <c r="C1575" s="63" t="s">
        <v>457</v>
      </c>
      <c r="D1575" s="64">
        <v>50</v>
      </c>
      <c r="E1575" s="63" t="s">
        <v>322</v>
      </c>
      <c r="F1575" s="64" t="s">
        <v>509</v>
      </c>
      <c r="G1575" s="63" t="s">
        <v>515</v>
      </c>
      <c r="H1575" s="63" t="s">
        <v>460</v>
      </c>
      <c r="I1575" s="63" t="s">
        <v>462</v>
      </c>
      <c r="J1575" s="63" t="s">
        <v>463</v>
      </c>
      <c r="K1575" s="64">
        <v>0</v>
      </c>
      <c r="L1575" s="64">
        <v>0</v>
      </c>
      <c r="M1575" s="64">
        <v>0</v>
      </c>
      <c r="N1575" s="64">
        <v>0</v>
      </c>
      <c r="O1575" s="64">
        <v>0</v>
      </c>
      <c r="P1575" s="64">
        <v>0</v>
      </c>
    </row>
    <row r="1576" spans="1:16" s="62" customFormat="1" hidden="1">
      <c r="A1576" s="63" t="s">
        <v>615</v>
      </c>
      <c r="B1576" s="63" t="s">
        <v>610</v>
      </c>
      <c r="C1576" s="63" t="s">
        <v>457</v>
      </c>
      <c r="D1576" s="64">
        <v>50</v>
      </c>
      <c r="E1576" s="63" t="s">
        <v>327</v>
      </c>
      <c r="F1576" s="64" t="s">
        <v>509</v>
      </c>
      <c r="G1576" s="63" t="s">
        <v>517</v>
      </c>
      <c r="H1576" s="63" t="s">
        <v>466</v>
      </c>
      <c r="I1576" s="63" t="s">
        <v>467</v>
      </c>
      <c r="J1576" s="63" t="s">
        <v>414</v>
      </c>
      <c r="K1576" s="65">
        <v>1714.14</v>
      </c>
      <c r="L1576" s="64">
        <v>2</v>
      </c>
      <c r="M1576" s="64">
        <v>2</v>
      </c>
      <c r="N1576" s="65">
        <v>1714.14</v>
      </c>
      <c r="O1576" s="64">
        <v>0</v>
      </c>
      <c r="P1576" s="64">
        <v>0</v>
      </c>
    </row>
    <row r="1577" spans="1:16" s="62" customFormat="1" hidden="1">
      <c r="A1577" s="63" t="s">
        <v>615</v>
      </c>
      <c r="B1577" s="63" t="s">
        <v>610</v>
      </c>
      <c r="C1577" s="63" t="s">
        <v>457</v>
      </c>
      <c r="D1577" s="64">
        <v>50</v>
      </c>
      <c r="E1577" s="63" t="s">
        <v>269</v>
      </c>
      <c r="F1577" s="64" t="s">
        <v>509</v>
      </c>
      <c r="G1577" s="63" t="s">
        <v>518</v>
      </c>
      <c r="H1577" s="63" t="s">
        <v>469</v>
      </c>
      <c r="I1577" s="63" t="s">
        <v>470</v>
      </c>
      <c r="J1577" s="63" t="s">
        <v>414</v>
      </c>
      <c r="K1577" s="65">
        <v>1426.85</v>
      </c>
      <c r="L1577" s="64">
        <v>1</v>
      </c>
      <c r="M1577" s="64">
        <v>1</v>
      </c>
      <c r="N1577" s="65">
        <v>1426.85</v>
      </c>
      <c r="O1577" s="64">
        <v>0</v>
      </c>
      <c r="P1577" s="64">
        <v>0</v>
      </c>
    </row>
    <row r="1578" spans="1:16" s="62" customFormat="1" hidden="1">
      <c r="A1578" s="63" t="s">
        <v>615</v>
      </c>
      <c r="B1578" s="63" t="s">
        <v>610</v>
      </c>
      <c r="C1578" s="63" t="s">
        <v>457</v>
      </c>
      <c r="D1578" s="64">
        <v>50</v>
      </c>
      <c r="E1578" s="63" t="s">
        <v>545</v>
      </c>
      <c r="F1578" s="64" t="s">
        <v>509</v>
      </c>
      <c r="G1578" s="63" t="s">
        <v>519</v>
      </c>
      <c r="H1578" s="63" t="s">
        <v>472</v>
      </c>
      <c r="I1578" s="63" t="s">
        <v>473</v>
      </c>
      <c r="J1578" s="63" t="s">
        <v>414</v>
      </c>
      <c r="K1578" s="64">
        <v>564.45000000000005</v>
      </c>
      <c r="L1578" s="64">
        <v>1</v>
      </c>
      <c r="M1578" s="64">
        <v>1</v>
      </c>
      <c r="N1578" s="64">
        <v>564.45000000000005</v>
      </c>
      <c r="O1578" s="64">
        <v>0</v>
      </c>
      <c r="P1578" s="64">
        <v>0</v>
      </c>
    </row>
    <row r="1579" spans="1:16" s="62" customFormat="1" hidden="1">
      <c r="A1579" s="63" t="s">
        <v>615</v>
      </c>
      <c r="B1579" s="63" t="s">
        <v>610</v>
      </c>
      <c r="C1579" s="63" t="s">
        <v>457</v>
      </c>
      <c r="D1579" s="64">
        <v>50</v>
      </c>
      <c r="E1579" s="63" t="s">
        <v>265</v>
      </c>
      <c r="F1579" s="64" t="s">
        <v>509</v>
      </c>
      <c r="G1579" s="63" t="s">
        <v>520</v>
      </c>
      <c r="H1579" s="63" t="s">
        <v>476</v>
      </c>
      <c r="I1579" s="63" t="s">
        <v>477</v>
      </c>
      <c r="J1579" s="63" t="s">
        <v>414</v>
      </c>
      <c r="K1579" s="64">
        <v>899.8</v>
      </c>
      <c r="L1579" s="64">
        <v>1</v>
      </c>
      <c r="M1579" s="64">
        <v>1</v>
      </c>
      <c r="N1579" s="64">
        <v>899.8</v>
      </c>
      <c r="O1579" s="64">
        <v>0</v>
      </c>
      <c r="P1579" s="64">
        <v>0</v>
      </c>
    </row>
    <row r="1580" spans="1:16" s="62" customFormat="1" hidden="1">
      <c r="A1580" s="63" t="s">
        <v>98</v>
      </c>
      <c r="B1580" s="63" t="s">
        <v>98</v>
      </c>
      <c r="C1580" s="63" t="s">
        <v>98</v>
      </c>
      <c r="D1580" s="64"/>
      <c r="E1580" s="63" t="s">
        <v>98</v>
      </c>
      <c r="F1580" s="64"/>
      <c r="G1580" s="63" t="s">
        <v>98</v>
      </c>
      <c r="H1580" s="63" t="s">
        <v>98</v>
      </c>
      <c r="I1580" s="63" t="s">
        <v>98</v>
      </c>
      <c r="J1580" s="63" t="s">
        <v>98</v>
      </c>
      <c r="K1580" s="65">
        <v>75404.289999999994</v>
      </c>
      <c r="L1580" s="64">
        <v>36</v>
      </c>
      <c r="M1580" s="64">
        <v>36</v>
      </c>
      <c r="N1580" s="65">
        <v>72453.75</v>
      </c>
      <c r="O1580" s="64">
        <v>4</v>
      </c>
      <c r="P1580" s="65">
        <v>2950.54</v>
      </c>
    </row>
    <row r="1581" spans="1:16" s="62" customFormat="1" hidden="1">
      <c r="A1581" s="63"/>
      <c r="B1581" s="63"/>
      <c r="C1581" s="63"/>
      <c r="D1581" s="64"/>
      <c r="E1581" s="63"/>
      <c r="F1581" s="64"/>
      <c r="G1581" s="63"/>
      <c r="H1581" s="63"/>
      <c r="I1581" s="63"/>
      <c r="J1581" s="63"/>
      <c r="K1581" s="64"/>
      <c r="L1581" s="64"/>
      <c r="M1581" s="64"/>
      <c r="N1581" s="64"/>
      <c r="O1581" s="64"/>
      <c r="P1581" s="64"/>
    </row>
    <row r="1582" spans="1:16" s="62" customFormat="1" ht="38.25" hidden="1">
      <c r="A1582" s="63" t="s">
        <v>448</v>
      </c>
      <c r="B1582" s="63" t="s">
        <v>521</v>
      </c>
      <c r="C1582" s="63" t="s">
        <v>522</v>
      </c>
      <c r="D1582" s="75" t="s">
        <v>523</v>
      </c>
      <c r="E1582" s="75" t="s">
        <v>524</v>
      </c>
      <c r="F1582" s="75" t="s">
        <v>525</v>
      </c>
      <c r="G1582" s="75" t="s">
        <v>526</v>
      </c>
    </row>
    <row r="1583" spans="1:16" s="62" customFormat="1" hidden="1">
      <c r="A1583" s="63" t="s">
        <v>527</v>
      </c>
      <c r="B1583" s="65">
        <v>23040.58</v>
      </c>
      <c r="C1583" s="65">
        <v>1728.05</v>
      </c>
      <c r="D1583" s="63" t="s">
        <v>287</v>
      </c>
      <c r="E1583" s="65">
        <v>23040.58</v>
      </c>
      <c r="F1583" s="63" t="s">
        <v>551</v>
      </c>
      <c r="G1583" s="64">
        <v>0</v>
      </c>
    </row>
    <row r="1584" spans="1:16" s="62" customFormat="1" hidden="1">
      <c r="A1584" s="63" t="s">
        <v>528</v>
      </c>
      <c r="B1584" s="65">
        <v>1000.97</v>
      </c>
      <c r="C1584" s="64">
        <v>75.069999999999993</v>
      </c>
      <c r="D1584" s="63" t="s">
        <v>458</v>
      </c>
      <c r="E1584" s="65">
        <v>1000.97</v>
      </c>
      <c r="F1584" s="63" t="s">
        <v>551</v>
      </c>
      <c r="G1584" s="64">
        <v>0</v>
      </c>
    </row>
    <row r="1585" spans="1:16" s="62" customFormat="1" hidden="1">
      <c r="A1585" s="63" t="s">
        <v>529</v>
      </c>
      <c r="B1585" s="65">
        <v>46757.5</v>
      </c>
      <c r="C1585" s="65">
        <v>3506.8</v>
      </c>
      <c r="D1585" s="63" t="s">
        <v>504</v>
      </c>
      <c r="E1585" s="65">
        <v>43806.96</v>
      </c>
      <c r="F1585" s="63" t="s">
        <v>285</v>
      </c>
      <c r="G1585" s="65">
        <v>2950.54</v>
      </c>
    </row>
    <row r="1586" spans="1:16" s="62" customFormat="1" hidden="1">
      <c r="A1586" s="63" t="s">
        <v>531</v>
      </c>
      <c r="B1586" s="65">
        <v>4605.24</v>
      </c>
      <c r="C1586" s="64">
        <v>345.39</v>
      </c>
      <c r="D1586" s="63" t="s">
        <v>474</v>
      </c>
      <c r="E1586" s="65">
        <v>4605.24</v>
      </c>
      <c r="F1586" s="63" t="s">
        <v>551</v>
      </c>
      <c r="G1586" s="64">
        <v>0</v>
      </c>
    </row>
    <row r="1587" spans="1:16" s="62" customFormat="1" hidden="1">
      <c r="A1587" s="63" t="s">
        <v>532</v>
      </c>
      <c r="B1587" s="65">
        <v>1800</v>
      </c>
      <c r="C1587" s="65">
        <v>7455.31</v>
      </c>
      <c r="D1587" s="63" t="s">
        <v>98</v>
      </c>
      <c r="E1587" s="64"/>
      <c r="F1587" s="63" t="s">
        <v>98</v>
      </c>
      <c r="G1587" s="64"/>
    </row>
    <row r="1588" spans="1:16" s="62" customFormat="1" hidden="1">
      <c r="A1588" s="63" t="s">
        <v>533</v>
      </c>
      <c r="B1588" s="65">
        <v>75404.289999999994</v>
      </c>
      <c r="C1588" s="64">
        <v>487.73</v>
      </c>
      <c r="D1588" s="63" t="s">
        <v>98</v>
      </c>
      <c r="E1588" s="64"/>
      <c r="F1588" s="63" t="s">
        <v>98</v>
      </c>
      <c r="G1588" s="64"/>
    </row>
    <row r="1589" spans="1:16" s="62" customFormat="1" hidden="1">
      <c r="A1589" s="63" t="s">
        <v>534</v>
      </c>
      <c r="B1589" s="64"/>
      <c r="C1589" s="65">
        <v>6967.58</v>
      </c>
      <c r="D1589" s="63" t="s">
        <v>98</v>
      </c>
      <c r="E1589" s="64"/>
      <c r="F1589" s="63" t="s">
        <v>98</v>
      </c>
      <c r="G1589" s="64"/>
    </row>
    <row r="1590" spans="1:16" s="62" customFormat="1" hidden="1">
      <c r="A1590" s="63" t="s">
        <v>535</v>
      </c>
      <c r="B1590" s="64"/>
      <c r="C1590" s="64">
        <v>209.03</v>
      </c>
      <c r="D1590" s="63" t="s">
        <v>98</v>
      </c>
      <c r="E1590" s="64"/>
      <c r="F1590" s="63" t="s">
        <v>98</v>
      </c>
      <c r="G1590" s="64"/>
    </row>
    <row r="1591" spans="1:16" s="62" customFormat="1" hidden="1">
      <c r="A1591" s="63" t="s">
        <v>536</v>
      </c>
      <c r="B1591" s="64"/>
      <c r="C1591" s="65">
        <v>7246.28</v>
      </c>
      <c r="D1591" s="63" t="s">
        <v>98</v>
      </c>
      <c r="E1591" s="64"/>
      <c r="F1591" s="63" t="s">
        <v>98</v>
      </c>
      <c r="G1591" s="64"/>
    </row>
    <row r="1592" spans="1:16" s="62" customFormat="1" hidden="1">
      <c r="A1592" s="63" t="s">
        <v>616</v>
      </c>
      <c r="B1592" s="63" t="s">
        <v>610</v>
      </c>
      <c r="C1592" s="63" t="s">
        <v>457</v>
      </c>
      <c r="D1592" s="64">
        <v>50</v>
      </c>
      <c r="E1592" s="63" t="s">
        <v>458</v>
      </c>
      <c r="F1592" s="64" t="s">
        <v>409</v>
      </c>
      <c r="G1592" s="63" t="s">
        <v>471</v>
      </c>
      <c r="H1592" s="63" t="s">
        <v>472</v>
      </c>
      <c r="I1592" s="63" t="s">
        <v>473</v>
      </c>
      <c r="J1592" s="63" t="s">
        <v>414</v>
      </c>
      <c r="K1592" s="64">
        <v>0</v>
      </c>
      <c r="L1592" s="64">
        <v>0</v>
      </c>
      <c r="M1592" s="64">
        <v>0</v>
      </c>
      <c r="N1592" s="64">
        <v>0</v>
      </c>
      <c r="O1592" s="64">
        <v>0</v>
      </c>
      <c r="P1592" s="64">
        <v>0</v>
      </c>
    </row>
    <row r="1593" spans="1:16" s="62" customFormat="1" hidden="1">
      <c r="A1593" s="63" t="s">
        <v>616</v>
      </c>
      <c r="B1593" s="63" t="s">
        <v>610</v>
      </c>
      <c r="C1593" s="63" t="s">
        <v>457</v>
      </c>
      <c r="D1593" s="64">
        <v>50</v>
      </c>
      <c r="E1593" s="63" t="s">
        <v>464</v>
      </c>
      <c r="F1593" s="64" t="s">
        <v>409</v>
      </c>
      <c r="G1593" s="63" t="s">
        <v>475</v>
      </c>
      <c r="H1593" s="63" t="s">
        <v>476</v>
      </c>
      <c r="I1593" s="63" t="s">
        <v>477</v>
      </c>
      <c r="J1593" s="63" t="s">
        <v>414</v>
      </c>
      <c r="K1593" s="64">
        <v>0</v>
      </c>
      <c r="L1593" s="64">
        <v>0</v>
      </c>
      <c r="M1593" s="64">
        <v>0</v>
      </c>
      <c r="N1593" s="64">
        <v>0</v>
      </c>
      <c r="O1593" s="64">
        <v>0</v>
      </c>
      <c r="P1593" s="64">
        <v>0</v>
      </c>
    </row>
    <row r="1594" spans="1:16" s="62" customFormat="1" hidden="1">
      <c r="A1594" s="63" t="s">
        <v>616</v>
      </c>
      <c r="B1594" s="63" t="s">
        <v>610</v>
      </c>
      <c r="C1594" s="63" t="s">
        <v>457</v>
      </c>
      <c r="D1594" s="64">
        <v>50</v>
      </c>
      <c r="E1594" s="63" t="s">
        <v>291</v>
      </c>
      <c r="F1594" s="64" t="s">
        <v>478</v>
      </c>
      <c r="G1594" s="63" t="s">
        <v>492</v>
      </c>
      <c r="H1594" s="63" t="s">
        <v>472</v>
      </c>
      <c r="I1594" s="63" t="s">
        <v>473</v>
      </c>
      <c r="J1594" s="63" t="s">
        <v>414</v>
      </c>
      <c r="K1594" s="64">
        <v>0</v>
      </c>
      <c r="L1594" s="64">
        <v>0</v>
      </c>
      <c r="M1594" s="64">
        <v>0</v>
      </c>
      <c r="N1594" s="64">
        <v>0</v>
      </c>
      <c r="O1594" s="64">
        <v>0</v>
      </c>
      <c r="P1594" s="64">
        <v>0</v>
      </c>
    </row>
    <row r="1595" spans="1:16" s="62" customFormat="1" hidden="1">
      <c r="A1595" s="63" t="s">
        <v>616</v>
      </c>
      <c r="B1595" s="63" t="s">
        <v>610</v>
      </c>
      <c r="C1595" s="63" t="s">
        <v>457</v>
      </c>
      <c r="D1595" s="64">
        <v>50</v>
      </c>
      <c r="E1595" s="63" t="s">
        <v>285</v>
      </c>
      <c r="F1595" s="64" t="s">
        <v>478</v>
      </c>
      <c r="G1595" s="63" t="s">
        <v>493</v>
      </c>
      <c r="H1595" s="63" t="s">
        <v>476</v>
      </c>
      <c r="I1595" s="63" t="s">
        <v>477</v>
      </c>
      <c r="J1595" s="63" t="s">
        <v>414</v>
      </c>
      <c r="K1595" s="64">
        <v>0</v>
      </c>
      <c r="L1595" s="64">
        <v>0</v>
      </c>
      <c r="M1595" s="64">
        <v>0</v>
      </c>
      <c r="N1595" s="64">
        <v>0</v>
      </c>
      <c r="O1595" s="64">
        <v>0</v>
      </c>
      <c r="P1595" s="64">
        <v>0</v>
      </c>
    </row>
    <row r="1596" spans="1:16" s="62" customFormat="1" hidden="1">
      <c r="A1596" s="63" t="s">
        <v>616</v>
      </c>
      <c r="B1596" s="63" t="s">
        <v>610</v>
      </c>
      <c r="C1596" s="63" t="s">
        <v>457</v>
      </c>
      <c r="D1596" s="64">
        <v>50</v>
      </c>
      <c r="E1596" s="63" t="s">
        <v>474</v>
      </c>
      <c r="F1596" s="64" t="s">
        <v>494</v>
      </c>
      <c r="G1596" s="63" t="s">
        <v>507</v>
      </c>
      <c r="H1596" s="63" t="s">
        <v>472</v>
      </c>
      <c r="I1596" s="63" t="s">
        <v>473</v>
      </c>
      <c r="J1596" s="63" t="s">
        <v>414</v>
      </c>
      <c r="K1596" s="65">
        <v>17886.080000000002</v>
      </c>
      <c r="L1596" s="64">
        <v>7</v>
      </c>
      <c r="M1596" s="64">
        <v>7</v>
      </c>
      <c r="N1596" s="65">
        <v>14186.08</v>
      </c>
      <c r="O1596" s="64">
        <v>3</v>
      </c>
      <c r="P1596" s="65">
        <v>3700</v>
      </c>
    </row>
    <row r="1597" spans="1:16" s="62" customFormat="1" hidden="1">
      <c r="A1597" s="63" t="s">
        <v>616</v>
      </c>
      <c r="B1597" s="63" t="s">
        <v>610</v>
      </c>
      <c r="C1597" s="63" t="s">
        <v>457</v>
      </c>
      <c r="D1597" s="64">
        <v>50</v>
      </c>
      <c r="E1597" s="63" t="s">
        <v>288</v>
      </c>
      <c r="F1597" s="64" t="s">
        <v>494</v>
      </c>
      <c r="G1597" s="63" t="s">
        <v>508</v>
      </c>
      <c r="H1597" s="63" t="s">
        <v>476</v>
      </c>
      <c r="I1597" s="63" t="s">
        <v>477</v>
      </c>
      <c r="J1597" s="63" t="s">
        <v>414</v>
      </c>
      <c r="K1597" s="65">
        <v>5989.88</v>
      </c>
      <c r="L1597" s="64">
        <v>3</v>
      </c>
      <c r="M1597" s="64">
        <v>3</v>
      </c>
      <c r="N1597" s="65">
        <v>5989.88</v>
      </c>
      <c r="O1597" s="64">
        <v>0</v>
      </c>
      <c r="P1597" s="64">
        <v>0</v>
      </c>
    </row>
    <row r="1598" spans="1:16" s="62" customFormat="1" hidden="1">
      <c r="A1598" s="63" t="s">
        <v>616</v>
      </c>
      <c r="B1598" s="63" t="s">
        <v>610</v>
      </c>
      <c r="C1598" s="63" t="s">
        <v>457</v>
      </c>
      <c r="D1598" s="64">
        <v>50</v>
      </c>
      <c r="E1598" s="63" t="s">
        <v>325</v>
      </c>
      <c r="F1598" s="64" t="s">
        <v>509</v>
      </c>
      <c r="G1598" s="63" t="s">
        <v>519</v>
      </c>
      <c r="H1598" s="63" t="s">
        <v>472</v>
      </c>
      <c r="I1598" s="63" t="s">
        <v>473</v>
      </c>
      <c r="J1598" s="63" t="s">
        <v>414</v>
      </c>
      <c r="K1598" s="65">
        <v>2686.23</v>
      </c>
      <c r="L1598" s="64">
        <v>2</v>
      </c>
      <c r="M1598" s="64">
        <v>2</v>
      </c>
      <c r="N1598" s="65">
        <v>2686.23</v>
      </c>
      <c r="O1598" s="64">
        <v>0</v>
      </c>
      <c r="P1598" s="64">
        <v>0</v>
      </c>
    </row>
    <row r="1599" spans="1:16" s="62" customFormat="1" hidden="1">
      <c r="A1599" s="63" t="s">
        <v>616</v>
      </c>
      <c r="B1599" s="63" t="s">
        <v>610</v>
      </c>
      <c r="C1599" s="63" t="s">
        <v>457</v>
      </c>
      <c r="D1599" s="64">
        <v>50</v>
      </c>
      <c r="E1599" s="63" t="s">
        <v>292</v>
      </c>
      <c r="F1599" s="64" t="s">
        <v>509</v>
      </c>
      <c r="G1599" s="63" t="s">
        <v>520</v>
      </c>
      <c r="H1599" s="63" t="s">
        <v>476</v>
      </c>
      <c r="I1599" s="63" t="s">
        <v>477</v>
      </c>
      <c r="J1599" s="63" t="s">
        <v>414</v>
      </c>
      <c r="K1599" s="65">
        <v>1762.32</v>
      </c>
      <c r="L1599" s="64">
        <v>1</v>
      </c>
      <c r="M1599" s="64">
        <v>1</v>
      </c>
      <c r="N1599" s="65">
        <v>1762.32</v>
      </c>
      <c r="O1599" s="64">
        <v>0</v>
      </c>
      <c r="P1599" s="64">
        <v>0</v>
      </c>
    </row>
    <row r="1600" spans="1:16" s="62" customFormat="1" hidden="1">
      <c r="A1600" s="63" t="s">
        <v>98</v>
      </c>
      <c r="B1600" s="63" t="s">
        <v>98</v>
      </c>
      <c r="C1600" s="63" t="s">
        <v>98</v>
      </c>
      <c r="D1600" s="64"/>
      <c r="E1600" s="63" t="s">
        <v>98</v>
      </c>
      <c r="F1600" s="64"/>
      <c r="G1600" s="63" t="s">
        <v>98</v>
      </c>
      <c r="H1600" s="63" t="s">
        <v>98</v>
      </c>
      <c r="I1600" s="63" t="s">
        <v>98</v>
      </c>
      <c r="J1600" s="63" t="s">
        <v>98</v>
      </c>
      <c r="K1600" s="65">
        <v>28324.51</v>
      </c>
      <c r="L1600" s="64">
        <v>13</v>
      </c>
      <c r="M1600" s="64">
        <v>13</v>
      </c>
      <c r="N1600" s="65">
        <v>24624.51</v>
      </c>
      <c r="O1600" s="64">
        <v>3</v>
      </c>
      <c r="P1600" s="65">
        <v>3700</v>
      </c>
    </row>
    <row r="1601" spans="1:16" s="62" customFormat="1" hidden="1">
      <c r="A1601" s="63"/>
      <c r="B1601" s="63"/>
      <c r="C1601" s="63"/>
      <c r="D1601" s="64"/>
      <c r="E1601" s="63"/>
      <c r="F1601" s="64"/>
      <c r="G1601" s="63"/>
      <c r="H1601" s="63"/>
      <c r="I1601" s="63"/>
      <c r="J1601" s="63"/>
      <c r="K1601" s="64"/>
      <c r="L1601" s="64"/>
      <c r="M1601" s="64"/>
      <c r="N1601" s="64"/>
      <c r="O1601" s="64"/>
      <c r="P1601" s="64"/>
    </row>
    <row r="1602" spans="1:16" s="62" customFormat="1" ht="38.25" hidden="1">
      <c r="A1602" s="63" t="s">
        <v>448</v>
      </c>
      <c r="B1602" s="63" t="s">
        <v>521</v>
      </c>
      <c r="C1602" s="63" t="s">
        <v>522</v>
      </c>
      <c r="D1602" s="75" t="s">
        <v>523</v>
      </c>
      <c r="E1602" s="75" t="s">
        <v>524</v>
      </c>
      <c r="F1602" s="75" t="s">
        <v>525</v>
      </c>
      <c r="G1602" s="75" t="s">
        <v>526</v>
      </c>
    </row>
    <row r="1603" spans="1:16" s="62" customFormat="1" hidden="1">
      <c r="A1603" s="63" t="s">
        <v>527</v>
      </c>
      <c r="B1603" s="64">
        <v>0</v>
      </c>
      <c r="C1603" s="64">
        <v>0</v>
      </c>
      <c r="D1603" s="63" t="s">
        <v>551</v>
      </c>
      <c r="E1603" s="64">
        <v>0</v>
      </c>
      <c r="F1603" s="63" t="s">
        <v>551</v>
      </c>
      <c r="G1603" s="64">
        <v>0</v>
      </c>
    </row>
    <row r="1604" spans="1:16" s="62" customFormat="1" hidden="1">
      <c r="A1604" s="63" t="s">
        <v>528</v>
      </c>
      <c r="B1604" s="64">
        <v>0</v>
      </c>
      <c r="C1604" s="64">
        <v>0</v>
      </c>
      <c r="D1604" s="63" t="s">
        <v>551</v>
      </c>
      <c r="E1604" s="64">
        <v>0</v>
      </c>
      <c r="F1604" s="63" t="s">
        <v>551</v>
      </c>
      <c r="G1604" s="64">
        <v>0</v>
      </c>
    </row>
    <row r="1605" spans="1:16" s="62" customFormat="1" hidden="1">
      <c r="A1605" s="63" t="s">
        <v>529</v>
      </c>
      <c r="B1605" s="65">
        <v>23875.96</v>
      </c>
      <c r="C1605" s="65">
        <v>1790.7</v>
      </c>
      <c r="D1605" s="63" t="s">
        <v>287</v>
      </c>
      <c r="E1605" s="65">
        <v>20175.96</v>
      </c>
      <c r="F1605" s="63" t="s">
        <v>291</v>
      </c>
      <c r="G1605" s="65">
        <v>3700</v>
      </c>
    </row>
    <row r="1606" spans="1:16" s="62" customFormat="1" hidden="1">
      <c r="A1606" s="63" t="s">
        <v>531</v>
      </c>
      <c r="B1606" s="65">
        <v>4448.55</v>
      </c>
      <c r="C1606" s="64">
        <v>333.64</v>
      </c>
      <c r="D1606" s="63" t="s">
        <v>291</v>
      </c>
      <c r="E1606" s="65">
        <v>4448.55</v>
      </c>
      <c r="F1606" s="63" t="s">
        <v>551</v>
      </c>
      <c r="G1606" s="64">
        <v>0</v>
      </c>
    </row>
    <row r="1607" spans="1:16" s="62" customFormat="1" hidden="1">
      <c r="A1607" s="63" t="s">
        <v>532</v>
      </c>
      <c r="B1607" s="64">
        <v>650</v>
      </c>
      <c r="C1607" s="65">
        <v>2774.34</v>
      </c>
      <c r="D1607" s="63" t="s">
        <v>98</v>
      </c>
      <c r="E1607" s="64"/>
      <c r="F1607" s="63" t="s">
        <v>98</v>
      </c>
      <c r="G1607" s="64"/>
    </row>
    <row r="1608" spans="1:16" s="62" customFormat="1" hidden="1">
      <c r="A1608" s="63" t="s">
        <v>533</v>
      </c>
      <c r="B1608" s="65">
        <v>28324.51</v>
      </c>
      <c r="C1608" s="64">
        <v>181.5</v>
      </c>
      <c r="D1608" s="63" t="s">
        <v>98</v>
      </c>
      <c r="E1608" s="64"/>
      <c r="F1608" s="63" t="s">
        <v>98</v>
      </c>
      <c r="G1608" s="64"/>
    </row>
    <row r="1609" spans="1:16" s="62" customFormat="1" hidden="1">
      <c r="A1609" s="63" t="s">
        <v>534</v>
      </c>
      <c r="B1609" s="64"/>
      <c r="C1609" s="65">
        <v>2592.84</v>
      </c>
      <c r="D1609" s="63" t="s">
        <v>98</v>
      </c>
      <c r="E1609" s="64"/>
      <c r="F1609" s="63" t="s">
        <v>98</v>
      </c>
      <c r="G1609" s="64"/>
    </row>
    <row r="1610" spans="1:16" s="62" customFormat="1" hidden="1">
      <c r="A1610" s="63" t="s">
        <v>535</v>
      </c>
      <c r="B1610" s="64"/>
      <c r="C1610" s="64">
        <v>77.790000000000006</v>
      </c>
      <c r="D1610" s="63" t="s">
        <v>98</v>
      </c>
      <c r="E1610" s="64"/>
      <c r="F1610" s="63" t="s">
        <v>98</v>
      </c>
      <c r="G1610" s="64"/>
    </row>
    <row r="1611" spans="1:16" s="62" customFormat="1" hidden="1">
      <c r="A1611" s="63" t="s">
        <v>536</v>
      </c>
      <c r="B1611" s="64"/>
      <c r="C1611" s="65">
        <v>2696.55</v>
      </c>
      <c r="D1611" s="63" t="s">
        <v>98</v>
      </c>
      <c r="E1611" s="64"/>
      <c r="F1611" s="63" t="s">
        <v>98</v>
      </c>
      <c r="G1611" s="64"/>
    </row>
    <row r="1612" spans="1:16" s="62" customFormat="1" hidden="1">
      <c r="A1612" s="63" t="s">
        <v>617</v>
      </c>
      <c r="B1612" s="63" t="s">
        <v>610</v>
      </c>
      <c r="C1612" s="63" t="s">
        <v>457</v>
      </c>
      <c r="D1612" s="64">
        <v>50</v>
      </c>
      <c r="E1612" s="63" t="s">
        <v>458</v>
      </c>
      <c r="F1612" s="64" t="s">
        <v>409</v>
      </c>
      <c r="G1612" s="63" t="s">
        <v>471</v>
      </c>
      <c r="H1612" s="63" t="s">
        <v>472</v>
      </c>
      <c r="I1612" s="63" t="s">
        <v>473</v>
      </c>
      <c r="J1612" s="63" t="s">
        <v>414</v>
      </c>
      <c r="K1612" s="65">
        <v>6103.9</v>
      </c>
      <c r="L1612" s="64">
        <v>1</v>
      </c>
      <c r="M1612" s="64">
        <v>1</v>
      </c>
      <c r="N1612" s="65">
        <v>5103.8999999999996</v>
      </c>
      <c r="O1612" s="64">
        <v>1</v>
      </c>
      <c r="P1612" s="65">
        <v>1000</v>
      </c>
    </row>
    <row r="1613" spans="1:16" s="62" customFormat="1" hidden="1">
      <c r="A1613" s="63" t="s">
        <v>617</v>
      </c>
      <c r="B1613" s="63" t="s">
        <v>610</v>
      </c>
      <c r="C1613" s="63" t="s">
        <v>457</v>
      </c>
      <c r="D1613" s="64">
        <v>50</v>
      </c>
      <c r="E1613" s="63" t="s">
        <v>464</v>
      </c>
      <c r="F1613" s="64" t="s">
        <v>409</v>
      </c>
      <c r="G1613" s="63" t="s">
        <v>475</v>
      </c>
      <c r="H1613" s="63" t="s">
        <v>476</v>
      </c>
      <c r="I1613" s="63" t="s">
        <v>477</v>
      </c>
      <c r="J1613" s="63" t="s">
        <v>414</v>
      </c>
      <c r="K1613" s="65">
        <v>6632.4</v>
      </c>
      <c r="L1613" s="64">
        <v>2</v>
      </c>
      <c r="M1613" s="64">
        <v>2</v>
      </c>
      <c r="N1613" s="65">
        <v>6632.4</v>
      </c>
      <c r="O1613" s="64">
        <v>0</v>
      </c>
      <c r="P1613" s="64">
        <v>0</v>
      </c>
    </row>
    <row r="1614" spans="1:16" s="62" customFormat="1" hidden="1">
      <c r="A1614" s="63" t="s">
        <v>617</v>
      </c>
      <c r="B1614" s="63" t="s">
        <v>610</v>
      </c>
      <c r="C1614" s="63" t="s">
        <v>457</v>
      </c>
      <c r="D1614" s="64">
        <v>50</v>
      </c>
      <c r="E1614" s="63" t="s">
        <v>291</v>
      </c>
      <c r="F1614" s="64" t="s">
        <v>478</v>
      </c>
      <c r="G1614" s="63" t="s">
        <v>492</v>
      </c>
      <c r="H1614" s="63" t="s">
        <v>472</v>
      </c>
      <c r="I1614" s="63" t="s">
        <v>473</v>
      </c>
      <c r="J1614" s="63" t="s">
        <v>414</v>
      </c>
      <c r="K1614" s="64">
        <v>0</v>
      </c>
      <c r="L1614" s="64">
        <v>0</v>
      </c>
      <c r="M1614" s="64">
        <v>0</v>
      </c>
      <c r="N1614" s="64">
        <v>0</v>
      </c>
      <c r="O1614" s="64">
        <v>0</v>
      </c>
      <c r="P1614" s="64">
        <v>0</v>
      </c>
    </row>
    <row r="1615" spans="1:16" s="62" customFormat="1" hidden="1">
      <c r="A1615" s="63" t="s">
        <v>617</v>
      </c>
      <c r="B1615" s="63" t="s">
        <v>610</v>
      </c>
      <c r="C1615" s="63" t="s">
        <v>457</v>
      </c>
      <c r="D1615" s="64">
        <v>50</v>
      </c>
      <c r="E1615" s="63" t="s">
        <v>285</v>
      </c>
      <c r="F1615" s="64" t="s">
        <v>478</v>
      </c>
      <c r="G1615" s="63" t="s">
        <v>493</v>
      </c>
      <c r="H1615" s="63" t="s">
        <v>476</v>
      </c>
      <c r="I1615" s="63" t="s">
        <v>477</v>
      </c>
      <c r="J1615" s="63" t="s">
        <v>414</v>
      </c>
      <c r="K1615" s="64">
        <v>0</v>
      </c>
      <c r="L1615" s="64">
        <v>0</v>
      </c>
      <c r="M1615" s="64">
        <v>0</v>
      </c>
      <c r="N1615" s="64">
        <v>0</v>
      </c>
      <c r="O1615" s="64">
        <v>0</v>
      </c>
      <c r="P1615" s="64">
        <v>0</v>
      </c>
    </row>
    <row r="1616" spans="1:16" s="62" customFormat="1" hidden="1">
      <c r="A1616" s="63" t="s">
        <v>617</v>
      </c>
      <c r="B1616" s="63" t="s">
        <v>610</v>
      </c>
      <c r="C1616" s="63" t="s">
        <v>457</v>
      </c>
      <c r="D1616" s="64">
        <v>50</v>
      </c>
      <c r="E1616" s="63" t="s">
        <v>474</v>
      </c>
      <c r="F1616" s="64" t="s">
        <v>494</v>
      </c>
      <c r="G1616" s="63" t="s">
        <v>507</v>
      </c>
      <c r="H1616" s="63" t="s">
        <v>472</v>
      </c>
      <c r="I1616" s="63" t="s">
        <v>473</v>
      </c>
      <c r="J1616" s="63" t="s">
        <v>414</v>
      </c>
      <c r="K1616" s="65">
        <v>18089.18</v>
      </c>
      <c r="L1616" s="64">
        <v>7</v>
      </c>
      <c r="M1616" s="64">
        <v>7</v>
      </c>
      <c r="N1616" s="65">
        <v>16589.18</v>
      </c>
      <c r="O1616" s="64">
        <v>2</v>
      </c>
      <c r="P1616" s="65">
        <v>1500</v>
      </c>
    </row>
    <row r="1617" spans="1:16" s="62" customFormat="1" hidden="1">
      <c r="A1617" s="63" t="s">
        <v>617</v>
      </c>
      <c r="B1617" s="63" t="s">
        <v>610</v>
      </c>
      <c r="C1617" s="63" t="s">
        <v>457</v>
      </c>
      <c r="D1617" s="64">
        <v>50</v>
      </c>
      <c r="E1617" s="63" t="s">
        <v>288</v>
      </c>
      <c r="F1617" s="64" t="s">
        <v>494</v>
      </c>
      <c r="G1617" s="63" t="s">
        <v>508</v>
      </c>
      <c r="H1617" s="63" t="s">
        <v>476</v>
      </c>
      <c r="I1617" s="63" t="s">
        <v>477</v>
      </c>
      <c r="J1617" s="63" t="s">
        <v>487</v>
      </c>
      <c r="K1617" s="64">
        <v>0</v>
      </c>
      <c r="L1617" s="64">
        <v>0</v>
      </c>
      <c r="M1617" s="64">
        <v>0</v>
      </c>
      <c r="N1617" s="64">
        <v>0</v>
      </c>
      <c r="O1617" s="64">
        <v>0</v>
      </c>
      <c r="P1617" s="64">
        <v>0</v>
      </c>
    </row>
    <row r="1618" spans="1:16" s="62" customFormat="1" hidden="1">
      <c r="A1618" s="63" t="s">
        <v>617</v>
      </c>
      <c r="B1618" s="63" t="s">
        <v>610</v>
      </c>
      <c r="C1618" s="63" t="s">
        <v>457</v>
      </c>
      <c r="D1618" s="64">
        <v>50</v>
      </c>
      <c r="E1618" s="63" t="s">
        <v>325</v>
      </c>
      <c r="F1618" s="64" t="s">
        <v>494</v>
      </c>
      <c r="G1618" s="63" t="s">
        <v>508</v>
      </c>
      <c r="H1618" s="63" t="s">
        <v>476</v>
      </c>
      <c r="I1618" s="63" t="s">
        <v>477</v>
      </c>
      <c r="J1618" s="63" t="s">
        <v>414</v>
      </c>
      <c r="K1618" s="65">
        <v>13415.55</v>
      </c>
      <c r="L1618" s="64">
        <v>6</v>
      </c>
      <c r="M1618" s="64">
        <v>6</v>
      </c>
      <c r="N1618" s="65">
        <v>12815.55</v>
      </c>
      <c r="O1618" s="64">
        <v>1</v>
      </c>
      <c r="P1618" s="64">
        <v>600</v>
      </c>
    </row>
    <row r="1619" spans="1:16" s="62" customFormat="1" hidden="1">
      <c r="A1619" s="63" t="s">
        <v>617</v>
      </c>
      <c r="B1619" s="63" t="s">
        <v>610</v>
      </c>
      <c r="C1619" s="63" t="s">
        <v>457</v>
      </c>
      <c r="D1619" s="64">
        <v>50</v>
      </c>
      <c r="E1619" s="63" t="s">
        <v>292</v>
      </c>
      <c r="F1619" s="64" t="s">
        <v>509</v>
      </c>
      <c r="G1619" s="63" t="s">
        <v>519</v>
      </c>
      <c r="H1619" s="63" t="s">
        <v>472</v>
      </c>
      <c r="I1619" s="63" t="s">
        <v>473</v>
      </c>
      <c r="J1619" s="63" t="s">
        <v>414</v>
      </c>
      <c r="K1619" s="64">
        <v>0</v>
      </c>
      <c r="L1619" s="64">
        <v>0</v>
      </c>
      <c r="M1619" s="64">
        <v>0</v>
      </c>
      <c r="N1619" s="64">
        <v>0</v>
      </c>
      <c r="O1619" s="64">
        <v>0</v>
      </c>
      <c r="P1619" s="64">
        <v>0</v>
      </c>
    </row>
    <row r="1620" spans="1:16" s="62" customFormat="1" hidden="1">
      <c r="A1620" s="63" t="s">
        <v>617</v>
      </c>
      <c r="B1620" s="63" t="s">
        <v>610</v>
      </c>
      <c r="C1620" s="63" t="s">
        <v>457</v>
      </c>
      <c r="D1620" s="64">
        <v>50</v>
      </c>
      <c r="E1620" s="63" t="s">
        <v>320</v>
      </c>
      <c r="F1620" s="64" t="s">
        <v>509</v>
      </c>
      <c r="G1620" s="63" t="s">
        <v>520</v>
      </c>
      <c r="H1620" s="63" t="s">
        <v>476</v>
      </c>
      <c r="I1620" s="63" t="s">
        <v>477</v>
      </c>
      <c r="J1620" s="63" t="s">
        <v>414</v>
      </c>
      <c r="K1620" s="64">
        <v>0</v>
      </c>
      <c r="L1620" s="64">
        <v>0</v>
      </c>
      <c r="M1620" s="64">
        <v>0</v>
      </c>
      <c r="N1620" s="64">
        <v>0</v>
      </c>
      <c r="O1620" s="64">
        <v>0</v>
      </c>
      <c r="P1620" s="64">
        <v>0</v>
      </c>
    </row>
    <row r="1621" spans="1:16" s="62" customFormat="1" hidden="1">
      <c r="A1621" s="63" t="s">
        <v>98</v>
      </c>
      <c r="B1621" s="63" t="s">
        <v>98</v>
      </c>
      <c r="C1621" s="63" t="s">
        <v>98</v>
      </c>
      <c r="D1621" s="64"/>
      <c r="E1621" s="63" t="s">
        <v>98</v>
      </c>
      <c r="F1621" s="64"/>
      <c r="G1621" s="63" t="s">
        <v>98</v>
      </c>
      <c r="H1621" s="63" t="s">
        <v>98</v>
      </c>
      <c r="I1621" s="63" t="s">
        <v>98</v>
      </c>
      <c r="J1621" s="63" t="s">
        <v>98</v>
      </c>
      <c r="K1621" s="65">
        <v>44241.03</v>
      </c>
      <c r="L1621" s="64">
        <v>16</v>
      </c>
      <c r="M1621" s="64">
        <v>16</v>
      </c>
      <c r="N1621" s="65">
        <v>41141.03</v>
      </c>
      <c r="O1621" s="64">
        <v>4</v>
      </c>
      <c r="P1621" s="65">
        <v>3100</v>
      </c>
    </row>
    <row r="1622" spans="1:16" s="62" customFormat="1" hidden="1">
      <c r="A1622" s="63"/>
      <c r="B1622" s="63"/>
      <c r="C1622" s="63"/>
      <c r="D1622" s="64"/>
      <c r="E1622" s="63"/>
      <c r="F1622" s="64"/>
      <c r="G1622" s="63"/>
      <c r="H1622" s="63"/>
      <c r="I1622" s="63"/>
      <c r="J1622" s="63"/>
      <c r="K1622" s="64"/>
      <c r="L1622" s="64"/>
      <c r="M1622" s="64"/>
      <c r="N1622" s="64"/>
      <c r="O1622" s="64"/>
      <c r="P1622" s="64"/>
    </row>
    <row r="1623" spans="1:16" s="62" customFormat="1" ht="38.25" hidden="1">
      <c r="A1623" s="63" t="s">
        <v>448</v>
      </c>
      <c r="B1623" s="63" t="s">
        <v>521</v>
      </c>
      <c r="C1623" s="63" t="s">
        <v>522</v>
      </c>
      <c r="D1623" s="75" t="s">
        <v>523</v>
      </c>
      <c r="E1623" s="75" t="s">
        <v>524</v>
      </c>
      <c r="F1623" s="75" t="s">
        <v>525</v>
      </c>
      <c r="G1623" s="75" t="s">
        <v>526</v>
      </c>
    </row>
    <row r="1624" spans="1:16" s="62" customFormat="1" hidden="1">
      <c r="A1624" s="63" t="s">
        <v>527</v>
      </c>
      <c r="B1624" s="65">
        <v>12736.3</v>
      </c>
      <c r="C1624" s="64">
        <v>955.22</v>
      </c>
      <c r="D1624" s="63" t="s">
        <v>291</v>
      </c>
      <c r="E1624" s="65">
        <v>11736.3</v>
      </c>
      <c r="F1624" s="63" t="s">
        <v>458</v>
      </c>
      <c r="G1624" s="65">
        <v>1000</v>
      </c>
    </row>
    <row r="1625" spans="1:16" s="62" customFormat="1" hidden="1">
      <c r="A1625" s="63" t="s">
        <v>528</v>
      </c>
      <c r="B1625" s="64">
        <v>0</v>
      </c>
      <c r="C1625" s="64">
        <v>0</v>
      </c>
      <c r="D1625" s="63" t="s">
        <v>551</v>
      </c>
      <c r="E1625" s="64">
        <v>0</v>
      </c>
      <c r="F1625" s="63" t="s">
        <v>551</v>
      </c>
      <c r="G1625" s="64">
        <v>0</v>
      </c>
    </row>
    <row r="1626" spans="1:16" s="62" customFormat="1" hidden="1">
      <c r="A1626" s="63" t="s">
        <v>529</v>
      </c>
      <c r="B1626" s="65">
        <v>31504.73</v>
      </c>
      <c r="C1626" s="65">
        <v>2362.86</v>
      </c>
      <c r="D1626" s="63" t="s">
        <v>290</v>
      </c>
      <c r="E1626" s="65">
        <v>29404.73</v>
      </c>
      <c r="F1626" s="63" t="s">
        <v>291</v>
      </c>
      <c r="G1626" s="65">
        <v>2100</v>
      </c>
    </row>
    <row r="1627" spans="1:16" s="62" customFormat="1" hidden="1">
      <c r="A1627" s="63" t="s">
        <v>531</v>
      </c>
      <c r="B1627" s="64">
        <v>0</v>
      </c>
      <c r="C1627" s="64">
        <v>0</v>
      </c>
      <c r="D1627" s="63" t="s">
        <v>551</v>
      </c>
      <c r="E1627" s="64">
        <v>0</v>
      </c>
      <c r="F1627" s="63" t="s">
        <v>551</v>
      </c>
      <c r="G1627" s="64">
        <v>0</v>
      </c>
    </row>
    <row r="1628" spans="1:16" s="62" customFormat="1" hidden="1">
      <c r="A1628" s="63" t="s">
        <v>532</v>
      </c>
      <c r="B1628" s="64">
        <v>800</v>
      </c>
      <c r="C1628" s="65">
        <v>4118.08</v>
      </c>
      <c r="D1628" s="63" t="s">
        <v>98</v>
      </c>
      <c r="E1628" s="64"/>
      <c r="F1628" s="63" t="s">
        <v>98</v>
      </c>
      <c r="G1628" s="64"/>
    </row>
    <row r="1629" spans="1:16" s="62" customFormat="1" hidden="1">
      <c r="A1629" s="63" t="s">
        <v>533</v>
      </c>
      <c r="B1629" s="65">
        <v>44241.03</v>
      </c>
      <c r="C1629" s="64">
        <v>269.41000000000003</v>
      </c>
      <c r="D1629" s="63" t="s">
        <v>98</v>
      </c>
      <c r="E1629" s="64"/>
      <c r="F1629" s="63" t="s">
        <v>98</v>
      </c>
      <c r="G1629" s="64"/>
    </row>
    <row r="1630" spans="1:16" s="62" customFormat="1" hidden="1">
      <c r="A1630" s="63" t="s">
        <v>534</v>
      </c>
      <c r="B1630" s="64"/>
      <c r="C1630" s="65">
        <v>3848.67</v>
      </c>
      <c r="D1630" s="63" t="s">
        <v>98</v>
      </c>
      <c r="E1630" s="64"/>
      <c r="F1630" s="63" t="s">
        <v>98</v>
      </c>
      <c r="G1630" s="64"/>
    </row>
    <row r="1631" spans="1:16" s="62" customFormat="1" hidden="1">
      <c r="A1631" s="63" t="s">
        <v>535</v>
      </c>
      <c r="B1631" s="64"/>
      <c r="C1631" s="64">
        <v>115.46</v>
      </c>
      <c r="D1631" s="63" t="s">
        <v>98</v>
      </c>
      <c r="E1631" s="64"/>
      <c r="F1631" s="63" t="s">
        <v>98</v>
      </c>
      <c r="G1631" s="64"/>
    </row>
    <row r="1632" spans="1:16" s="62" customFormat="1" hidden="1">
      <c r="A1632" s="63" t="s">
        <v>536</v>
      </c>
      <c r="B1632" s="64"/>
      <c r="C1632" s="65">
        <v>4002.62</v>
      </c>
      <c r="D1632" s="63" t="s">
        <v>98</v>
      </c>
      <c r="E1632" s="64"/>
      <c r="F1632" s="63" t="s">
        <v>98</v>
      </c>
      <c r="G1632" s="64"/>
    </row>
    <row r="1633" spans="1:16" s="62" customFormat="1" hidden="1">
      <c r="A1633" s="63" t="s">
        <v>618</v>
      </c>
      <c r="B1633" s="63" t="s">
        <v>610</v>
      </c>
      <c r="C1633" s="63" t="s">
        <v>457</v>
      </c>
      <c r="D1633" s="64">
        <v>50</v>
      </c>
      <c r="E1633" s="63" t="s">
        <v>458</v>
      </c>
      <c r="F1633" s="64" t="s">
        <v>409</v>
      </c>
      <c r="G1633" s="63" t="s">
        <v>538</v>
      </c>
      <c r="H1633" s="63" t="s">
        <v>480</v>
      </c>
      <c r="I1633" s="63" t="s">
        <v>481</v>
      </c>
      <c r="J1633" s="63" t="s">
        <v>482</v>
      </c>
      <c r="K1633" s="64">
        <v>0</v>
      </c>
      <c r="L1633" s="64">
        <v>0</v>
      </c>
      <c r="M1633" s="64">
        <v>0</v>
      </c>
      <c r="N1633" s="64">
        <v>0</v>
      </c>
      <c r="O1633" s="64">
        <v>0</v>
      </c>
      <c r="P1633" s="64">
        <v>0</v>
      </c>
    </row>
    <row r="1634" spans="1:16" s="62" customFormat="1" hidden="1">
      <c r="A1634" s="63" t="s">
        <v>618</v>
      </c>
      <c r="B1634" s="63" t="s">
        <v>610</v>
      </c>
      <c r="C1634" s="63" t="s">
        <v>457</v>
      </c>
      <c r="D1634" s="64">
        <v>50</v>
      </c>
      <c r="E1634" s="63" t="s">
        <v>464</v>
      </c>
      <c r="F1634" s="64" t="s">
        <v>409</v>
      </c>
      <c r="G1634" s="63" t="s">
        <v>539</v>
      </c>
      <c r="H1634" s="63" t="s">
        <v>484</v>
      </c>
      <c r="I1634" s="63" t="s">
        <v>485</v>
      </c>
      <c r="J1634" s="63" t="s">
        <v>463</v>
      </c>
      <c r="K1634" s="64">
        <v>300</v>
      </c>
      <c r="L1634" s="64">
        <v>0</v>
      </c>
      <c r="M1634" s="64">
        <v>0</v>
      </c>
      <c r="N1634" s="64">
        <v>0</v>
      </c>
      <c r="O1634" s="64">
        <v>1</v>
      </c>
      <c r="P1634" s="64">
        <v>300</v>
      </c>
    </row>
    <row r="1635" spans="1:16" s="62" customFormat="1" hidden="1">
      <c r="A1635" s="63" t="s">
        <v>618</v>
      </c>
      <c r="B1635" s="63" t="s">
        <v>610</v>
      </c>
      <c r="C1635" s="63" t="s">
        <v>457</v>
      </c>
      <c r="D1635" s="64">
        <v>50</v>
      </c>
      <c r="E1635" s="63" t="s">
        <v>291</v>
      </c>
      <c r="F1635" s="64" t="s">
        <v>409</v>
      </c>
      <c r="G1635" s="63" t="s">
        <v>459</v>
      </c>
      <c r="H1635" s="63" t="s">
        <v>460</v>
      </c>
      <c r="I1635" s="63" t="s">
        <v>462</v>
      </c>
      <c r="J1635" s="63" t="s">
        <v>487</v>
      </c>
      <c r="K1635" s="64">
        <v>0</v>
      </c>
      <c r="L1635" s="64">
        <v>0</v>
      </c>
      <c r="M1635" s="64">
        <v>0</v>
      </c>
      <c r="N1635" s="64">
        <v>0</v>
      </c>
      <c r="O1635" s="64">
        <v>0</v>
      </c>
      <c r="P1635" s="64">
        <v>0</v>
      </c>
    </row>
    <row r="1636" spans="1:16" s="62" customFormat="1" hidden="1">
      <c r="A1636" s="63" t="s">
        <v>618</v>
      </c>
      <c r="B1636" s="63" t="s">
        <v>610</v>
      </c>
      <c r="C1636" s="63" t="s">
        <v>457</v>
      </c>
      <c r="D1636" s="64">
        <v>50</v>
      </c>
      <c r="E1636" s="63" t="s">
        <v>285</v>
      </c>
      <c r="F1636" s="64" t="s">
        <v>409</v>
      </c>
      <c r="G1636" s="63" t="s">
        <v>459</v>
      </c>
      <c r="H1636" s="63" t="s">
        <v>460</v>
      </c>
      <c r="I1636" s="63" t="s">
        <v>462</v>
      </c>
      <c r="J1636" s="63" t="s">
        <v>463</v>
      </c>
      <c r="K1636" s="65">
        <v>6225.49</v>
      </c>
      <c r="L1636" s="64">
        <v>2</v>
      </c>
      <c r="M1636" s="64">
        <v>2</v>
      </c>
      <c r="N1636" s="65">
        <v>3615.49</v>
      </c>
      <c r="O1636" s="64">
        <v>2</v>
      </c>
      <c r="P1636" s="65">
        <v>2610</v>
      </c>
    </row>
    <row r="1637" spans="1:16" s="62" customFormat="1" hidden="1">
      <c r="A1637" s="63" t="s">
        <v>618</v>
      </c>
      <c r="B1637" s="63" t="s">
        <v>610</v>
      </c>
      <c r="C1637" s="63" t="s">
        <v>457</v>
      </c>
      <c r="D1637" s="64">
        <v>50</v>
      </c>
      <c r="E1637" s="63" t="s">
        <v>474</v>
      </c>
      <c r="F1637" s="64" t="s">
        <v>409</v>
      </c>
      <c r="G1637" s="63" t="s">
        <v>465</v>
      </c>
      <c r="H1637" s="63" t="s">
        <v>466</v>
      </c>
      <c r="I1637" s="63" t="s">
        <v>467</v>
      </c>
      <c r="J1637" s="63" t="s">
        <v>414</v>
      </c>
      <c r="K1637" s="64">
        <v>0</v>
      </c>
      <c r="L1637" s="64">
        <v>0</v>
      </c>
      <c r="M1637" s="64">
        <v>0</v>
      </c>
      <c r="N1637" s="64">
        <v>0</v>
      </c>
      <c r="O1637" s="64">
        <v>0</v>
      </c>
      <c r="P1637" s="64">
        <v>0</v>
      </c>
    </row>
    <row r="1638" spans="1:16" s="62" customFormat="1" hidden="1">
      <c r="A1638" s="63" t="s">
        <v>618</v>
      </c>
      <c r="B1638" s="63" t="s">
        <v>610</v>
      </c>
      <c r="C1638" s="63" t="s">
        <v>457</v>
      </c>
      <c r="D1638" s="64">
        <v>50</v>
      </c>
      <c r="E1638" s="63" t="s">
        <v>288</v>
      </c>
      <c r="F1638" s="64" t="s">
        <v>409</v>
      </c>
      <c r="G1638" s="63" t="s">
        <v>468</v>
      </c>
      <c r="H1638" s="63" t="s">
        <v>469</v>
      </c>
      <c r="I1638" s="63" t="s">
        <v>470</v>
      </c>
      <c r="J1638" s="63" t="s">
        <v>414</v>
      </c>
      <c r="K1638" s="65">
        <v>3912.72</v>
      </c>
      <c r="L1638" s="64">
        <v>2</v>
      </c>
      <c r="M1638" s="64">
        <v>2</v>
      </c>
      <c r="N1638" s="65">
        <v>3912.72</v>
      </c>
      <c r="O1638" s="64">
        <v>0</v>
      </c>
      <c r="P1638" s="64">
        <v>0</v>
      </c>
    </row>
    <row r="1639" spans="1:16" s="62" customFormat="1" hidden="1">
      <c r="A1639" s="63" t="s">
        <v>618</v>
      </c>
      <c r="B1639" s="63" t="s">
        <v>610</v>
      </c>
      <c r="C1639" s="63" t="s">
        <v>457</v>
      </c>
      <c r="D1639" s="64">
        <v>50</v>
      </c>
      <c r="E1639" s="63" t="s">
        <v>325</v>
      </c>
      <c r="F1639" s="64" t="s">
        <v>409</v>
      </c>
      <c r="G1639" s="63" t="s">
        <v>471</v>
      </c>
      <c r="H1639" s="63" t="s">
        <v>472</v>
      </c>
      <c r="I1639" s="63" t="s">
        <v>473</v>
      </c>
      <c r="J1639" s="63" t="s">
        <v>414</v>
      </c>
      <c r="K1639" s="65">
        <v>3870.93</v>
      </c>
      <c r="L1639" s="64">
        <v>2</v>
      </c>
      <c r="M1639" s="64">
        <v>2</v>
      </c>
      <c r="N1639" s="65">
        <v>3870.93</v>
      </c>
      <c r="O1639" s="64">
        <v>0</v>
      </c>
      <c r="P1639" s="64">
        <v>0</v>
      </c>
    </row>
    <row r="1640" spans="1:16" s="62" customFormat="1" hidden="1">
      <c r="A1640" s="63" t="s">
        <v>618</v>
      </c>
      <c r="B1640" s="63" t="s">
        <v>610</v>
      </c>
      <c r="C1640" s="63" t="s">
        <v>457</v>
      </c>
      <c r="D1640" s="64">
        <v>50</v>
      </c>
      <c r="E1640" s="63" t="s">
        <v>292</v>
      </c>
      <c r="F1640" s="64" t="s">
        <v>409</v>
      </c>
      <c r="G1640" s="63" t="s">
        <v>475</v>
      </c>
      <c r="H1640" s="63" t="s">
        <v>476</v>
      </c>
      <c r="I1640" s="63" t="s">
        <v>477</v>
      </c>
      <c r="J1640" s="63" t="s">
        <v>414</v>
      </c>
      <c r="K1640" s="64">
        <v>0</v>
      </c>
      <c r="L1640" s="64">
        <v>0</v>
      </c>
      <c r="M1640" s="64">
        <v>0</v>
      </c>
      <c r="N1640" s="64">
        <v>0</v>
      </c>
      <c r="O1640" s="64">
        <v>0</v>
      </c>
      <c r="P1640" s="64">
        <v>0</v>
      </c>
    </row>
    <row r="1641" spans="1:16" s="62" customFormat="1" hidden="1">
      <c r="A1641" s="63" t="s">
        <v>618</v>
      </c>
      <c r="B1641" s="63" t="s">
        <v>610</v>
      </c>
      <c r="C1641" s="63" t="s">
        <v>457</v>
      </c>
      <c r="D1641" s="64">
        <v>50</v>
      </c>
      <c r="E1641" s="63" t="s">
        <v>320</v>
      </c>
      <c r="F1641" s="64" t="s">
        <v>478</v>
      </c>
      <c r="G1641" s="63" t="s">
        <v>483</v>
      </c>
      <c r="H1641" s="63" t="s">
        <v>484</v>
      </c>
      <c r="I1641" s="63" t="s">
        <v>485</v>
      </c>
      <c r="J1641" s="63" t="s">
        <v>463</v>
      </c>
      <c r="K1641" s="64">
        <v>200</v>
      </c>
      <c r="L1641" s="64">
        <v>0</v>
      </c>
      <c r="M1641" s="64">
        <v>0</v>
      </c>
      <c r="N1641" s="64">
        <v>0</v>
      </c>
      <c r="O1641" s="64">
        <v>1</v>
      </c>
      <c r="P1641" s="64">
        <v>200</v>
      </c>
    </row>
    <row r="1642" spans="1:16" s="62" customFormat="1" hidden="1">
      <c r="A1642" s="63" t="s">
        <v>618</v>
      </c>
      <c r="B1642" s="63" t="s">
        <v>610</v>
      </c>
      <c r="C1642" s="63" t="s">
        <v>457</v>
      </c>
      <c r="D1642" s="64">
        <v>50</v>
      </c>
      <c r="E1642" s="63" t="s">
        <v>287</v>
      </c>
      <c r="F1642" s="64" t="s">
        <v>478</v>
      </c>
      <c r="G1642" s="63" t="s">
        <v>486</v>
      </c>
      <c r="H1642" s="63" t="s">
        <v>460</v>
      </c>
      <c r="I1642" s="63" t="s">
        <v>462</v>
      </c>
      <c r="J1642" s="63" t="s">
        <v>487</v>
      </c>
      <c r="K1642" s="64">
        <v>0</v>
      </c>
      <c r="L1642" s="64">
        <v>0</v>
      </c>
      <c r="M1642" s="64">
        <v>0</v>
      </c>
      <c r="N1642" s="64">
        <v>0</v>
      </c>
      <c r="O1642" s="64">
        <v>0</v>
      </c>
      <c r="P1642" s="64">
        <v>0</v>
      </c>
    </row>
    <row r="1643" spans="1:16" s="62" customFormat="1" hidden="1">
      <c r="A1643" s="63" t="s">
        <v>618</v>
      </c>
      <c r="B1643" s="63" t="s">
        <v>610</v>
      </c>
      <c r="C1643" s="63" t="s">
        <v>457</v>
      </c>
      <c r="D1643" s="64">
        <v>50</v>
      </c>
      <c r="E1643" s="63" t="s">
        <v>489</v>
      </c>
      <c r="F1643" s="64" t="s">
        <v>478</v>
      </c>
      <c r="G1643" s="63" t="s">
        <v>486</v>
      </c>
      <c r="H1643" s="63" t="s">
        <v>460</v>
      </c>
      <c r="I1643" s="63" t="s">
        <v>462</v>
      </c>
      <c r="J1643" s="63" t="s">
        <v>463</v>
      </c>
      <c r="K1643" s="64">
        <v>0</v>
      </c>
      <c r="L1643" s="64">
        <v>0</v>
      </c>
      <c r="M1643" s="64">
        <v>0</v>
      </c>
      <c r="N1643" s="64">
        <v>0</v>
      </c>
      <c r="O1643" s="64">
        <v>0</v>
      </c>
      <c r="P1643" s="64">
        <v>0</v>
      </c>
    </row>
    <row r="1644" spans="1:16" s="62" customFormat="1" hidden="1">
      <c r="A1644" s="63" t="s">
        <v>618</v>
      </c>
      <c r="B1644" s="63" t="s">
        <v>610</v>
      </c>
      <c r="C1644" s="63" t="s">
        <v>457</v>
      </c>
      <c r="D1644" s="64">
        <v>50</v>
      </c>
      <c r="E1644" s="63" t="s">
        <v>491</v>
      </c>
      <c r="F1644" s="64" t="s">
        <v>478</v>
      </c>
      <c r="G1644" s="63" t="s">
        <v>488</v>
      </c>
      <c r="H1644" s="63" t="s">
        <v>466</v>
      </c>
      <c r="I1644" s="63" t="s">
        <v>467</v>
      </c>
      <c r="J1644" s="63" t="s">
        <v>414</v>
      </c>
      <c r="K1644" s="64">
        <v>0</v>
      </c>
      <c r="L1644" s="64">
        <v>0</v>
      </c>
      <c r="M1644" s="64">
        <v>0</v>
      </c>
      <c r="N1644" s="64">
        <v>0</v>
      </c>
      <c r="O1644" s="64">
        <v>0</v>
      </c>
      <c r="P1644" s="64">
        <v>0</v>
      </c>
    </row>
    <row r="1645" spans="1:16" s="62" customFormat="1" hidden="1">
      <c r="A1645" s="63" t="s">
        <v>618</v>
      </c>
      <c r="B1645" s="63" t="s">
        <v>610</v>
      </c>
      <c r="C1645" s="63" t="s">
        <v>457</v>
      </c>
      <c r="D1645" s="64">
        <v>50</v>
      </c>
      <c r="E1645" s="63" t="s">
        <v>290</v>
      </c>
      <c r="F1645" s="64" t="s">
        <v>478</v>
      </c>
      <c r="G1645" s="63" t="s">
        <v>490</v>
      </c>
      <c r="H1645" s="63" t="s">
        <v>469</v>
      </c>
      <c r="I1645" s="63" t="s">
        <v>470</v>
      </c>
      <c r="J1645" s="63" t="s">
        <v>414</v>
      </c>
      <c r="K1645" s="64">
        <v>0</v>
      </c>
      <c r="L1645" s="64">
        <v>0</v>
      </c>
      <c r="M1645" s="64">
        <v>0</v>
      </c>
      <c r="N1645" s="64">
        <v>0</v>
      </c>
      <c r="O1645" s="64">
        <v>0</v>
      </c>
      <c r="P1645" s="64">
        <v>0</v>
      </c>
    </row>
    <row r="1646" spans="1:16" s="62" customFormat="1" hidden="1">
      <c r="A1646" s="63" t="s">
        <v>618</v>
      </c>
      <c r="B1646" s="63" t="s">
        <v>610</v>
      </c>
      <c r="C1646" s="63" t="s">
        <v>457</v>
      </c>
      <c r="D1646" s="64">
        <v>50</v>
      </c>
      <c r="E1646" s="63" t="s">
        <v>274</v>
      </c>
      <c r="F1646" s="64" t="s">
        <v>478</v>
      </c>
      <c r="G1646" s="63" t="s">
        <v>492</v>
      </c>
      <c r="H1646" s="63" t="s">
        <v>472</v>
      </c>
      <c r="I1646" s="63" t="s">
        <v>473</v>
      </c>
      <c r="J1646" s="63" t="s">
        <v>414</v>
      </c>
      <c r="K1646" s="64">
        <v>0</v>
      </c>
      <c r="L1646" s="64">
        <v>0</v>
      </c>
      <c r="M1646" s="64">
        <v>0</v>
      </c>
      <c r="N1646" s="64">
        <v>0</v>
      </c>
      <c r="O1646" s="64">
        <v>0</v>
      </c>
      <c r="P1646" s="64">
        <v>0</v>
      </c>
    </row>
    <row r="1647" spans="1:16" s="62" customFormat="1" hidden="1">
      <c r="A1647" s="63" t="s">
        <v>618</v>
      </c>
      <c r="B1647" s="63" t="s">
        <v>610</v>
      </c>
      <c r="C1647" s="63" t="s">
        <v>457</v>
      </c>
      <c r="D1647" s="64">
        <v>50</v>
      </c>
      <c r="E1647" s="63" t="s">
        <v>293</v>
      </c>
      <c r="F1647" s="64" t="s">
        <v>478</v>
      </c>
      <c r="G1647" s="63" t="s">
        <v>493</v>
      </c>
      <c r="H1647" s="63" t="s">
        <v>476</v>
      </c>
      <c r="I1647" s="63" t="s">
        <v>477</v>
      </c>
      <c r="J1647" s="63" t="s">
        <v>414</v>
      </c>
      <c r="K1647" s="64">
        <v>0</v>
      </c>
      <c r="L1647" s="64">
        <v>0</v>
      </c>
      <c r="M1647" s="64">
        <v>0</v>
      </c>
      <c r="N1647" s="64">
        <v>0</v>
      </c>
      <c r="O1647" s="64">
        <v>0</v>
      </c>
      <c r="P1647" s="64">
        <v>0</v>
      </c>
    </row>
    <row r="1648" spans="1:16" s="62" customFormat="1" hidden="1">
      <c r="A1648" s="63" t="s">
        <v>618</v>
      </c>
      <c r="B1648" s="63" t="s">
        <v>610</v>
      </c>
      <c r="C1648" s="63" t="s">
        <v>457</v>
      </c>
      <c r="D1648" s="64">
        <v>50</v>
      </c>
      <c r="E1648" s="63" t="s">
        <v>283</v>
      </c>
      <c r="F1648" s="64" t="s">
        <v>494</v>
      </c>
      <c r="G1648" s="63" t="s">
        <v>574</v>
      </c>
      <c r="H1648" s="63" t="s">
        <v>542</v>
      </c>
      <c r="I1648" s="63" t="s">
        <v>543</v>
      </c>
      <c r="J1648" s="63" t="s">
        <v>463</v>
      </c>
      <c r="K1648" s="64">
        <v>0</v>
      </c>
      <c r="L1648" s="64">
        <v>0</v>
      </c>
      <c r="M1648" s="64">
        <v>0</v>
      </c>
      <c r="N1648" s="64">
        <v>0</v>
      </c>
      <c r="O1648" s="64">
        <v>0</v>
      </c>
      <c r="P1648" s="64">
        <v>0</v>
      </c>
    </row>
    <row r="1649" spans="1:16" s="62" customFormat="1" hidden="1">
      <c r="A1649" s="63" t="s">
        <v>618</v>
      </c>
      <c r="B1649" s="63" t="s">
        <v>610</v>
      </c>
      <c r="C1649" s="63" t="s">
        <v>457</v>
      </c>
      <c r="D1649" s="64">
        <v>50</v>
      </c>
      <c r="E1649" s="63" t="s">
        <v>286</v>
      </c>
      <c r="F1649" s="64" t="s">
        <v>494</v>
      </c>
      <c r="G1649" s="63" t="s">
        <v>592</v>
      </c>
      <c r="H1649" s="63" t="s">
        <v>550</v>
      </c>
      <c r="I1649" s="63" t="s">
        <v>460</v>
      </c>
      <c r="J1649" s="63" t="s">
        <v>482</v>
      </c>
      <c r="K1649" s="64">
        <v>0</v>
      </c>
      <c r="L1649" s="64">
        <v>0</v>
      </c>
      <c r="M1649" s="64">
        <v>0</v>
      </c>
      <c r="N1649" s="64">
        <v>0</v>
      </c>
      <c r="O1649" s="64">
        <v>0</v>
      </c>
      <c r="P1649" s="64">
        <v>0</v>
      </c>
    </row>
    <row r="1650" spans="1:16" s="62" customFormat="1" hidden="1">
      <c r="A1650" s="63" t="s">
        <v>618</v>
      </c>
      <c r="B1650" s="63" t="s">
        <v>610</v>
      </c>
      <c r="C1650" s="63" t="s">
        <v>457</v>
      </c>
      <c r="D1650" s="64">
        <v>50</v>
      </c>
      <c r="E1650" s="63" t="s">
        <v>501</v>
      </c>
      <c r="F1650" s="64" t="s">
        <v>494</v>
      </c>
      <c r="G1650" s="63" t="s">
        <v>495</v>
      </c>
      <c r="H1650" s="63" t="s">
        <v>496</v>
      </c>
      <c r="I1650" s="63" t="s">
        <v>497</v>
      </c>
      <c r="J1650" s="63" t="s">
        <v>463</v>
      </c>
      <c r="K1650" s="64">
        <v>0</v>
      </c>
      <c r="L1650" s="64">
        <v>0</v>
      </c>
      <c r="M1650" s="64">
        <v>0</v>
      </c>
      <c r="N1650" s="64">
        <v>0</v>
      </c>
      <c r="O1650" s="64">
        <v>0</v>
      </c>
      <c r="P1650" s="64">
        <v>0</v>
      </c>
    </row>
    <row r="1651" spans="1:16" s="62" customFormat="1" hidden="1">
      <c r="A1651" s="63" t="s">
        <v>618</v>
      </c>
      <c r="B1651" s="63" t="s">
        <v>610</v>
      </c>
      <c r="C1651" s="63" t="s">
        <v>457</v>
      </c>
      <c r="D1651" s="64">
        <v>50</v>
      </c>
      <c r="E1651" s="63" t="s">
        <v>502</v>
      </c>
      <c r="F1651" s="64" t="s">
        <v>494</v>
      </c>
      <c r="G1651" s="63" t="s">
        <v>498</v>
      </c>
      <c r="H1651" s="63" t="s">
        <v>480</v>
      </c>
      <c r="I1651" s="63" t="s">
        <v>481</v>
      </c>
      <c r="J1651" s="63" t="s">
        <v>482</v>
      </c>
      <c r="K1651" s="64">
        <v>0</v>
      </c>
      <c r="L1651" s="64">
        <v>0</v>
      </c>
      <c r="M1651" s="64">
        <v>0</v>
      </c>
      <c r="N1651" s="64">
        <v>0</v>
      </c>
      <c r="O1651" s="64">
        <v>0</v>
      </c>
      <c r="P1651" s="64">
        <v>0</v>
      </c>
    </row>
    <row r="1652" spans="1:16" s="62" customFormat="1" hidden="1">
      <c r="A1652" s="63" t="s">
        <v>618</v>
      </c>
      <c r="B1652" s="63" t="s">
        <v>610</v>
      </c>
      <c r="C1652" s="63" t="s">
        <v>457</v>
      </c>
      <c r="D1652" s="64">
        <v>50</v>
      </c>
      <c r="E1652" s="63" t="s">
        <v>504</v>
      </c>
      <c r="F1652" s="64" t="s">
        <v>494</v>
      </c>
      <c r="G1652" s="63" t="s">
        <v>498</v>
      </c>
      <c r="H1652" s="63" t="s">
        <v>480</v>
      </c>
      <c r="I1652" s="63" t="s">
        <v>481</v>
      </c>
      <c r="J1652" s="63" t="s">
        <v>463</v>
      </c>
      <c r="K1652" s="64">
        <v>0</v>
      </c>
      <c r="L1652" s="64">
        <v>0</v>
      </c>
      <c r="M1652" s="64">
        <v>0</v>
      </c>
      <c r="N1652" s="64">
        <v>0</v>
      </c>
      <c r="O1652" s="64">
        <v>0</v>
      </c>
      <c r="P1652" s="64">
        <v>0</v>
      </c>
    </row>
    <row r="1653" spans="1:16" s="62" customFormat="1" hidden="1">
      <c r="A1653" s="63" t="s">
        <v>618</v>
      </c>
      <c r="B1653" s="63" t="s">
        <v>610</v>
      </c>
      <c r="C1653" s="63" t="s">
        <v>457</v>
      </c>
      <c r="D1653" s="64">
        <v>50</v>
      </c>
      <c r="E1653" s="63" t="s">
        <v>506</v>
      </c>
      <c r="F1653" s="64" t="s">
        <v>494</v>
      </c>
      <c r="G1653" s="63" t="s">
        <v>499</v>
      </c>
      <c r="H1653" s="63" t="s">
        <v>484</v>
      </c>
      <c r="I1653" s="63" t="s">
        <v>485</v>
      </c>
      <c r="J1653" s="63" t="s">
        <v>463</v>
      </c>
      <c r="K1653" s="65">
        <v>1468.73</v>
      </c>
      <c r="L1653" s="64">
        <v>1</v>
      </c>
      <c r="M1653" s="64">
        <v>1</v>
      </c>
      <c r="N1653" s="64">
        <v>968.73</v>
      </c>
      <c r="O1653" s="64">
        <v>1</v>
      </c>
      <c r="P1653" s="64">
        <v>500</v>
      </c>
    </row>
    <row r="1654" spans="1:16" s="62" customFormat="1" hidden="1">
      <c r="A1654" s="63" t="s">
        <v>618</v>
      </c>
      <c r="B1654" s="63" t="s">
        <v>610</v>
      </c>
      <c r="C1654" s="63" t="s">
        <v>457</v>
      </c>
      <c r="D1654" s="64">
        <v>50</v>
      </c>
      <c r="E1654" s="63" t="s">
        <v>267</v>
      </c>
      <c r="F1654" s="64" t="s">
        <v>494</v>
      </c>
      <c r="G1654" s="63" t="s">
        <v>500</v>
      </c>
      <c r="H1654" s="63" t="s">
        <v>460</v>
      </c>
      <c r="I1654" s="63" t="s">
        <v>462</v>
      </c>
      <c r="J1654" s="63" t="s">
        <v>487</v>
      </c>
      <c r="K1654" s="64">
        <v>0</v>
      </c>
      <c r="L1654" s="64">
        <v>0</v>
      </c>
      <c r="M1654" s="64">
        <v>0</v>
      </c>
      <c r="N1654" s="64">
        <v>0</v>
      </c>
      <c r="O1654" s="64">
        <v>0</v>
      </c>
      <c r="P1654" s="64">
        <v>0</v>
      </c>
    </row>
    <row r="1655" spans="1:16" s="62" customFormat="1" hidden="1">
      <c r="A1655" s="63" t="s">
        <v>618</v>
      </c>
      <c r="B1655" s="63" t="s">
        <v>610</v>
      </c>
      <c r="C1655" s="63" t="s">
        <v>457</v>
      </c>
      <c r="D1655" s="64">
        <v>50</v>
      </c>
      <c r="E1655" s="63" t="s">
        <v>326</v>
      </c>
      <c r="F1655" s="64" t="s">
        <v>494</v>
      </c>
      <c r="G1655" s="63" t="s">
        <v>500</v>
      </c>
      <c r="H1655" s="63" t="s">
        <v>460</v>
      </c>
      <c r="I1655" s="63" t="s">
        <v>462</v>
      </c>
      <c r="J1655" s="63" t="s">
        <v>463</v>
      </c>
      <c r="K1655" s="65">
        <v>4096.04</v>
      </c>
      <c r="L1655" s="64">
        <v>1</v>
      </c>
      <c r="M1655" s="64">
        <v>1</v>
      </c>
      <c r="N1655" s="65">
        <v>1676.04</v>
      </c>
      <c r="O1655" s="64">
        <v>4</v>
      </c>
      <c r="P1655" s="65">
        <v>2420</v>
      </c>
    </row>
    <row r="1656" spans="1:16" s="62" customFormat="1" hidden="1">
      <c r="A1656" s="63" t="s">
        <v>618</v>
      </c>
      <c r="B1656" s="63" t="s">
        <v>610</v>
      </c>
      <c r="C1656" s="63" t="s">
        <v>457</v>
      </c>
      <c r="D1656" s="64">
        <v>50</v>
      </c>
      <c r="E1656" s="63" t="s">
        <v>289</v>
      </c>
      <c r="F1656" s="64" t="s">
        <v>494</v>
      </c>
      <c r="G1656" s="63" t="s">
        <v>503</v>
      </c>
      <c r="H1656" s="63" t="s">
        <v>466</v>
      </c>
      <c r="I1656" s="63" t="s">
        <v>467</v>
      </c>
      <c r="J1656" s="63" t="s">
        <v>414</v>
      </c>
      <c r="K1656" s="65">
        <v>11843.07</v>
      </c>
      <c r="L1656" s="64">
        <v>8</v>
      </c>
      <c r="M1656" s="64">
        <v>8</v>
      </c>
      <c r="N1656" s="65">
        <v>10243.07</v>
      </c>
      <c r="O1656" s="64">
        <v>2</v>
      </c>
      <c r="P1656" s="65">
        <v>1600</v>
      </c>
    </row>
    <row r="1657" spans="1:16" s="62" customFormat="1" hidden="1">
      <c r="A1657" s="63" t="s">
        <v>618</v>
      </c>
      <c r="B1657" s="63" t="s">
        <v>610</v>
      </c>
      <c r="C1657" s="63" t="s">
        <v>457</v>
      </c>
      <c r="D1657" s="64">
        <v>50</v>
      </c>
      <c r="E1657" s="63" t="s">
        <v>512</v>
      </c>
      <c r="F1657" s="64" t="s">
        <v>494</v>
      </c>
      <c r="G1657" s="63" t="s">
        <v>505</v>
      </c>
      <c r="H1657" s="63" t="s">
        <v>469</v>
      </c>
      <c r="I1657" s="63" t="s">
        <v>470</v>
      </c>
      <c r="J1657" s="63" t="s">
        <v>414</v>
      </c>
      <c r="K1657" s="65">
        <v>14223.46</v>
      </c>
      <c r="L1657" s="64">
        <v>7</v>
      </c>
      <c r="M1657" s="64">
        <v>7</v>
      </c>
      <c r="N1657" s="65">
        <v>11423.46</v>
      </c>
      <c r="O1657" s="64">
        <v>3</v>
      </c>
      <c r="P1657" s="65">
        <v>2800</v>
      </c>
    </row>
    <row r="1658" spans="1:16" s="62" customFormat="1" hidden="1">
      <c r="A1658" s="63" t="s">
        <v>618</v>
      </c>
      <c r="B1658" s="63" t="s">
        <v>610</v>
      </c>
      <c r="C1658" s="63" t="s">
        <v>457</v>
      </c>
      <c r="D1658" s="64">
        <v>50</v>
      </c>
      <c r="E1658" s="63" t="s">
        <v>318</v>
      </c>
      <c r="F1658" s="64" t="s">
        <v>494</v>
      </c>
      <c r="G1658" s="63" t="s">
        <v>507</v>
      </c>
      <c r="H1658" s="63" t="s">
        <v>472</v>
      </c>
      <c r="I1658" s="63" t="s">
        <v>473</v>
      </c>
      <c r="J1658" s="63" t="s">
        <v>414</v>
      </c>
      <c r="K1658" s="65">
        <v>34578.06</v>
      </c>
      <c r="L1658" s="64">
        <v>14</v>
      </c>
      <c r="M1658" s="64">
        <v>14</v>
      </c>
      <c r="N1658" s="65">
        <v>30680.23</v>
      </c>
      <c r="O1658" s="64">
        <v>5</v>
      </c>
      <c r="P1658" s="65">
        <v>3897.83</v>
      </c>
    </row>
    <row r="1659" spans="1:16" s="62" customFormat="1" hidden="1">
      <c r="A1659" s="63" t="s">
        <v>618</v>
      </c>
      <c r="B1659" s="63" t="s">
        <v>610</v>
      </c>
      <c r="C1659" s="63" t="s">
        <v>457</v>
      </c>
      <c r="D1659" s="64">
        <v>50</v>
      </c>
      <c r="E1659" s="63" t="s">
        <v>514</v>
      </c>
      <c r="F1659" s="64" t="s">
        <v>494</v>
      </c>
      <c r="G1659" s="63" t="s">
        <v>508</v>
      </c>
      <c r="H1659" s="63" t="s">
        <v>476</v>
      </c>
      <c r="I1659" s="63" t="s">
        <v>477</v>
      </c>
      <c r="J1659" s="63" t="s">
        <v>414</v>
      </c>
      <c r="K1659" s="65">
        <v>17162.29</v>
      </c>
      <c r="L1659" s="64">
        <v>7</v>
      </c>
      <c r="M1659" s="64">
        <v>7</v>
      </c>
      <c r="N1659" s="65">
        <v>15162.29</v>
      </c>
      <c r="O1659" s="64">
        <v>4</v>
      </c>
      <c r="P1659" s="65">
        <v>2000</v>
      </c>
    </row>
    <row r="1660" spans="1:16" s="62" customFormat="1" hidden="1">
      <c r="A1660" s="63" t="s">
        <v>618</v>
      </c>
      <c r="B1660" s="63" t="s">
        <v>610</v>
      </c>
      <c r="C1660" s="63" t="s">
        <v>457</v>
      </c>
      <c r="D1660" s="64">
        <v>50</v>
      </c>
      <c r="E1660" s="63" t="s">
        <v>272</v>
      </c>
      <c r="F1660" s="64" t="s">
        <v>509</v>
      </c>
      <c r="G1660" s="63" t="s">
        <v>511</v>
      </c>
      <c r="H1660" s="63" t="s">
        <v>480</v>
      </c>
      <c r="I1660" s="63" t="s">
        <v>481</v>
      </c>
      <c r="J1660" s="63" t="s">
        <v>482</v>
      </c>
      <c r="K1660" s="64">
        <v>0</v>
      </c>
      <c r="L1660" s="64">
        <v>0</v>
      </c>
      <c r="M1660" s="64">
        <v>0</v>
      </c>
      <c r="N1660" s="64">
        <v>0</v>
      </c>
      <c r="O1660" s="64">
        <v>0</v>
      </c>
      <c r="P1660" s="64">
        <v>0</v>
      </c>
    </row>
    <row r="1661" spans="1:16" s="62" customFormat="1" hidden="1">
      <c r="A1661" s="63" t="s">
        <v>618</v>
      </c>
      <c r="B1661" s="63" t="s">
        <v>610</v>
      </c>
      <c r="C1661" s="63" t="s">
        <v>457</v>
      </c>
      <c r="D1661" s="64">
        <v>50</v>
      </c>
      <c r="E1661" s="63" t="s">
        <v>516</v>
      </c>
      <c r="F1661" s="64" t="s">
        <v>509</v>
      </c>
      <c r="G1661" s="63" t="s">
        <v>513</v>
      </c>
      <c r="H1661" s="63" t="s">
        <v>484</v>
      </c>
      <c r="I1661" s="63" t="s">
        <v>485</v>
      </c>
      <c r="J1661" s="63" t="s">
        <v>463</v>
      </c>
      <c r="K1661" s="64">
        <v>0</v>
      </c>
      <c r="L1661" s="64">
        <v>0</v>
      </c>
      <c r="M1661" s="64">
        <v>0</v>
      </c>
      <c r="N1661" s="64">
        <v>0</v>
      </c>
      <c r="O1661" s="64">
        <v>0</v>
      </c>
      <c r="P1661" s="64">
        <v>0</v>
      </c>
    </row>
    <row r="1662" spans="1:16" s="62" customFormat="1" hidden="1">
      <c r="A1662" s="63" t="s">
        <v>618</v>
      </c>
      <c r="B1662" s="63" t="s">
        <v>610</v>
      </c>
      <c r="C1662" s="63" t="s">
        <v>457</v>
      </c>
      <c r="D1662" s="64">
        <v>50</v>
      </c>
      <c r="E1662" s="63" t="s">
        <v>328</v>
      </c>
      <c r="F1662" s="64" t="s">
        <v>509</v>
      </c>
      <c r="G1662" s="63" t="s">
        <v>515</v>
      </c>
      <c r="H1662" s="63" t="s">
        <v>460</v>
      </c>
      <c r="I1662" s="63" t="s">
        <v>462</v>
      </c>
      <c r="J1662" s="63" t="s">
        <v>487</v>
      </c>
      <c r="K1662" s="64">
        <v>0</v>
      </c>
      <c r="L1662" s="64">
        <v>0</v>
      </c>
      <c r="M1662" s="64">
        <v>0</v>
      </c>
      <c r="N1662" s="64">
        <v>0</v>
      </c>
      <c r="O1662" s="64">
        <v>0</v>
      </c>
      <c r="P1662" s="64">
        <v>0</v>
      </c>
    </row>
    <row r="1663" spans="1:16" s="62" customFormat="1" hidden="1">
      <c r="A1663" s="63" t="s">
        <v>618</v>
      </c>
      <c r="B1663" s="63" t="s">
        <v>610</v>
      </c>
      <c r="C1663" s="63" t="s">
        <v>457</v>
      </c>
      <c r="D1663" s="64">
        <v>50</v>
      </c>
      <c r="E1663" s="63" t="s">
        <v>322</v>
      </c>
      <c r="F1663" s="64" t="s">
        <v>509</v>
      </c>
      <c r="G1663" s="63" t="s">
        <v>515</v>
      </c>
      <c r="H1663" s="63" t="s">
        <v>460</v>
      </c>
      <c r="I1663" s="63" t="s">
        <v>462</v>
      </c>
      <c r="J1663" s="63" t="s">
        <v>463</v>
      </c>
      <c r="K1663" s="64">
        <v>0</v>
      </c>
      <c r="L1663" s="64">
        <v>0</v>
      </c>
      <c r="M1663" s="64">
        <v>0</v>
      </c>
      <c r="N1663" s="64">
        <v>0</v>
      </c>
      <c r="O1663" s="64">
        <v>0</v>
      </c>
      <c r="P1663" s="64">
        <v>0</v>
      </c>
    </row>
    <row r="1664" spans="1:16" s="62" customFormat="1" hidden="1">
      <c r="A1664" s="63" t="s">
        <v>618</v>
      </c>
      <c r="B1664" s="63" t="s">
        <v>610</v>
      </c>
      <c r="C1664" s="63" t="s">
        <v>457</v>
      </c>
      <c r="D1664" s="64">
        <v>50</v>
      </c>
      <c r="E1664" s="63" t="s">
        <v>327</v>
      </c>
      <c r="F1664" s="64" t="s">
        <v>509</v>
      </c>
      <c r="G1664" s="63" t="s">
        <v>517</v>
      </c>
      <c r="H1664" s="63" t="s">
        <v>466</v>
      </c>
      <c r="I1664" s="63" t="s">
        <v>467</v>
      </c>
      <c r="J1664" s="63" t="s">
        <v>414</v>
      </c>
      <c r="K1664" s="64">
        <v>830.43</v>
      </c>
      <c r="L1664" s="64">
        <v>1</v>
      </c>
      <c r="M1664" s="64">
        <v>1</v>
      </c>
      <c r="N1664" s="64">
        <v>830.43</v>
      </c>
      <c r="O1664" s="64">
        <v>0</v>
      </c>
      <c r="P1664" s="64">
        <v>0</v>
      </c>
    </row>
    <row r="1665" spans="1:16" s="62" customFormat="1" hidden="1">
      <c r="A1665" s="63" t="s">
        <v>618</v>
      </c>
      <c r="B1665" s="63" t="s">
        <v>610</v>
      </c>
      <c r="C1665" s="63" t="s">
        <v>457</v>
      </c>
      <c r="D1665" s="64">
        <v>50</v>
      </c>
      <c r="E1665" s="63" t="s">
        <v>269</v>
      </c>
      <c r="F1665" s="64" t="s">
        <v>509</v>
      </c>
      <c r="G1665" s="63" t="s">
        <v>518</v>
      </c>
      <c r="H1665" s="63" t="s">
        <v>469</v>
      </c>
      <c r="I1665" s="63" t="s">
        <v>470</v>
      </c>
      <c r="J1665" s="63" t="s">
        <v>414</v>
      </c>
      <c r="K1665" s="64">
        <v>851.72</v>
      </c>
      <c r="L1665" s="64">
        <v>1</v>
      </c>
      <c r="M1665" s="64">
        <v>1</v>
      </c>
      <c r="N1665" s="64">
        <v>851.72</v>
      </c>
      <c r="O1665" s="64">
        <v>0</v>
      </c>
      <c r="P1665" s="64">
        <v>0</v>
      </c>
    </row>
    <row r="1666" spans="1:16" s="62" customFormat="1" hidden="1">
      <c r="A1666" s="63" t="s">
        <v>618</v>
      </c>
      <c r="B1666" s="63" t="s">
        <v>610</v>
      </c>
      <c r="C1666" s="63" t="s">
        <v>457</v>
      </c>
      <c r="D1666" s="64">
        <v>50</v>
      </c>
      <c r="E1666" s="63" t="s">
        <v>545</v>
      </c>
      <c r="F1666" s="64" t="s">
        <v>509</v>
      </c>
      <c r="G1666" s="63" t="s">
        <v>519</v>
      </c>
      <c r="H1666" s="63" t="s">
        <v>472</v>
      </c>
      <c r="I1666" s="63" t="s">
        <v>473</v>
      </c>
      <c r="J1666" s="63" t="s">
        <v>414</v>
      </c>
      <c r="K1666" s="65">
        <v>2064.66</v>
      </c>
      <c r="L1666" s="64">
        <v>3</v>
      </c>
      <c r="M1666" s="64">
        <v>3</v>
      </c>
      <c r="N1666" s="65">
        <v>2064.66</v>
      </c>
      <c r="O1666" s="64">
        <v>0</v>
      </c>
      <c r="P1666" s="64">
        <v>0</v>
      </c>
    </row>
    <row r="1667" spans="1:16" s="62" customFormat="1" hidden="1">
      <c r="A1667" s="63" t="s">
        <v>618</v>
      </c>
      <c r="B1667" s="63" t="s">
        <v>610</v>
      </c>
      <c r="C1667" s="63" t="s">
        <v>457</v>
      </c>
      <c r="D1667" s="64">
        <v>50</v>
      </c>
      <c r="E1667" s="63" t="s">
        <v>265</v>
      </c>
      <c r="F1667" s="64" t="s">
        <v>509</v>
      </c>
      <c r="G1667" s="63" t="s">
        <v>520</v>
      </c>
      <c r="H1667" s="63" t="s">
        <v>476</v>
      </c>
      <c r="I1667" s="63" t="s">
        <v>477</v>
      </c>
      <c r="J1667" s="63" t="s">
        <v>414</v>
      </c>
      <c r="K1667" s="64">
        <v>0</v>
      </c>
      <c r="L1667" s="64">
        <v>0</v>
      </c>
      <c r="M1667" s="64">
        <v>0</v>
      </c>
      <c r="N1667" s="64">
        <v>0</v>
      </c>
      <c r="O1667" s="64">
        <v>0</v>
      </c>
      <c r="P1667" s="64">
        <v>0</v>
      </c>
    </row>
    <row r="1668" spans="1:16" s="62" customFormat="1" hidden="1">
      <c r="A1668" s="63" t="s">
        <v>98</v>
      </c>
      <c r="B1668" s="63" t="s">
        <v>98</v>
      </c>
      <c r="C1668" s="63" t="s">
        <v>98</v>
      </c>
      <c r="D1668" s="64"/>
      <c r="E1668" s="63" t="s">
        <v>98</v>
      </c>
      <c r="F1668" s="64"/>
      <c r="G1668" s="63" t="s">
        <v>98</v>
      </c>
      <c r="H1668" s="63" t="s">
        <v>98</v>
      </c>
      <c r="I1668" s="63" t="s">
        <v>98</v>
      </c>
      <c r="J1668" s="63" t="s">
        <v>98</v>
      </c>
      <c r="K1668" s="65">
        <v>101627.6</v>
      </c>
      <c r="L1668" s="64">
        <v>49</v>
      </c>
      <c r="M1668" s="64">
        <v>49</v>
      </c>
      <c r="N1668" s="65">
        <v>85299.77</v>
      </c>
      <c r="O1668" s="64">
        <v>23</v>
      </c>
      <c r="P1668" s="65">
        <v>16327.83</v>
      </c>
    </row>
    <row r="1669" spans="1:16" s="62" customFormat="1" hidden="1">
      <c r="A1669" s="63"/>
      <c r="B1669" s="63"/>
      <c r="C1669" s="63"/>
      <c r="D1669" s="64"/>
      <c r="E1669" s="63"/>
      <c r="F1669" s="64"/>
      <c r="G1669" s="63"/>
      <c r="H1669" s="63"/>
      <c r="I1669" s="63"/>
      <c r="J1669" s="63"/>
      <c r="K1669" s="64"/>
      <c r="L1669" s="64"/>
      <c r="M1669" s="64"/>
      <c r="N1669" s="64"/>
      <c r="O1669" s="64"/>
      <c r="P1669" s="64"/>
    </row>
    <row r="1670" spans="1:16" s="62" customFormat="1" ht="38.25" hidden="1">
      <c r="A1670" s="63" t="s">
        <v>448</v>
      </c>
      <c r="B1670" s="63" t="s">
        <v>521</v>
      </c>
      <c r="C1670" s="63" t="s">
        <v>522</v>
      </c>
      <c r="D1670" s="75" t="s">
        <v>523</v>
      </c>
      <c r="E1670" s="75" t="s">
        <v>524</v>
      </c>
      <c r="F1670" s="75" t="s">
        <v>525</v>
      </c>
      <c r="G1670" s="75" t="s">
        <v>526</v>
      </c>
    </row>
    <row r="1671" spans="1:16" s="62" customFormat="1" hidden="1">
      <c r="A1671" s="63" t="s">
        <v>527</v>
      </c>
      <c r="B1671" s="65">
        <v>14309.14</v>
      </c>
      <c r="C1671" s="65">
        <v>1073.18</v>
      </c>
      <c r="D1671" s="63" t="s">
        <v>288</v>
      </c>
      <c r="E1671" s="65">
        <v>11399.14</v>
      </c>
      <c r="F1671" s="63" t="s">
        <v>291</v>
      </c>
      <c r="G1671" s="65">
        <v>2910</v>
      </c>
    </row>
    <row r="1672" spans="1:16" s="62" customFormat="1" hidden="1">
      <c r="A1672" s="63" t="s">
        <v>528</v>
      </c>
      <c r="B1672" s="64">
        <v>200</v>
      </c>
      <c r="C1672" s="64">
        <v>15</v>
      </c>
      <c r="D1672" s="63" t="s">
        <v>551</v>
      </c>
      <c r="E1672" s="64">
        <v>0</v>
      </c>
      <c r="F1672" s="63" t="s">
        <v>458</v>
      </c>
      <c r="G1672" s="64">
        <v>200</v>
      </c>
    </row>
    <row r="1673" spans="1:16" s="62" customFormat="1" hidden="1">
      <c r="A1673" s="63" t="s">
        <v>529</v>
      </c>
      <c r="B1673" s="65">
        <v>83371.649999999994</v>
      </c>
      <c r="C1673" s="65">
        <v>6252.86</v>
      </c>
      <c r="D1673" s="63" t="s">
        <v>587</v>
      </c>
      <c r="E1673" s="65">
        <v>70153.820000000007</v>
      </c>
      <c r="F1673" s="63" t="s">
        <v>502</v>
      </c>
      <c r="G1673" s="65">
        <v>13217.83</v>
      </c>
    </row>
    <row r="1674" spans="1:16" s="62" customFormat="1" hidden="1">
      <c r="A1674" s="63" t="s">
        <v>531</v>
      </c>
      <c r="B1674" s="65">
        <v>3746.81</v>
      </c>
      <c r="C1674" s="64">
        <v>281.01</v>
      </c>
      <c r="D1674" s="63" t="s">
        <v>474</v>
      </c>
      <c r="E1674" s="65">
        <v>3746.81</v>
      </c>
      <c r="F1674" s="63" t="s">
        <v>551</v>
      </c>
      <c r="G1674" s="64">
        <v>0</v>
      </c>
    </row>
    <row r="1675" spans="1:16" s="62" customFormat="1" hidden="1">
      <c r="A1675" s="63" t="s">
        <v>532</v>
      </c>
      <c r="B1675" s="65">
        <v>2450</v>
      </c>
      <c r="C1675" s="65">
        <v>10072.049999999999</v>
      </c>
      <c r="D1675" s="63" t="s">
        <v>98</v>
      </c>
      <c r="E1675" s="64"/>
      <c r="F1675" s="63" t="s">
        <v>98</v>
      </c>
      <c r="G1675" s="64"/>
    </row>
    <row r="1676" spans="1:16" s="62" customFormat="1" hidden="1">
      <c r="A1676" s="63" t="s">
        <v>533</v>
      </c>
      <c r="B1676" s="65">
        <v>101627.6</v>
      </c>
      <c r="C1676" s="64">
        <v>658.92</v>
      </c>
      <c r="D1676" s="63" t="s">
        <v>98</v>
      </c>
      <c r="E1676" s="64"/>
      <c r="F1676" s="63" t="s">
        <v>98</v>
      </c>
      <c r="G1676" s="64"/>
    </row>
    <row r="1677" spans="1:16" s="62" customFormat="1" hidden="1">
      <c r="A1677" s="63" t="s">
        <v>534</v>
      </c>
      <c r="B1677" s="64"/>
      <c r="C1677" s="65">
        <v>9413.1299999999992</v>
      </c>
      <c r="D1677" s="63" t="s">
        <v>98</v>
      </c>
      <c r="E1677" s="64"/>
      <c r="F1677" s="63" t="s">
        <v>98</v>
      </c>
      <c r="G1677" s="64"/>
    </row>
    <row r="1678" spans="1:16" s="62" customFormat="1" hidden="1">
      <c r="A1678" s="63" t="s">
        <v>535</v>
      </c>
      <c r="B1678" s="64"/>
      <c r="C1678" s="64">
        <v>282.39</v>
      </c>
      <c r="D1678" s="63" t="s">
        <v>98</v>
      </c>
      <c r="E1678" s="64"/>
      <c r="F1678" s="63" t="s">
        <v>98</v>
      </c>
      <c r="G1678" s="64"/>
    </row>
    <row r="1679" spans="1:16" s="62" customFormat="1" hidden="1">
      <c r="A1679" s="63" t="s">
        <v>536</v>
      </c>
      <c r="B1679" s="64"/>
      <c r="C1679" s="65">
        <v>9789.66</v>
      </c>
      <c r="D1679" s="63" t="s">
        <v>98</v>
      </c>
      <c r="E1679" s="64"/>
      <c r="F1679" s="63" t="s">
        <v>98</v>
      </c>
      <c r="G1679" s="64"/>
    </row>
    <row r="1680" spans="1:16" s="62" customFormat="1" hidden="1">
      <c r="A1680" s="63" t="s">
        <v>619</v>
      </c>
      <c r="B1680" s="63" t="s">
        <v>610</v>
      </c>
      <c r="C1680" s="63" t="s">
        <v>457</v>
      </c>
      <c r="D1680" s="64">
        <v>50</v>
      </c>
      <c r="E1680" s="63" t="s">
        <v>458</v>
      </c>
      <c r="F1680" s="64" t="s">
        <v>409</v>
      </c>
      <c r="G1680" s="63" t="s">
        <v>471</v>
      </c>
      <c r="H1680" s="63" t="s">
        <v>472</v>
      </c>
      <c r="I1680" s="63" t="s">
        <v>473</v>
      </c>
      <c r="J1680" s="63" t="s">
        <v>414</v>
      </c>
      <c r="K1680" s="65">
        <v>6323.79</v>
      </c>
      <c r="L1680" s="64">
        <v>2</v>
      </c>
      <c r="M1680" s="64">
        <v>2</v>
      </c>
      <c r="N1680" s="65">
        <v>5323.79</v>
      </c>
      <c r="O1680" s="64">
        <v>1</v>
      </c>
      <c r="P1680" s="65">
        <v>1000</v>
      </c>
    </row>
    <row r="1681" spans="1:16" s="62" customFormat="1" hidden="1">
      <c r="A1681" s="63" t="s">
        <v>619</v>
      </c>
      <c r="B1681" s="63" t="s">
        <v>610</v>
      </c>
      <c r="C1681" s="63" t="s">
        <v>457</v>
      </c>
      <c r="D1681" s="64">
        <v>50</v>
      </c>
      <c r="E1681" s="63" t="s">
        <v>464</v>
      </c>
      <c r="F1681" s="64" t="s">
        <v>409</v>
      </c>
      <c r="G1681" s="63" t="s">
        <v>475</v>
      </c>
      <c r="H1681" s="63" t="s">
        <v>476</v>
      </c>
      <c r="I1681" s="63" t="s">
        <v>477</v>
      </c>
      <c r="J1681" s="63" t="s">
        <v>414</v>
      </c>
      <c r="K1681" s="65">
        <v>3736.5</v>
      </c>
      <c r="L1681" s="64">
        <v>1</v>
      </c>
      <c r="M1681" s="64">
        <v>1</v>
      </c>
      <c r="N1681" s="65">
        <v>2236.5</v>
      </c>
      <c r="O1681" s="64">
        <v>1</v>
      </c>
      <c r="P1681" s="65">
        <v>1500</v>
      </c>
    </row>
    <row r="1682" spans="1:16" s="62" customFormat="1" hidden="1">
      <c r="A1682" s="63" t="s">
        <v>619</v>
      </c>
      <c r="B1682" s="63" t="s">
        <v>610</v>
      </c>
      <c r="C1682" s="63" t="s">
        <v>457</v>
      </c>
      <c r="D1682" s="64">
        <v>50</v>
      </c>
      <c r="E1682" s="63" t="s">
        <v>291</v>
      </c>
      <c r="F1682" s="64" t="s">
        <v>478</v>
      </c>
      <c r="G1682" s="63" t="s">
        <v>492</v>
      </c>
      <c r="H1682" s="63" t="s">
        <v>472</v>
      </c>
      <c r="I1682" s="63" t="s">
        <v>473</v>
      </c>
      <c r="J1682" s="63" t="s">
        <v>414</v>
      </c>
      <c r="K1682" s="64">
        <v>0</v>
      </c>
      <c r="L1682" s="64">
        <v>0</v>
      </c>
      <c r="M1682" s="64">
        <v>0</v>
      </c>
      <c r="N1682" s="64">
        <v>0</v>
      </c>
      <c r="O1682" s="64">
        <v>0</v>
      </c>
      <c r="P1682" s="64">
        <v>0</v>
      </c>
    </row>
    <row r="1683" spans="1:16" s="62" customFormat="1" hidden="1">
      <c r="A1683" s="63" t="s">
        <v>619</v>
      </c>
      <c r="B1683" s="63" t="s">
        <v>610</v>
      </c>
      <c r="C1683" s="63" t="s">
        <v>457</v>
      </c>
      <c r="D1683" s="64">
        <v>50</v>
      </c>
      <c r="E1683" s="63" t="s">
        <v>285</v>
      </c>
      <c r="F1683" s="64" t="s">
        <v>478</v>
      </c>
      <c r="G1683" s="63" t="s">
        <v>493</v>
      </c>
      <c r="H1683" s="63" t="s">
        <v>476</v>
      </c>
      <c r="I1683" s="63" t="s">
        <v>477</v>
      </c>
      <c r="J1683" s="63" t="s">
        <v>414</v>
      </c>
      <c r="K1683" s="64">
        <v>0</v>
      </c>
      <c r="L1683" s="64">
        <v>0</v>
      </c>
      <c r="M1683" s="64">
        <v>0</v>
      </c>
      <c r="N1683" s="64">
        <v>0</v>
      </c>
      <c r="O1683" s="64">
        <v>0</v>
      </c>
      <c r="P1683" s="64">
        <v>0</v>
      </c>
    </row>
    <row r="1684" spans="1:16" s="62" customFormat="1" hidden="1">
      <c r="A1684" s="63" t="s">
        <v>619</v>
      </c>
      <c r="B1684" s="63" t="s">
        <v>610</v>
      </c>
      <c r="C1684" s="63" t="s">
        <v>457</v>
      </c>
      <c r="D1684" s="64">
        <v>50</v>
      </c>
      <c r="E1684" s="63" t="s">
        <v>474</v>
      </c>
      <c r="F1684" s="64" t="s">
        <v>494</v>
      </c>
      <c r="G1684" s="63" t="s">
        <v>507</v>
      </c>
      <c r="H1684" s="63" t="s">
        <v>472</v>
      </c>
      <c r="I1684" s="63" t="s">
        <v>473</v>
      </c>
      <c r="J1684" s="63" t="s">
        <v>414</v>
      </c>
      <c r="K1684" s="65">
        <v>27228.34</v>
      </c>
      <c r="L1684" s="64">
        <v>11</v>
      </c>
      <c r="M1684" s="64">
        <v>11</v>
      </c>
      <c r="N1684" s="65">
        <v>22347.9</v>
      </c>
      <c r="O1684" s="64">
        <v>7</v>
      </c>
      <c r="P1684" s="65">
        <v>4880.4399999999996</v>
      </c>
    </row>
    <row r="1685" spans="1:16" s="62" customFormat="1" hidden="1">
      <c r="A1685" s="63" t="s">
        <v>619</v>
      </c>
      <c r="B1685" s="63" t="s">
        <v>610</v>
      </c>
      <c r="C1685" s="63" t="s">
        <v>457</v>
      </c>
      <c r="D1685" s="64">
        <v>50</v>
      </c>
      <c r="E1685" s="63" t="s">
        <v>288</v>
      </c>
      <c r="F1685" s="64" t="s">
        <v>494</v>
      </c>
      <c r="G1685" s="63" t="s">
        <v>508</v>
      </c>
      <c r="H1685" s="63" t="s">
        <v>476</v>
      </c>
      <c r="I1685" s="63" t="s">
        <v>477</v>
      </c>
      <c r="J1685" s="63" t="s">
        <v>414</v>
      </c>
      <c r="K1685" s="65">
        <v>44430.53</v>
      </c>
      <c r="L1685" s="64">
        <v>19</v>
      </c>
      <c r="M1685" s="64">
        <v>19</v>
      </c>
      <c r="N1685" s="65">
        <v>43019.65</v>
      </c>
      <c r="O1685" s="64">
        <v>3</v>
      </c>
      <c r="P1685" s="65">
        <v>1410.88</v>
      </c>
    </row>
    <row r="1686" spans="1:16" s="62" customFormat="1" hidden="1">
      <c r="A1686" s="63" t="s">
        <v>619</v>
      </c>
      <c r="B1686" s="63" t="s">
        <v>610</v>
      </c>
      <c r="C1686" s="63" t="s">
        <v>457</v>
      </c>
      <c r="D1686" s="64">
        <v>50</v>
      </c>
      <c r="E1686" s="63" t="s">
        <v>325</v>
      </c>
      <c r="F1686" s="64" t="s">
        <v>509</v>
      </c>
      <c r="G1686" s="63" t="s">
        <v>519</v>
      </c>
      <c r="H1686" s="63" t="s">
        <v>472</v>
      </c>
      <c r="I1686" s="63" t="s">
        <v>473</v>
      </c>
      <c r="J1686" s="63" t="s">
        <v>414</v>
      </c>
      <c r="K1686" s="64">
        <v>0</v>
      </c>
      <c r="L1686" s="64">
        <v>0</v>
      </c>
      <c r="M1686" s="64">
        <v>0</v>
      </c>
      <c r="N1686" s="64">
        <v>0</v>
      </c>
      <c r="O1686" s="64">
        <v>0</v>
      </c>
      <c r="P1686" s="64">
        <v>0</v>
      </c>
    </row>
    <row r="1687" spans="1:16" s="62" customFormat="1" hidden="1">
      <c r="A1687" s="63" t="s">
        <v>619</v>
      </c>
      <c r="B1687" s="63" t="s">
        <v>610</v>
      </c>
      <c r="C1687" s="63" t="s">
        <v>457</v>
      </c>
      <c r="D1687" s="64">
        <v>50</v>
      </c>
      <c r="E1687" s="63" t="s">
        <v>292</v>
      </c>
      <c r="F1687" s="64" t="s">
        <v>509</v>
      </c>
      <c r="G1687" s="63" t="s">
        <v>520</v>
      </c>
      <c r="H1687" s="63" t="s">
        <v>476</v>
      </c>
      <c r="I1687" s="63" t="s">
        <v>477</v>
      </c>
      <c r="J1687" s="63" t="s">
        <v>414</v>
      </c>
      <c r="K1687" s="64">
        <v>0</v>
      </c>
      <c r="L1687" s="64">
        <v>0</v>
      </c>
      <c r="M1687" s="64">
        <v>0</v>
      </c>
      <c r="N1687" s="64">
        <v>0</v>
      </c>
      <c r="O1687" s="64">
        <v>0</v>
      </c>
      <c r="P1687" s="64">
        <v>0</v>
      </c>
    </row>
    <row r="1688" spans="1:16" s="62" customFormat="1" hidden="1">
      <c r="A1688" s="63" t="s">
        <v>98</v>
      </c>
      <c r="B1688" s="63" t="s">
        <v>98</v>
      </c>
      <c r="C1688" s="63" t="s">
        <v>98</v>
      </c>
      <c r="D1688" s="64"/>
      <c r="E1688" s="63" t="s">
        <v>98</v>
      </c>
      <c r="F1688" s="64"/>
      <c r="G1688" s="63" t="s">
        <v>98</v>
      </c>
      <c r="H1688" s="63" t="s">
        <v>98</v>
      </c>
      <c r="I1688" s="63" t="s">
        <v>98</v>
      </c>
      <c r="J1688" s="63" t="s">
        <v>98</v>
      </c>
      <c r="K1688" s="65">
        <v>81719.16</v>
      </c>
      <c r="L1688" s="64">
        <v>33</v>
      </c>
      <c r="M1688" s="64">
        <v>33</v>
      </c>
      <c r="N1688" s="65">
        <v>72927.839999999997</v>
      </c>
      <c r="O1688" s="64">
        <v>12</v>
      </c>
      <c r="P1688" s="65">
        <v>8791.32</v>
      </c>
    </row>
    <row r="1689" spans="1:16" s="62" customFormat="1" hidden="1">
      <c r="A1689" s="63"/>
      <c r="B1689" s="63"/>
      <c r="C1689" s="63"/>
      <c r="D1689" s="64"/>
      <c r="E1689" s="63"/>
      <c r="F1689" s="64"/>
      <c r="G1689" s="63"/>
      <c r="H1689" s="63"/>
      <c r="I1689" s="63"/>
      <c r="J1689" s="63"/>
      <c r="K1689" s="64"/>
      <c r="L1689" s="64"/>
      <c r="M1689" s="64"/>
      <c r="N1689" s="64"/>
      <c r="O1689" s="64"/>
      <c r="P1689" s="64"/>
    </row>
    <row r="1690" spans="1:16" s="62" customFormat="1" ht="38.25" hidden="1">
      <c r="A1690" s="63" t="s">
        <v>448</v>
      </c>
      <c r="B1690" s="63" t="s">
        <v>521</v>
      </c>
      <c r="C1690" s="63" t="s">
        <v>522</v>
      </c>
      <c r="D1690" s="75" t="s">
        <v>523</v>
      </c>
      <c r="E1690" s="75" t="s">
        <v>524</v>
      </c>
      <c r="F1690" s="75" t="s">
        <v>525</v>
      </c>
      <c r="G1690" s="75" t="s">
        <v>526</v>
      </c>
    </row>
    <row r="1691" spans="1:16" s="62" customFormat="1" hidden="1">
      <c r="A1691" s="63" t="s">
        <v>527</v>
      </c>
      <c r="B1691" s="65">
        <v>10060.290000000001</v>
      </c>
      <c r="C1691" s="64">
        <v>754.52</v>
      </c>
      <c r="D1691" s="63" t="s">
        <v>291</v>
      </c>
      <c r="E1691" s="65">
        <v>7560.29</v>
      </c>
      <c r="F1691" s="63" t="s">
        <v>464</v>
      </c>
      <c r="G1691" s="65">
        <v>2500</v>
      </c>
    </row>
    <row r="1692" spans="1:16" s="62" customFormat="1" hidden="1">
      <c r="A1692" s="63" t="s">
        <v>528</v>
      </c>
      <c r="B1692" s="64">
        <v>0</v>
      </c>
      <c r="C1692" s="64">
        <v>0</v>
      </c>
      <c r="D1692" s="63" t="s">
        <v>551</v>
      </c>
      <c r="E1692" s="64">
        <v>0</v>
      </c>
      <c r="F1692" s="63" t="s">
        <v>551</v>
      </c>
      <c r="G1692" s="64">
        <v>0</v>
      </c>
    </row>
    <row r="1693" spans="1:16" s="62" customFormat="1" hidden="1">
      <c r="A1693" s="63" t="s">
        <v>529</v>
      </c>
      <c r="B1693" s="65">
        <v>71658.87</v>
      </c>
      <c r="C1693" s="65">
        <v>5374.42</v>
      </c>
      <c r="D1693" s="63" t="s">
        <v>328</v>
      </c>
      <c r="E1693" s="65">
        <v>65367.55</v>
      </c>
      <c r="F1693" s="63" t="s">
        <v>287</v>
      </c>
      <c r="G1693" s="65">
        <v>6291.32</v>
      </c>
    </row>
    <row r="1694" spans="1:16" s="62" customFormat="1" hidden="1">
      <c r="A1694" s="63" t="s">
        <v>531</v>
      </c>
      <c r="B1694" s="64">
        <v>0</v>
      </c>
      <c r="C1694" s="64">
        <v>0</v>
      </c>
      <c r="D1694" s="63" t="s">
        <v>551</v>
      </c>
      <c r="E1694" s="64">
        <v>0</v>
      </c>
      <c r="F1694" s="63" t="s">
        <v>551</v>
      </c>
      <c r="G1694" s="64">
        <v>0</v>
      </c>
    </row>
    <row r="1695" spans="1:16" s="62" customFormat="1" hidden="1">
      <c r="A1695" s="63" t="s">
        <v>532</v>
      </c>
      <c r="B1695" s="65">
        <v>1650</v>
      </c>
      <c r="C1695" s="65">
        <v>7778.94</v>
      </c>
      <c r="D1695" s="63" t="s">
        <v>98</v>
      </c>
      <c r="E1695" s="64"/>
      <c r="F1695" s="63" t="s">
        <v>98</v>
      </c>
      <c r="G1695" s="64"/>
    </row>
    <row r="1696" spans="1:16" s="62" customFormat="1" hidden="1">
      <c r="A1696" s="63" t="s">
        <v>533</v>
      </c>
      <c r="B1696" s="65">
        <v>81719.16</v>
      </c>
      <c r="C1696" s="64">
        <v>508.9</v>
      </c>
      <c r="D1696" s="63" t="s">
        <v>98</v>
      </c>
      <c r="E1696" s="64"/>
      <c r="F1696" s="63" t="s">
        <v>98</v>
      </c>
      <c r="G1696" s="64"/>
    </row>
    <row r="1697" spans="1:7" s="62" customFormat="1" hidden="1">
      <c r="A1697" s="63" t="s">
        <v>534</v>
      </c>
      <c r="B1697" s="64"/>
      <c r="C1697" s="65">
        <v>7270.04</v>
      </c>
      <c r="D1697" s="63" t="s">
        <v>98</v>
      </c>
      <c r="E1697" s="64"/>
      <c r="F1697" s="63" t="s">
        <v>98</v>
      </c>
      <c r="G1697" s="64"/>
    </row>
    <row r="1698" spans="1:7" s="62" customFormat="1" hidden="1">
      <c r="A1698" s="63" t="s">
        <v>535</v>
      </c>
      <c r="B1698" s="64"/>
      <c r="C1698" s="64">
        <v>218.1</v>
      </c>
      <c r="D1698" s="63" t="s">
        <v>98</v>
      </c>
      <c r="E1698" s="64"/>
      <c r="F1698" s="63" t="s">
        <v>98</v>
      </c>
      <c r="G1698" s="64"/>
    </row>
    <row r="1699" spans="1:7" s="62" customFormat="1" hidden="1">
      <c r="A1699" s="63" t="s">
        <v>536</v>
      </c>
      <c r="B1699" s="64"/>
      <c r="C1699" s="65">
        <v>7560.84</v>
      </c>
      <c r="D1699" s="63" t="s">
        <v>98</v>
      </c>
      <c r="E1699" s="64"/>
      <c r="F1699" s="63" t="s">
        <v>98</v>
      </c>
      <c r="G1699" s="64"/>
    </row>
    <row r="1700" spans="1:7" s="62" customFormat="1" hidden="1">
      <c r="A1700" s="63"/>
      <c r="B1700" s="64"/>
      <c r="C1700" s="64"/>
      <c r="D1700" s="63"/>
      <c r="E1700" s="64"/>
      <c r="F1700" s="63"/>
      <c r="G1700" s="64"/>
    </row>
    <row r="1701" spans="1:7" s="62" customFormat="1" hidden="1">
      <c r="A1701" s="63" t="s">
        <v>620</v>
      </c>
      <c r="B1701" s="63" t="s">
        <v>98</v>
      </c>
      <c r="C1701" s="64"/>
    </row>
    <row r="1702" spans="1:7" s="62" customFormat="1" hidden="1">
      <c r="A1702" s="63"/>
      <c r="B1702" s="63"/>
      <c r="C1702" s="64"/>
    </row>
    <row r="1703" spans="1:7" s="62" customFormat="1" ht="38.25" hidden="1">
      <c r="A1703" s="78" t="s">
        <v>448</v>
      </c>
      <c r="B1703" s="78" t="s">
        <v>521</v>
      </c>
      <c r="C1703" s="78" t="s">
        <v>522</v>
      </c>
      <c r="D1703" s="79" t="s">
        <v>523</v>
      </c>
      <c r="E1703" s="79" t="s">
        <v>524</v>
      </c>
      <c r="F1703" s="79" t="s">
        <v>525</v>
      </c>
      <c r="G1703" s="79" t="s">
        <v>526</v>
      </c>
    </row>
    <row r="1704" spans="1:7" s="62" customFormat="1" hidden="1">
      <c r="A1704" s="63" t="s">
        <v>527</v>
      </c>
      <c r="B1704" s="65">
        <v>123131.34</v>
      </c>
      <c r="C1704" s="65">
        <v>9234.85</v>
      </c>
      <c r="D1704" s="63" t="s">
        <v>277</v>
      </c>
      <c r="E1704" s="65">
        <v>108411.3</v>
      </c>
      <c r="F1704" s="63" t="s">
        <v>274</v>
      </c>
      <c r="G1704" s="65">
        <v>14720.04</v>
      </c>
    </row>
    <row r="1705" spans="1:7" s="62" customFormat="1" hidden="1">
      <c r="A1705" s="63" t="s">
        <v>528</v>
      </c>
      <c r="B1705" s="65">
        <v>2396.96</v>
      </c>
      <c r="C1705" s="64">
        <v>179.77</v>
      </c>
      <c r="D1705" s="63" t="s">
        <v>464</v>
      </c>
      <c r="E1705" s="65">
        <v>2196.96</v>
      </c>
      <c r="F1705" s="63" t="s">
        <v>458</v>
      </c>
      <c r="G1705" s="64">
        <v>200</v>
      </c>
    </row>
    <row r="1706" spans="1:7" s="62" customFormat="1" hidden="1">
      <c r="A1706" s="63" t="s">
        <v>529</v>
      </c>
      <c r="B1706" s="65">
        <v>411151.77</v>
      </c>
      <c r="C1706" s="65">
        <v>30836.38</v>
      </c>
      <c r="D1706" s="63" t="s">
        <v>621</v>
      </c>
      <c r="E1706" s="65">
        <v>371591.36</v>
      </c>
      <c r="F1706" s="63" t="s">
        <v>622</v>
      </c>
      <c r="G1706" s="65">
        <v>39560.410000000003</v>
      </c>
    </row>
    <row r="1707" spans="1:7" s="62" customFormat="1" hidden="1">
      <c r="A1707" s="63" t="s">
        <v>531</v>
      </c>
      <c r="B1707" s="65">
        <v>26798.400000000001</v>
      </c>
      <c r="C1707" s="65">
        <v>2009.88</v>
      </c>
      <c r="D1707" s="63" t="s">
        <v>267</v>
      </c>
      <c r="E1707" s="65">
        <v>26798.400000000001</v>
      </c>
      <c r="F1707" s="63" t="s">
        <v>551</v>
      </c>
      <c r="G1707" s="64">
        <v>0</v>
      </c>
    </row>
    <row r="1708" spans="1:7" s="62" customFormat="1" hidden="1">
      <c r="A1708" s="63" t="s">
        <v>532</v>
      </c>
      <c r="B1708" s="65">
        <v>10350</v>
      </c>
      <c r="C1708" s="65">
        <v>52610.879999999997</v>
      </c>
      <c r="D1708" s="63" t="s">
        <v>98</v>
      </c>
      <c r="E1708" s="64"/>
      <c r="F1708" s="63" t="s">
        <v>98</v>
      </c>
      <c r="G1708" s="64"/>
    </row>
    <row r="1709" spans="1:7" s="62" customFormat="1" hidden="1">
      <c r="A1709" s="63" t="s">
        <v>564</v>
      </c>
      <c r="B1709" s="65">
        <v>563478.47</v>
      </c>
      <c r="C1709" s="65">
        <v>3441.83</v>
      </c>
      <c r="D1709" s="63" t="s">
        <v>98</v>
      </c>
      <c r="E1709" s="64"/>
      <c r="F1709" s="63" t="s">
        <v>98</v>
      </c>
      <c r="G1709" s="64"/>
    </row>
    <row r="1710" spans="1:7" s="62" customFormat="1" hidden="1">
      <c r="A1710" s="63" t="s">
        <v>534</v>
      </c>
      <c r="B1710" s="64"/>
      <c r="C1710" s="65">
        <v>49169.05</v>
      </c>
      <c r="D1710" s="63" t="s">
        <v>98</v>
      </c>
      <c r="E1710" s="64"/>
      <c r="F1710" s="63" t="s">
        <v>98</v>
      </c>
      <c r="G1710" s="64"/>
    </row>
    <row r="1711" spans="1:7" s="62" customFormat="1" hidden="1">
      <c r="A1711" s="63" t="s">
        <v>535</v>
      </c>
      <c r="B1711" s="64"/>
      <c r="C1711" s="65">
        <v>1475.07</v>
      </c>
      <c r="D1711" s="63" t="s">
        <v>98</v>
      </c>
      <c r="E1711" s="64"/>
      <c r="F1711" s="63" t="s">
        <v>98</v>
      </c>
      <c r="G1711" s="64"/>
    </row>
    <row r="1712" spans="1:7" s="62" customFormat="1" hidden="1">
      <c r="A1712" s="63" t="s">
        <v>536</v>
      </c>
      <c r="B1712" s="64"/>
      <c r="C1712" s="65">
        <v>51135.81</v>
      </c>
      <c r="D1712" s="63" t="s">
        <v>98</v>
      </c>
      <c r="E1712" s="64"/>
      <c r="F1712" s="63" t="s">
        <v>98</v>
      </c>
      <c r="G1712" s="64"/>
    </row>
    <row r="1713" spans="1:8" s="62" customFormat="1" hidden="1">
      <c r="A1713" s="63"/>
      <c r="B1713" s="64"/>
      <c r="C1713" s="65"/>
      <c r="D1713" s="63"/>
      <c r="E1713" s="64"/>
      <c r="F1713" s="63"/>
      <c r="G1713" s="64"/>
    </row>
    <row r="1714" spans="1:8" s="62" customFormat="1">
      <c r="A1714" s="63"/>
      <c r="B1714" s="64"/>
      <c r="C1714" s="64"/>
      <c r="D1714" s="63"/>
      <c r="E1714" s="64"/>
      <c r="F1714" s="63"/>
      <c r="G1714" s="64"/>
    </row>
    <row r="1715" spans="1:8" s="62" customFormat="1" ht="38.25">
      <c r="A1715" s="78" t="s">
        <v>448</v>
      </c>
      <c r="B1715" s="78" t="s">
        <v>521</v>
      </c>
      <c r="C1715" s="78" t="s">
        <v>522</v>
      </c>
      <c r="D1715" s="79" t="s">
        <v>523</v>
      </c>
      <c r="E1715" s="79" t="s">
        <v>524</v>
      </c>
      <c r="F1715" s="79" t="s">
        <v>525</v>
      </c>
      <c r="G1715" s="79" t="s">
        <v>526</v>
      </c>
    </row>
    <row r="1716" spans="1:8" s="62" customFormat="1">
      <c r="A1716" s="63" t="s">
        <v>527</v>
      </c>
      <c r="B1716" s="65">
        <v>949974.07</v>
      </c>
      <c r="C1716" s="65">
        <v>71248.09</v>
      </c>
      <c r="D1716" s="80" t="s">
        <v>623</v>
      </c>
      <c r="E1716" s="65">
        <v>837510.61</v>
      </c>
      <c r="F1716" s="63" t="s">
        <v>624</v>
      </c>
      <c r="G1716" s="65">
        <v>112463.46</v>
      </c>
    </row>
    <row r="1717" spans="1:8" s="62" customFormat="1">
      <c r="A1717" s="63" t="s">
        <v>528</v>
      </c>
      <c r="B1717" s="65">
        <v>160017.4</v>
      </c>
      <c r="C1717" s="65">
        <v>12001.26</v>
      </c>
      <c r="D1717" s="80" t="s">
        <v>625</v>
      </c>
      <c r="E1717" s="65">
        <v>124558.31</v>
      </c>
      <c r="F1717" s="63" t="s">
        <v>328</v>
      </c>
      <c r="G1717" s="65">
        <v>35459.089999999997</v>
      </c>
    </row>
    <row r="1718" spans="1:8" s="62" customFormat="1">
      <c r="A1718" s="63" t="s">
        <v>529</v>
      </c>
      <c r="B1718" s="65">
        <v>2255757.75</v>
      </c>
      <c r="C1718" s="65">
        <v>169181.86</v>
      </c>
      <c r="D1718" s="80" t="s">
        <v>626</v>
      </c>
      <c r="E1718" s="65">
        <v>2048721.94</v>
      </c>
      <c r="F1718" s="63" t="s">
        <v>627</v>
      </c>
      <c r="G1718" s="65">
        <v>207035.81</v>
      </c>
    </row>
    <row r="1719" spans="1:8" s="62" customFormat="1">
      <c r="A1719" s="63" t="s">
        <v>531</v>
      </c>
      <c r="B1719" s="65">
        <v>259638.06</v>
      </c>
      <c r="C1719" s="65">
        <v>19472.84</v>
      </c>
      <c r="D1719" s="80" t="s">
        <v>278</v>
      </c>
      <c r="E1719" s="65">
        <v>233870.71</v>
      </c>
      <c r="F1719" s="63" t="s">
        <v>321</v>
      </c>
      <c r="G1719" s="65">
        <v>25767.35</v>
      </c>
    </row>
    <row r="1720" spans="1:8" s="62" customFormat="1">
      <c r="A1720" s="63" t="s">
        <v>628</v>
      </c>
      <c r="B1720" s="65">
        <v>73200</v>
      </c>
      <c r="C1720" s="65">
        <v>345104.05</v>
      </c>
      <c r="D1720" s="80" t="s">
        <v>98</v>
      </c>
      <c r="E1720" s="64"/>
      <c r="F1720" s="63" t="s">
        <v>98</v>
      </c>
      <c r="G1720" s="64"/>
    </row>
    <row r="1721" spans="1:8" s="62" customFormat="1">
      <c r="A1721" s="63" t="s">
        <v>564</v>
      </c>
      <c r="B1721" s="65">
        <v>3625387.28</v>
      </c>
      <c r="C1721" s="65">
        <v>22576.9</v>
      </c>
      <c r="D1721" s="276"/>
      <c r="E1721" s="64"/>
      <c r="F1721" s="63" t="s">
        <v>98</v>
      </c>
      <c r="G1721" s="64"/>
    </row>
    <row r="1722" spans="1:8" s="62" customFormat="1">
      <c r="A1722" s="63" t="s">
        <v>534</v>
      </c>
      <c r="B1722" s="64"/>
      <c r="C1722" s="65">
        <v>322527.15000000002</v>
      </c>
      <c r="D1722" s="80" t="s">
        <v>98</v>
      </c>
      <c r="E1722" s="64"/>
      <c r="F1722" s="63" t="s">
        <v>98</v>
      </c>
      <c r="G1722" s="64"/>
    </row>
    <row r="1723" spans="1:8" s="62" customFormat="1">
      <c r="A1723" s="63" t="s">
        <v>535</v>
      </c>
      <c r="B1723" s="64"/>
      <c r="C1723" s="65">
        <v>9675.81</v>
      </c>
      <c r="D1723" s="80" t="s">
        <v>98</v>
      </c>
      <c r="E1723" s="64"/>
      <c r="F1723" s="63" t="s">
        <v>98</v>
      </c>
      <c r="G1723" s="64"/>
    </row>
    <row r="1724" spans="1:8" s="62" customFormat="1">
      <c r="A1724" s="63" t="s">
        <v>536</v>
      </c>
      <c r="B1724" s="64"/>
      <c r="C1724" s="65">
        <v>335428.24</v>
      </c>
      <c r="D1724" s="80" t="s">
        <v>98</v>
      </c>
      <c r="E1724" s="64"/>
      <c r="F1724" s="63" t="s">
        <v>98</v>
      </c>
      <c r="G1724" s="64"/>
    </row>
    <row r="1725" spans="1:8" s="68" customFormat="1" ht="11.25">
      <c r="B1725" s="66"/>
      <c r="C1725" s="67"/>
      <c r="D1725" s="69"/>
      <c r="E1725" s="66"/>
      <c r="F1725" s="67"/>
      <c r="G1725" s="66"/>
      <c r="H1725" s="67"/>
    </row>
    <row r="1726" spans="1:8" s="68" customFormat="1" ht="11.25">
      <c r="A1726" s="68" t="s">
        <v>1059</v>
      </c>
      <c r="B1726" s="66"/>
      <c r="C1726" s="67"/>
      <c r="D1726" s="69"/>
      <c r="E1726" s="66"/>
      <c r="F1726" s="67"/>
      <c r="G1726" s="66"/>
      <c r="H1726" s="67"/>
    </row>
    <row r="1727" spans="1:8" s="68" customFormat="1" ht="11.25">
      <c r="B1727" s="66"/>
      <c r="C1727" s="67"/>
      <c r="D1727" s="69"/>
      <c r="E1727" s="66"/>
      <c r="F1727" s="67"/>
      <c r="G1727" s="66"/>
      <c r="H1727" s="67"/>
    </row>
    <row r="1728" spans="1:8" s="189" customFormat="1" ht="11.25">
      <c r="B1728" s="190"/>
      <c r="C1728" s="191"/>
      <c r="D1728" s="192"/>
      <c r="E1728" s="190"/>
      <c r="F1728" s="191"/>
      <c r="G1728" s="190"/>
      <c r="H1728" s="191"/>
    </row>
    <row r="1729" spans="1:9" s="68" customFormat="1" ht="11.25">
      <c r="B1729" s="66"/>
      <c r="C1729" s="67"/>
      <c r="D1729" s="69"/>
      <c r="E1729" s="66"/>
      <c r="F1729" s="67"/>
      <c r="G1729" s="66"/>
      <c r="H1729" s="67"/>
    </row>
    <row r="1730" spans="1:9" s="68" customFormat="1" ht="15.75">
      <c r="A1730" s="123" t="s">
        <v>1030</v>
      </c>
      <c r="B1730" s="66"/>
      <c r="C1730" s="67"/>
      <c r="D1730" s="69"/>
      <c r="E1730" s="66"/>
      <c r="F1730" s="67"/>
      <c r="G1730" s="66"/>
      <c r="H1730" s="67"/>
    </row>
    <row r="1731" spans="1:9" s="68" customFormat="1" ht="11.25">
      <c r="B1731" s="66"/>
      <c r="C1731" s="67"/>
      <c r="D1731" s="69"/>
      <c r="E1731" s="66"/>
      <c r="F1731" s="67"/>
      <c r="G1731" s="66"/>
      <c r="H1731" s="67"/>
    </row>
    <row r="1732" spans="1:9" s="230" customFormat="1" ht="21">
      <c r="A1732" s="128" t="s">
        <v>787</v>
      </c>
      <c r="B1732" s="128" t="s">
        <v>955</v>
      </c>
      <c r="C1732" s="128" t="s">
        <v>956</v>
      </c>
      <c r="D1732" s="128" t="s">
        <v>344</v>
      </c>
      <c r="E1732" s="128" t="s">
        <v>1131</v>
      </c>
      <c r="F1732" s="128" t="s">
        <v>42</v>
      </c>
      <c r="G1732" s="228"/>
      <c r="H1732" s="229"/>
      <c r="I1732" s="229"/>
    </row>
    <row r="1733" spans="1:9" s="230" customFormat="1" ht="84">
      <c r="A1733" s="120" t="s">
        <v>985</v>
      </c>
      <c r="B1733" s="130" t="s">
        <v>347</v>
      </c>
      <c r="C1733" s="130" t="s">
        <v>1187</v>
      </c>
      <c r="D1733" s="120" t="s">
        <v>1145</v>
      </c>
      <c r="E1733" s="142" t="s">
        <v>1146</v>
      </c>
      <c r="F1733" s="231" t="s">
        <v>455</v>
      </c>
      <c r="G1733" s="228"/>
      <c r="H1733" s="229"/>
      <c r="I1733" s="229"/>
    </row>
    <row r="1734" spans="1:9" s="230" customFormat="1" ht="21">
      <c r="A1734" s="120" t="s">
        <v>1133</v>
      </c>
      <c r="B1734" s="130" t="s">
        <v>445</v>
      </c>
      <c r="C1734" s="130" t="s">
        <v>907</v>
      </c>
      <c r="D1734" s="118" t="s">
        <v>906</v>
      </c>
      <c r="E1734" s="118" t="s">
        <v>354</v>
      </c>
      <c r="F1734" s="231" t="s">
        <v>456</v>
      </c>
      <c r="G1734" s="228"/>
      <c r="H1734" s="229"/>
      <c r="I1734" s="229"/>
    </row>
    <row r="1735" spans="1:9" s="230" customFormat="1" ht="63">
      <c r="A1735" s="120" t="s">
        <v>986</v>
      </c>
      <c r="B1735" s="130" t="s">
        <v>446</v>
      </c>
      <c r="C1735" s="130" t="s">
        <v>1163</v>
      </c>
      <c r="D1735" s="118"/>
      <c r="E1735" s="118"/>
      <c r="F1735" s="231" t="s">
        <v>457</v>
      </c>
      <c r="G1735" s="228"/>
      <c r="H1735" s="229"/>
      <c r="I1735" s="229"/>
    </row>
    <row r="1736" spans="1:9" s="230" customFormat="1" ht="21">
      <c r="A1736" s="120" t="s">
        <v>987</v>
      </c>
      <c r="B1736" s="130" t="s">
        <v>532</v>
      </c>
      <c r="C1736" s="130" t="s">
        <v>850</v>
      </c>
      <c r="D1736" s="120" t="s">
        <v>1208</v>
      </c>
      <c r="E1736" s="118"/>
      <c r="F1736" s="232">
        <v>50</v>
      </c>
      <c r="G1736" s="228"/>
      <c r="H1736" s="229"/>
      <c r="I1736" s="229"/>
    </row>
    <row r="1737" spans="1:9" s="230" customFormat="1" ht="21">
      <c r="A1737" s="120" t="s">
        <v>988</v>
      </c>
      <c r="B1737" s="130" t="s">
        <v>89</v>
      </c>
      <c r="C1737" s="130" t="s">
        <v>849</v>
      </c>
      <c r="D1737" s="118" t="s">
        <v>1161</v>
      </c>
      <c r="E1737" s="118"/>
      <c r="F1737" s="231" t="s">
        <v>458</v>
      </c>
      <c r="G1737" s="228"/>
      <c r="H1737" s="229"/>
      <c r="I1737" s="229"/>
    </row>
    <row r="1738" spans="1:9" s="230" customFormat="1" ht="21">
      <c r="A1738" s="120" t="s">
        <v>989</v>
      </c>
      <c r="B1738" s="130" t="s">
        <v>448</v>
      </c>
      <c r="C1738" s="130" t="s">
        <v>851</v>
      </c>
      <c r="D1738" s="118" t="s">
        <v>813</v>
      </c>
      <c r="E1738" s="118" t="s">
        <v>1158</v>
      </c>
      <c r="F1738" s="232" t="s">
        <v>409</v>
      </c>
      <c r="G1738" s="228"/>
      <c r="H1738" s="229"/>
      <c r="I1738" s="229"/>
    </row>
    <row r="1739" spans="1:9" s="230" customFormat="1" ht="63">
      <c r="A1739" s="120" t="s">
        <v>990</v>
      </c>
      <c r="B1739" s="130" t="s">
        <v>379</v>
      </c>
      <c r="C1739" s="130" t="s">
        <v>838</v>
      </c>
      <c r="D1739" s="119" t="s">
        <v>345</v>
      </c>
      <c r="E1739" s="233"/>
      <c r="F1739" s="231" t="s">
        <v>459</v>
      </c>
      <c r="G1739" s="228"/>
      <c r="H1739" s="229"/>
      <c r="I1739" s="229"/>
    </row>
    <row r="1740" spans="1:9" s="230" customFormat="1" ht="21">
      <c r="A1740" s="120" t="s">
        <v>991</v>
      </c>
      <c r="B1740" s="130" t="s">
        <v>58</v>
      </c>
      <c r="C1740" s="130" t="s">
        <v>842</v>
      </c>
      <c r="D1740" s="118" t="s">
        <v>1135</v>
      </c>
      <c r="E1740" s="233"/>
      <c r="F1740" s="231" t="s">
        <v>460</v>
      </c>
      <c r="G1740" s="228"/>
      <c r="H1740" s="229"/>
      <c r="I1740" s="229"/>
    </row>
    <row r="1741" spans="1:9" s="230" customFormat="1" ht="21">
      <c r="A1741" s="120" t="s">
        <v>992</v>
      </c>
      <c r="B1741" s="130" t="s">
        <v>59</v>
      </c>
      <c r="C1741" s="130" t="s">
        <v>841</v>
      </c>
      <c r="D1741" s="118" t="s">
        <v>1136</v>
      </c>
      <c r="E1741" s="233"/>
      <c r="F1741" s="231" t="s">
        <v>461</v>
      </c>
      <c r="G1741" s="228"/>
      <c r="H1741" s="229"/>
      <c r="I1741" s="229"/>
    </row>
    <row r="1742" spans="1:9" s="230" customFormat="1" ht="210">
      <c r="A1742" s="120" t="s">
        <v>993</v>
      </c>
      <c r="B1742" s="130" t="s">
        <v>386</v>
      </c>
      <c r="C1742" s="136" t="s">
        <v>1159</v>
      </c>
      <c r="D1742" s="118" t="s">
        <v>1164</v>
      </c>
      <c r="E1742" s="120" t="s">
        <v>1179</v>
      </c>
      <c r="F1742" s="231" t="s">
        <v>463</v>
      </c>
      <c r="G1742" s="228"/>
      <c r="H1742" s="229"/>
      <c r="I1742" s="229"/>
    </row>
    <row r="1743" spans="1:9" s="230" customFormat="1" ht="84">
      <c r="A1743" s="120" t="s">
        <v>994</v>
      </c>
      <c r="B1743" s="205" t="s">
        <v>845</v>
      </c>
      <c r="C1743" s="205" t="s">
        <v>1209</v>
      </c>
      <c r="D1743" s="161" t="s">
        <v>1200</v>
      </c>
      <c r="E1743" s="120" t="s">
        <v>1199</v>
      </c>
      <c r="F1743" s="235">
        <v>8154.26</v>
      </c>
      <c r="G1743" s="228"/>
      <c r="H1743" s="229"/>
      <c r="I1743" s="229"/>
    </row>
    <row r="1744" spans="1:9" s="230" customFormat="1" ht="42">
      <c r="A1744" s="120" t="s">
        <v>995</v>
      </c>
      <c r="B1744" s="130" t="s">
        <v>846</v>
      </c>
      <c r="C1744" s="130" t="s">
        <v>853</v>
      </c>
      <c r="D1744" s="130" t="s">
        <v>1180</v>
      </c>
      <c r="E1744" s="234"/>
      <c r="F1744" s="232">
        <v>0</v>
      </c>
      <c r="G1744" s="228"/>
      <c r="H1744" s="229"/>
      <c r="I1744" s="229"/>
    </row>
    <row r="1745" spans="1:9" s="230" customFormat="1" ht="84">
      <c r="A1745" s="120" t="s">
        <v>996</v>
      </c>
      <c r="B1745" s="205" t="s">
        <v>847</v>
      </c>
      <c r="C1745" s="205" t="s">
        <v>854</v>
      </c>
      <c r="D1745" s="130" t="s">
        <v>1221</v>
      </c>
      <c r="E1745" s="120" t="s">
        <v>1223</v>
      </c>
      <c r="F1745" s="232">
        <v>3</v>
      </c>
      <c r="G1745" s="228"/>
      <c r="H1745" s="229"/>
      <c r="I1745" s="229"/>
    </row>
    <row r="1746" spans="1:9" s="230" customFormat="1" ht="84">
      <c r="A1746" s="120" t="s">
        <v>997</v>
      </c>
      <c r="B1746" s="205" t="s">
        <v>848</v>
      </c>
      <c r="C1746" s="205" t="s">
        <v>856</v>
      </c>
      <c r="D1746" s="161" t="s">
        <v>1218</v>
      </c>
      <c r="E1746" s="120" t="s">
        <v>1224</v>
      </c>
      <c r="F1746" s="235">
        <v>7354.26</v>
      </c>
      <c r="G1746" s="228"/>
      <c r="H1746" s="229"/>
      <c r="I1746" s="229"/>
    </row>
    <row r="1747" spans="1:9" s="230" customFormat="1" ht="84">
      <c r="A1747" s="120" t="s">
        <v>998</v>
      </c>
      <c r="B1747" s="205" t="s">
        <v>1210</v>
      </c>
      <c r="C1747" s="205" t="s">
        <v>855</v>
      </c>
      <c r="D1747" s="130" t="s">
        <v>1221</v>
      </c>
      <c r="E1747" s="120" t="s">
        <v>1222</v>
      </c>
      <c r="F1747" s="232">
        <v>1</v>
      </c>
      <c r="G1747" s="228"/>
      <c r="H1747" s="229"/>
      <c r="I1747" s="229"/>
    </row>
    <row r="1748" spans="1:9" s="230" customFormat="1" ht="84">
      <c r="A1748" s="120" t="s">
        <v>999</v>
      </c>
      <c r="B1748" s="205" t="s">
        <v>1211</v>
      </c>
      <c r="C1748" s="205" t="s">
        <v>856</v>
      </c>
      <c r="D1748" s="161" t="s">
        <v>1218</v>
      </c>
      <c r="E1748" s="120" t="s">
        <v>1222</v>
      </c>
      <c r="F1748" s="232">
        <v>800</v>
      </c>
      <c r="G1748" s="228"/>
      <c r="H1748" s="229"/>
      <c r="I1748" s="229"/>
    </row>
    <row r="1749" spans="1:9" s="68" customFormat="1" ht="11.25">
      <c r="B1749" s="66"/>
      <c r="C1749" s="67"/>
      <c r="D1749" s="69"/>
      <c r="E1749" s="66"/>
      <c r="G1749" s="66"/>
      <c r="H1749" s="67"/>
    </row>
    <row r="1750" spans="1:9" s="68" customFormat="1" ht="11.25">
      <c r="B1750" s="66"/>
      <c r="C1750" s="67"/>
      <c r="D1750" s="69"/>
      <c r="E1750" s="66"/>
      <c r="F1750" s="67"/>
      <c r="G1750" s="66"/>
      <c r="H1750" s="67"/>
    </row>
    <row r="1751" spans="1:9" s="68" customFormat="1" ht="11.25">
      <c r="B1751" s="66"/>
      <c r="C1751" s="67"/>
      <c r="D1751" s="69"/>
      <c r="E1751" s="66"/>
      <c r="F1751" s="67"/>
      <c r="G1751" s="66"/>
      <c r="H1751" s="67"/>
    </row>
    <row r="1752" spans="1:9" s="68" customFormat="1" ht="21">
      <c r="A1752" s="114" t="s">
        <v>787</v>
      </c>
      <c r="B1752" s="114" t="s">
        <v>955</v>
      </c>
      <c r="C1752" s="114" t="s">
        <v>956</v>
      </c>
      <c r="D1752" s="114" t="s">
        <v>344</v>
      </c>
      <c r="E1752" s="114" t="s">
        <v>1131</v>
      </c>
      <c r="F1752" s="114" t="s">
        <v>957</v>
      </c>
      <c r="G1752" s="66"/>
      <c r="H1752" s="67"/>
      <c r="I1752" s="67"/>
    </row>
    <row r="1753" spans="1:9" s="68" customFormat="1" ht="21">
      <c r="A1753" s="121" t="s">
        <v>958</v>
      </c>
      <c r="B1753" s="116" t="s">
        <v>521</v>
      </c>
      <c r="C1753" s="116" t="s">
        <v>1060</v>
      </c>
      <c r="D1753" s="116" t="s">
        <v>1225</v>
      </c>
      <c r="E1753" s="116"/>
      <c r="F1753" s="127">
        <v>949974.07</v>
      </c>
      <c r="G1753" s="66"/>
      <c r="H1753" s="67"/>
      <c r="I1753" s="67"/>
    </row>
    <row r="1754" spans="1:9" s="195" customFormat="1" ht="105">
      <c r="A1754" s="120" t="s">
        <v>959</v>
      </c>
      <c r="B1754" s="130" t="s">
        <v>522</v>
      </c>
      <c r="C1754" s="130" t="s">
        <v>1061</v>
      </c>
      <c r="D1754" s="130" t="s">
        <v>1236</v>
      </c>
      <c r="E1754" s="130"/>
      <c r="F1754" s="198">
        <v>71248.09</v>
      </c>
      <c r="G1754" s="193"/>
      <c r="H1754" s="194"/>
      <c r="I1754" s="194"/>
    </row>
    <row r="1755" spans="1:9" s="195" customFormat="1" ht="63">
      <c r="A1755" s="120" t="s">
        <v>960</v>
      </c>
      <c r="B1755" s="130" t="s">
        <v>1062</v>
      </c>
      <c r="C1755" s="130" t="s">
        <v>918</v>
      </c>
      <c r="D1755" s="130" t="s">
        <v>1234</v>
      </c>
      <c r="E1755" s="130"/>
      <c r="F1755" s="240" t="s">
        <v>623</v>
      </c>
      <c r="G1755" s="193"/>
      <c r="H1755" s="194"/>
      <c r="I1755" s="194"/>
    </row>
    <row r="1756" spans="1:9" s="68" customFormat="1" ht="42">
      <c r="A1756" s="121" t="s">
        <v>961</v>
      </c>
      <c r="B1756" s="130" t="s">
        <v>1063</v>
      </c>
      <c r="C1756" s="130" t="s">
        <v>919</v>
      </c>
      <c r="D1756" s="161" t="s">
        <v>1218</v>
      </c>
      <c r="E1756" s="120" t="s">
        <v>1199</v>
      </c>
      <c r="F1756" s="127">
        <v>837510.61</v>
      </c>
      <c r="G1756" s="66"/>
      <c r="H1756" s="67"/>
      <c r="I1756" s="67"/>
    </row>
    <row r="1757" spans="1:9" s="195" customFormat="1" ht="63">
      <c r="A1757" s="120" t="s">
        <v>962</v>
      </c>
      <c r="B1757" s="130" t="s">
        <v>1064</v>
      </c>
      <c r="C1757" s="257" t="s">
        <v>921</v>
      </c>
      <c r="D1757" s="130" t="s">
        <v>1235</v>
      </c>
      <c r="E1757" s="120"/>
      <c r="F1757" s="240" t="s">
        <v>624</v>
      </c>
      <c r="G1757" s="193"/>
      <c r="H1757" s="194"/>
      <c r="I1757" s="194"/>
    </row>
    <row r="1758" spans="1:9" s="195" customFormat="1" ht="42">
      <c r="A1758" s="120" t="s">
        <v>963</v>
      </c>
      <c r="B1758" s="130" t="s">
        <v>1065</v>
      </c>
      <c r="C1758" s="130" t="s">
        <v>920</v>
      </c>
      <c r="D1758" s="161" t="s">
        <v>1218</v>
      </c>
      <c r="E1758" s="120" t="s">
        <v>1199</v>
      </c>
      <c r="F1758" s="198">
        <v>112463.46</v>
      </c>
      <c r="G1758" s="193"/>
      <c r="H1758" s="194"/>
      <c r="I1758" s="194"/>
    </row>
    <row r="1759" spans="1:9" s="68" customFormat="1" ht="21">
      <c r="A1759" s="121" t="s">
        <v>964</v>
      </c>
      <c r="B1759" s="115" t="s">
        <v>922</v>
      </c>
      <c r="C1759" s="115" t="s">
        <v>923</v>
      </c>
      <c r="D1759" s="115"/>
      <c r="E1759" s="115"/>
      <c r="F1759" s="127">
        <v>19472.84</v>
      </c>
      <c r="G1759" s="66"/>
      <c r="H1759" s="67"/>
      <c r="I1759" s="67"/>
    </row>
    <row r="1760" spans="1:9" s="68" customFormat="1" ht="21">
      <c r="A1760" s="121" t="s">
        <v>965</v>
      </c>
      <c r="B1760" s="115" t="s">
        <v>924</v>
      </c>
      <c r="C1760" s="115" t="s">
        <v>925</v>
      </c>
      <c r="D1760" s="120" t="s">
        <v>1226</v>
      </c>
      <c r="E1760" s="115"/>
      <c r="F1760" s="127">
        <v>345104.05</v>
      </c>
      <c r="G1760" s="66"/>
      <c r="H1760" s="67"/>
      <c r="I1760" s="67"/>
    </row>
    <row r="1761" spans="1:9" s="68" customFormat="1" ht="21">
      <c r="A1761" s="121" t="s">
        <v>966</v>
      </c>
      <c r="B1761" s="115" t="s">
        <v>926</v>
      </c>
      <c r="C1761" s="115" t="s">
        <v>927</v>
      </c>
      <c r="D1761" s="115"/>
      <c r="E1761" s="115"/>
      <c r="F1761" s="127">
        <v>22576.9</v>
      </c>
      <c r="G1761" s="66"/>
      <c r="H1761" s="67"/>
      <c r="I1761" s="67"/>
    </row>
    <row r="1762" spans="1:9" s="68" customFormat="1" ht="21">
      <c r="A1762" s="121" t="s">
        <v>967</v>
      </c>
      <c r="B1762" s="115" t="s">
        <v>793</v>
      </c>
      <c r="C1762" s="115" t="s">
        <v>928</v>
      </c>
      <c r="D1762" s="115"/>
      <c r="E1762" s="115"/>
      <c r="F1762" s="127">
        <v>322527.15000000002</v>
      </c>
      <c r="G1762" s="66"/>
      <c r="H1762" s="67"/>
      <c r="I1762" s="67"/>
    </row>
    <row r="1763" spans="1:9" s="68" customFormat="1" ht="21">
      <c r="A1763" s="121" t="s">
        <v>968</v>
      </c>
      <c r="B1763" s="115" t="s">
        <v>929</v>
      </c>
      <c r="C1763" s="115" t="s">
        <v>930</v>
      </c>
      <c r="D1763" s="115"/>
      <c r="E1763" s="115"/>
      <c r="F1763" s="127">
        <v>9675.81</v>
      </c>
      <c r="G1763" s="66"/>
      <c r="H1763" s="67"/>
      <c r="I1763" s="67"/>
    </row>
    <row r="1764" spans="1:9" s="68" customFormat="1" ht="21">
      <c r="A1764" s="121" t="s">
        <v>969</v>
      </c>
      <c r="B1764" s="115" t="s">
        <v>931</v>
      </c>
      <c r="C1764" s="115" t="s">
        <v>932</v>
      </c>
      <c r="D1764" s="115"/>
      <c r="E1764" s="115"/>
      <c r="F1764" s="127">
        <v>335428.24</v>
      </c>
      <c r="G1764" s="66"/>
      <c r="H1764" s="67"/>
      <c r="I1764" s="67"/>
    </row>
    <row r="1765" spans="1:9" s="68" customFormat="1" ht="11.25">
      <c r="B1765" s="66"/>
      <c r="C1765" s="67"/>
      <c r="D1765" s="69"/>
      <c r="E1765" s="66"/>
      <c r="F1765" s="67"/>
      <c r="G1765" s="66"/>
      <c r="H1765" s="67"/>
    </row>
    <row r="1766" spans="1:9" s="68" customFormat="1" ht="11.25">
      <c r="B1766" s="66"/>
      <c r="C1766" s="67"/>
      <c r="D1766" s="69"/>
      <c r="E1766" s="66"/>
      <c r="F1766" s="67"/>
      <c r="G1766" s="66"/>
      <c r="H1766" s="67"/>
    </row>
    <row r="1768" spans="1:9" ht="15">
      <c r="A1768" s="59"/>
    </row>
    <row r="1769" spans="1:9" ht="15">
      <c r="A176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Definitions</vt:lpstr>
      <vt:lpstr>Sheet2</vt:lpstr>
      <vt:lpstr>SUM_TP_Report</vt:lpstr>
      <vt:lpstr>001_UI(DMRTP001)</vt:lpstr>
      <vt:lpstr>001_Result(DMRTP001)</vt:lpstr>
      <vt:lpstr>002_UI(DMRTP002)</vt:lpstr>
      <vt:lpstr>002_Result(DMRTP002)</vt:lpstr>
      <vt:lpstr>003_UI(DMRTP004)</vt:lpstr>
      <vt:lpstr>003_Result(DMRTP004)</vt:lpstr>
      <vt:lpstr>004_UI(DMRTP005)</vt:lpstr>
      <vt:lpstr>004_Result(DMRTP005)</vt:lpstr>
      <vt:lpstr>005_UI(DMRTP008)</vt:lpstr>
      <vt:lpstr>005_Result(DMRTP008)</vt:lpstr>
      <vt:lpstr>006_UI(DMRTP011)</vt:lpstr>
      <vt:lpstr>006_Result(DMRTP011)</vt:lpstr>
      <vt:lpstr>007_Result สรุปค่าตอบแทนCommiss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NONRANEE</dc:creator>
  <cp:lastModifiedBy>Keowalin</cp:lastModifiedBy>
  <dcterms:created xsi:type="dcterms:W3CDTF">2016-05-26T03:11:34Z</dcterms:created>
  <dcterms:modified xsi:type="dcterms:W3CDTF">2016-09-15T16:32:04Z</dcterms:modified>
</cp:coreProperties>
</file>