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2fc3753d007cf4/"/>
    </mc:Choice>
  </mc:AlternateContent>
  <xr:revisionPtr revIDLastSave="1" documentId="8_{788639CF-73B5-4B8D-9625-0172CB20848A}" xr6:coauthVersionLast="47" xr6:coauthVersionMax="47" xr10:uidLastSave="{E473462D-54DD-403A-8E07-A4268435E12E}"/>
  <bookViews>
    <workbookView xWindow="-108" yWindow="-108" windowWidth="23256" windowHeight="12456" activeTab="1" xr2:uid="{02FCF9C8-FF1B-4811-9364-C88885745CDC}"/>
  </bookViews>
  <sheets>
    <sheet name="Sheet1" sheetId="1" r:id="rId1"/>
    <sheet name="Sheet3" sheetId="3" r:id="rId2"/>
    <sheet name="Sheet2" sheetId="2" state="hidden" r:id="rId3"/>
  </sheets>
  <externalReferences>
    <externalReference r:id="rId4"/>
    <externalReference r:id="rId5"/>
  </externalReferences>
  <definedNames>
    <definedName name="_xlchart.v1.0" hidden="1">Sheet3!$G$2:$G$11</definedName>
    <definedName name="_xlchart.v1.1" hidden="1">Sheet3!$H$1</definedName>
    <definedName name="_xlchart.v1.2" hidden="1">Sheet3!$H$2:$H$11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2" i="3"/>
  <c r="Q2" i="3"/>
  <c r="H3" i="3"/>
  <c r="H4" i="3"/>
  <c r="H5" i="3"/>
  <c r="H6" i="3"/>
  <c r="H7" i="3"/>
  <c r="H8" i="3"/>
  <c r="H9" i="3"/>
  <c r="H10" i="3"/>
  <c r="H11" i="3"/>
  <c r="H2" i="3"/>
  <c r="Q4" i="3" s="1"/>
  <c r="B3" i="3"/>
  <c r="B4" i="3"/>
  <c r="B5" i="3"/>
  <c r="B6" i="3"/>
  <c r="B7" i="3"/>
  <c r="B8" i="3"/>
  <c r="B9" i="3"/>
  <c r="B10" i="3"/>
  <c r="B11" i="3"/>
  <c r="B12" i="3"/>
  <c r="B13" i="3"/>
  <c r="B2" i="3"/>
  <c r="Q5" i="3" s="1"/>
  <c r="B71" i="2"/>
  <c r="B72" i="2"/>
  <c r="B73" i="2"/>
  <c r="B74" i="2"/>
  <c r="Q3" i="3" l="1"/>
</calcChain>
</file>

<file path=xl/sharedStrings.xml><?xml version="1.0" encoding="utf-8"?>
<sst xmlns="http://schemas.openxmlformats.org/spreadsheetml/2006/main" count="1883" uniqueCount="349">
  <si>
    <t>Date</t>
  </si>
  <si>
    <t>Category</t>
  </si>
  <si>
    <t>Description</t>
  </si>
  <si>
    <t>Department</t>
  </si>
  <si>
    <t>Payment Mode</t>
  </si>
  <si>
    <t>Amount</t>
  </si>
  <si>
    <t>Month</t>
  </si>
  <si>
    <t>Type</t>
  </si>
  <si>
    <t>01-02-2025</t>
  </si>
  <si>
    <t>Maintenance</t>
  </si>
  <si>
    <t>Equipment Repair</t>
  </si>
  <si>
    <t>Production</t>
  </si>
  <si>
    <t>NEFT</t>
  </si>
  <si>
    <t>Feb</t>
  </si>
  <si>
    <t>Variable</t>
  </si>
  <si>
    <t>01-04-2024</t>
  </si>
  <si>
    <t>Miscellaneous</t>
  </si>
  <si>
    <t>Small Purchases</t>
  </si>
  <si>
    <t>Admin</t>
  </si>
  <si>
    <t>Apr</t>
  </si>
  <si>
    <t>01-05-2024</t>
  </si>
  <si>
    <t>Tea Expenses</t>
  </si>
  <si>
    <t>Cash</t>
  </si>
  <si>
    <t>May</t>
  </si>
  <si>
    <t>Salaries &amp; Wages</t>
  </si>
  <si>
    <t>Labour Wages</t>
  </si>
  <si>
    <t>HR</t>
  </si>
  <si>
    <t>Bank Transfer</t>
  </si>
  <si>
    <t>Fixed</t>
  </si>
  <si>
    <t>01-09-2024</t>
  </si>
  <si>
    <t>Sep</t>
  </si>
  <si>
    <t>01-10-2024</t>
  </si>
  <si>
    <t>Staff Salary</t>
  </si>
  <si>
    <t>Oct</t>
  </si>
  <si>
    <t>02-03-2025</t>
  </si>
  <si>
    <t>Travel &amp; Transport</t>
  </si>
  <si>
    <t>Fuel</t>
  </si>
  <si>
    <t>Logistics</t>
  </si>
  <si>
    <t>Mar</t>
  </si>
  <si>
    <t>02-05-2024</t>
  </si>
  <si>
    <t>02-07-2024</t>
  </si>
  <si>
    <t>Jul</t>
  </si>
  <si>
    <t>02-08-2024</t>
  </si>
  <si>
    <t>Internet &amp; Communication</t>
  </si>
  <si>
    <t>Mobile Recharge</t>
  </si>
  <si>
    <t>IT</t>
  </si>
  <si>
    <t>UPI</t>
  </si>
  <si>
    <t>Aug</t>
  </si>
  <si>
    <t>02-10-2024</t>
  </si>
  <si>
    <t>Rent &amp; Utilities</t>
  </si>
  <si>
    <t>Electricity Bill</t>
  </si>
  <si>
    <t>02-11-2024</t>
  </si>
  <si>
    <t>Professional Fees</t>
  </si>
  <si>
    <t>Consultant Fee</t>
  </si>
  <si>
    <t>Accounts</t>
  </si>
  <si>
    <t>Nov</t>
  </si>
  <si>
    <t>02-12-2024</t>
  </si>
  <si>
    <t>CA Fee</t>
  </si>
  <si>
    <t>Dec</t>
  </si>
  <si>
    <t>Office &amp; Admin</t>
  </si>
  <si>
    <t>Stationery</t>
  </si>
  <si>
    <t>03-01-2025</t>
  </si>
  <si>
    <t>Credit Card</t>
  </si>
  <si>
    <t>Jan</t>
  </si>
  <si>
    <t>03-03-2025</t>
  </si>
  <si>
    <t>Marketing &amp; Advertising</t>
  </si>
  <si>
    <t>Social Media Ads</t>
  </si>
  <si>
    <t>Marketing</t>
  </si>
  <si>
    <t>03-04-2024</t>
  </si>
  <si>
    <t>03-05-2024</t>
  </si>
  <si>
    <t>Office Supplies</t>
  </si>
  <si>
    <t>03-09-2024</t>
  </si>
  <si>
    <t>04-04-2024</t>
  </si>
  <si>
    <t>04-05-2024</t>
  </si>
  <si>
    <t>04-09-2024</t>
  </si>
  <si>
    <t>Event Promotion</t>
  </si>
  <si>
    <t>04-11-2024</t>
  </si>
  <si>
    <t>05-01-2025</t>
  </si>
  <si>
    <t>05-02-2025</t>
  </si>
  <si>
    <t>05-03-2025</t>
  </si>
  <si>
    <t>Cleaning Service</t>
  </si>
  <si>
    <t>05-05-2024</t>
  </si>
  <si>
    <t>Broadband</t>
  </si>
  <si>
    <t>05-06-2024</t>
  </si>
  <si>
    <t>Jun</t>
  </si>
  <si>
    <t>05-07-2024</t>
  </si>
  <si>
    <t>Raw Material Purchase</t>
  </si>
  <si>
    <t>Plastic Components</t>
  </si>
  <si>
    <t>05-08-2024</t>
  </si>
  <si>
    <t>Flyer Printing</t>
  </si>
  <si>
    <t>05-09-2024</t>
  </si>
  <si>
    <t>Business Travel</t>
  </si>
  <si>
    <t>05-11-2024</t>
  </si>
  <si>
    <t>06-03-2025</t>
  </si>
  <si>
    <t>06-05-2024</t>
  </si>
  <si>
    <t>Steel Sheets</t>
  </si>
  <si>
    <t>06-06-2024</t>
  </si>
  <si>
    <t>Snacks</t>
  </si>
  <si>
    <t>06-07-2024</t>
  </si>
  <si>
    <t>06-08-2024</t>
  </si>
  <si>
    <t>Packaging Material</t>
  </si>
  <si>
    <t>07-02-2025</t>
  </si>
  <si>
    <t>07-03-2025</t>
  </si>
  <si>
    <t>07-05-2024</t>
  </si>
  <si>
    <t>07-06-2024</t>
  </si>
  <si>
    <t>07-09-2024</t>
  </si>
  <si>
    <t>07-11-2024</t>
  </si>
  <si>
    <t>08-01-2025</t>
  </si>
  <si>
    <t>08-03-2025</t>
  </si>
  <si>
    <t>08-05-2024</t>
  </si>
  <si>
    <t>08-06-2024</t>
  </si>
  <si>
    <t>08-09-2024</t>
  </si>
  <si>
    <t>09-01-2025</t>
  </si>
  <si>
    <t>09-02-2025</t>
  </si>
  <si>
    <t>09-03-2025</t>
  </si>
  <si>
    <t>09-04-2024</t>
  </si>
  <si>
    <t>09-05-2024</t>
  </si>
  <si>
    <t>09-07-2024</t>
  </si>
  <si>
    <t>Water Bill</t>
  </si>
  <si>
    <t>09-09-2024</t>
  </si>
  <si>
    <t>Office Rent</t>
  </si>
  <si>
    <t>10-02-2025</t>
  </si>
  <si>
    <t>10-05-2024</t>
  </si>
  <si>
    <t>10-09-2024</t>
  </si>
  <si>
    <t>Vehicle Maintenance</t>
  </si>
  <si>
    <t>10-10-2024</t>
  </si>
  <si>
    <t>10-11-2024</t>
  </si>
  <si>
    <t>11-01-2025</t>
  </si>
  <si>
    <t>11-03-2025</t>
  </si>
  <si>
    <t>11-05-2024</t>
  </si>
  <si>
    <t>11-06-2024</t>
  </si>
  <si>
    <t>11-07-2024</t>
  </si>
  <si>
    <t>11-08-2024</t>
  </si>
  <si>
    <t>11-09-2024</t>
  </si>
  <si>
    <t>11-10-2024</t>
  </si>
  <si>
    <t>12-01-2025</t>
  </si>
  <si>
    <t>12-02-2025</t>
  </si>
  <si>
    <t>12-04-2024</t>
  </si>
  <si>
    <t>12-05-2024</t>
  </si>
  <si>
    <t>12-06-2024</t>
  </si>
  <si>
    <t>12-07-2024</t>
  </si>
  <si>
    <t>12-09-2024</t>
  </si>
  <si>
    <t>12-10-2024</t>
  </si>
  <si>
    <t>12-11-2024</t>
  </si>
  <si>
    <t>13-05-2024</t>
  </si>
  <si>
    <t>13-07-2024</t>
  </si>
  <si>
    <t>13-08-2024</t>
  </si>
  <si>
    <t>13-09-2024</t>
  </si>
  <si>
    <t>14-02-2025</t>
  </si>
  <si>
    <t>14-05-2024</t>
  </si>
  <si>
    <t>14-07-2024</t>
  </si>
  <si>
    <t>14-12-2024</t>
  </si>
  <si>
    <t>15-04-2024</t>
  </si>
  <si>
    <t>15-05-2024</t>
  </si>
  <si>
    <t>15-07-2024</t>
  </si>
  <si>
    <t>15-09-2024</t>
  </si>
  <si>
    <t>15-10-2024</t>
  </si>
  <si>
    <t>15-12-2024</t>
  </si>
  <si>
    <t>16-01-2025</t>
  </si>
  <si>
    <t>16-02-2025</t>
  </si>
  <si>
    <t>16-05-2024</t>
  </si>
  <si>
    <t>16-06-2024</t>
  </si>
  <si>
    <t>16-07-2024</t>
  </si>
  <si>
    <t>16-08-2024</t>
  </si>
  <si>
    <t>16-11-2024</t>
  </si>
  <si>
    <t>16-12-2024</t>
  </si>
  <si>
    <t>17-01-2025</t>
  </si>
  <si>
    <t>17-02-2025</t>
  </si>
  <si>
    <t>17-04-2024</t>
  </si>
  <si>
    <t>17-06-2024</t>
  </si>
  <si>
    <t>17-07-2024</t>
  </si>
  <si>
    <t>18-07-2024</t>
  </si>
  <si>
    <t>18-08-2024</t>
  </si>
  <si>
    <t>18-09-2024</t>
  </si>
  <si>
    <t>18-11-2024</t>
  </si>
  <si>
    <t>18-12-2024</t>
  </si>
  <si>
    <t>19-01-2025</t>
  </si>
  <si>
    <t>19-02-2025</t>
  </si>
  <si>
    <t>19-05-2024</t>
  </si>
  <si>
    <t>19-06-2024</t>
  </si>
  <si>
    <t>19-08-2024</t>
  </si>
  <si>
    <t>19-10-2024</t>
  </si>
  <si>
    <t>19-11-2024</t>
  </si>
  <si>
    <t>20-01-2025</t>
  </si>
  <si>
    <t>20-02-2025</t>
  </si>
  <si>
    <t>20-04-2024</t>
  </si>
  <si>
    <t>20-07-2024</t>
  </si>
  <si>
    <t>20-08-2024</t>
  </si>
  <si>
    <t>20-09-2024</t>
  </si>
  <si>
    <t>20-10-2024</t>
  </si>
  <si>
    <t>20-12-2024</t>
  </si>
  <si>
    <t>21-01-2025</t>
  </si>
  <si>
    <t>21-02-2025</t>
  </si>
  <si>
    <t>21-03-2025</t>
  </si>
  <si>
    <t>21-05-2024</t>
  </si>
  <si>
    <t>21-09-2024</t>
  </si>
  <si>
    <t>21-10-2024</t>
  </si>
  <si>
    <t>21-11-2024</t>
  </si>
  <si>
    <t>22-03-2025</t>
  </si>
  <si>
    <t>22-04-2024</t>
  </si>
  <si>
    <t>22-07-2024</t>
  </si>
  <si>
    <t>22-08-2024</t>
  </si>
  <si>
    <t>22-09-2024</t>
  </si>
  <si>
    <t>22-12-2024</t>
  </si>
  <si>
    <t>23-02-2025</t>
  </si>
  <si>
    <t>23-05-2024</t>
  </si>
  <si>
    <t>23-07-2024</t>
  </si>
  <si>
    <t>23-08-2024</t>
  </si>
  <si>
    <t>23-10-2024</t>
  </si>
  <si>
    <t>23-11-2024</t>
  </si>
  <si>
    <t>23-12-2024</t>
  </si>
  <si>
    <t>24-01-2025</t>
  </si>
  <si>
    <t>24-02-2025</t>
  </si>
  <si>
    <t>24-03-2025</t>
  </si>
  <si>
    <t>24-04-2024</t>
  </si>
  <si>
    <t>24-06-2024</t>
  </si>
  <si>
    <t>24-07-2024</t>
  </si>
  <si>
    <t>24-09-2024</t>
  </si>
  <si>
    <t>24-11-2024</t>
  </si>
  <si>
    <t>24-12-2024</t>
  </si>
  <si>
    <t>25-02-2025</t>
  </si>
  <si>
    <t>25-06-2024</t>
  </si>
  <si>
    <t>25-08-2024</t>
  </si>
  <si>
    <t>25-12-2024</t>
  </si>
  <si>
    <t>26-01-2025</t>
  </si>
  <si>
    <t>26-02-2025</t>
  </si>
  <si>
    <t>26-04-2024</t>
  </si>
  <si>
    <t>26-05-2024</t>
  </si>
  <si>
    <t>26-06-2024</t>
  </si>
  <si>
    <t>26-07-2024</t>
  </si>
  <si>
    <t>26-12-2024</t>
  </si>
  <si>
    <t>27-01-2025</t>
  </si>
  <si>
    <t>27-02-2025</t>
  </si>
  <si>
    <t>27-04-2024</t>
  </si>
  <si>
    <t>27-05-2024</t>
  </si>
  <si>
    <t>27-06-2024</t>
  </si>
  <si>
    <t>27-07-2024</t>
  </si>
  <si>
    <t>27-09-2024</t>
  </si>
  <si>
    <t>27-10-2024</t>
  </si>
  <si>
    <t>27-12-2024</t>
  </si>
  <si>
    <t>28-01-2025</t>
  </si>
  <si>
    <t>28-02-2025</t>
  </si>
  <si>
    <t>28-05-2024</t>
  </si>
  <si>
    <t>28-07-2024</t>
  </si>
  <si>
    <t>28-08-2024</t>
  </si>
  <si>
    <t>28-09-2024</t>
  </si>
  <si>
    <t>28-10-2024</t>
  </si>
  <si>
    <t>28-11-2024</t>
  </si>
  <si>
    <t>28-12-2024</t>
  </si>
  <si>
    <t>29-03-2025</t>
  </si>
  <si>
    <t>29-04-2024</t>
  </si>
  <si>
    <t>29-08-2024</t>
  </si>
  <si>
    <t>29-10-2024</t>
  </si>
  <si>
    <t>29-11-2024</t>
  </si>
  <si>
    <t>30-03-2025</t>
  </si>
  <si>
    <t>30-05-2024</t>
  </si>
  <si>
    <t>30-07-2024</t>
  </si>
  <si>
    <t>30-10-2024</t>
  </si>
  <si>
    <t>30-12-2024</t>
  </si>
  <si>
    <t>31-01-2025</t>
  </si>
  <si>
    <t>31-03-2025</t>
  </si>
  <si>
    <t>31-05-2024</t>
  </si>
  <si>
    <t>31-10-2024</t>
  </si>
  <si>
    <t>🧾 STEP 1: Prepare Your Data</t>
  </si>
  <si>
    <t>Open the file you downloaded:</t>
  </si>
  <si>
    <r>
      <t xml:space="preserve">📁 </t>
    </r>
    <r>
      <rPr>
        <sz val="10"/>
        <color theme="1"/>
        <rFont val="Arial Unicode MS"/>
      </rPr>
      <t>Business_Expense_Analysis_RawData.xlsx</t>
    </r>
  </si>
  <si>
    <t>Check:</t>
  </si>
  <si>
    <t>Columns: Date, Category, Description, Department, Payment Mode, Amount, Month, Type</t>
  </si>
  <si>
    <r>
      <t xml:space="preserve">Ensure all are formatted properly (especially </t>
    </r>
    <r>
      <rPr>
        <b/>
        <sz val="11"/>
        <color theme="1"/>
        <rFont val="Aptos Narrow"/>
        <family val="2"/>
        <scheme val="minor"/>
      </rPr>
      <t>Date → Short Date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Amount → Number</t>
    </r>
    <r>
      <rPr>
        <sz val="11"/>
        <color theme="1"/>
        <rFont val="Aptos Narrow"/>
        <family val="2"/>
        <scheme val="minor"/>
      </rPr>
      <t>).</t>
    </r>
  </si>
  <si>
    <t>If any blank rows exist → delete them.</t>
  </si>
  <si>
    <t>📊 STEP 2: Create Pivot Tables</t>
  </si>
  <si>
    <r>
      <t xml:space="preserve">Create a </t>
    </r>
    <r>
      <rPr>
        <b/>
        <sz val="11"/>
        <color theme="1"/>
        <rFont val="Aptos Narrow"/>
        <family val="2"/>
        <scheme val="minor"/>
      </rPr>
      <t>new sheet</t>
    </r>
    <r>
      <rPr>
        <sz val="11"/>
        <color theme="1"/>
        <rFont val="Aptos Narrow"/>
        <family val="2"/>
        <scheme val="minor"/>
      </rPr>
      <t xml:space="preserve"> → name it </t>
    </r>
    <r>
      <rPr>
        <sz val="10"/>
        <color theme="1"/>
        <rFont val="Arial Unicode MS"/>
      </rPr>
      <t>Pivot_Data</t>
    </r>
    <r>
      <rPr>
        <sz val="11"/>
        <color theme="1"/>
        <rFont val="Aptos Narrow"/>
        <family val="2"/>
        <scheme val="minor"/>
      </rPr>
      <t>.</t>
    </r>
  </si>
  <si>
    <r>
      <t xml:space="preserve">Now create </t>
    </r>
    <r>
      <rPr>
        <b/>
        <sz val="11"/>
        <color theme="1"/>
        <rFont val="Aptos Narrow"/>
        <family val="2"/>
        <scheme val="minor"/>
      </rPr>
      <t>3 pivot tables</t>
    </r>
    <r>
      <rPr>
        <sz val="11"/>
        <color theme="1"/>
        <rFont val="Aptos Narrow"/>
        <family val="2"/>
        <scheme val="minor"/>
      </rPr>
      <t xml:space="preserve"> (Insert → PivotTable → From Table/Range → place in this sheet).</t>
    </r>
  </si>
  <si>
    <t>1️⃣ Pivot: Monthly Summary</t>
  </si>
  <si>
    <r>
      <t>Rows:</t>
    </r>
    <r>
      <rPr>
        <sz val="11"/>
        <color theme="1"/>
        <rFont val="Aptos Narrow"/>
        <family val="2"/>
        <scheme val="minor"/>
      </rPr>
      <t xml:space="preserve"> Month</t>
    </r>
  </si>
  <si>
    <r>
      <t>Values:</t>
    </r>
    <r>
      <rPr>
        <sz val="11"/>
        <color theme="1"/>
        <rFont val="Aptos Narrow"/>
        <family val="2"/>
        <scheme val="minor"/>
      </rPr>
      <t xml:space="preserve"> Sum of Amount</t>
    </r>
  </si>
  <si>
    <r>
      <t>Columns:</t>
    </r>
    <r>
      <rPr>
        <sz val="11"/>
        <color theme="1"/>
        <rFont val="Aptos Narrow"/>
        <family val="2"/>
        <scheme val="minor"/>
      </rPr>
      <t xml:space="preserve"> none</t>
    </r>
  </si>
  <si>
    <t>Rename value field: “Total Expense”</t>
  </si>
  <si>
    <t>→ This shows total monthly expenses from April to March.</t>
  </si>
  <si>
    <t>2️⃣ Pivot: Category Summary</t>
  </si>
  <si>
    <r>
      <t>Rows:</t>
    </r>
    <r>
      <rPr>
        <sz val="11"/>
        <color theme="1"/>
        <rFont val="Aptos Narrow"/>
        <family val="2"/>
        <scheme val="minor"/>
      </rPr>
      <t xml:space="preserve"> Category</t>
    </r>
  </si>
  <si>
    <t>→ Shows which expense type costs most.</t>
  </si>
  <si>
    <t>3️⃣ Pivot: Department Summary</t>
  </si>
  <si>
    <r>
      <t>Rows:</t>
    </r>
    <r>
      <rPr>
        <sz val="11"/>
        <color theme="1"/>
        <rFont val="Aptos Narrow"/>
        <family val="2"/>
        <scheme val="minor"/>
      </rPr>
      <t xml:space="preserve"> Department</t>
    </r>
  </si>
  <si>
    <t>→ Shows expense by department (Admin, HR, Production, etc.).</t>
  </si>
  <si>
    <t>Optional (Recommended)</t>
  </si>
  <si>
    <t>Pivot 4:</t>
  </si>
  <si>
    <r>
      <t>Rows:</t>
    </r>
    <r>
      <rPr>
        <sz val="11"/>
        <color theme="1"/>
        <rFont val="Aptos Narrow"/>
        <family val="2"/>
        <scheme val="minor"/>
      </rPr>
      <t xml:space="preserve"> Payment Mode</t>
    </r>
  </si>
  <si>
    <t>→ To check UPI vs Cash vs Bank trend.</t>
  </si>
  <si>
    <t>🧮 STEP 3: Add Key KPIs (Above Pivots)</t>
  </si>
  <si>
    <r>
      <t xml:space="preserve">In the </t>
    </r>
    <r>
      <rPr>
        <sz val="10"/>
        <color theme="1"/>
        <rFont val="Arial Unicode MS"/>
      </rPr>
      <t>Pivot_Data</t>
    </r>
    <r>
      <rPr>
        <sz val="11"/>
        <color theme="1"/>
        <rFont val="Aptos Narrow"/>
        <family val="2"/>
        <scheme val="minor"/>
      </rPr>
      <t xml:space="preserve"> sheet or separate </t>
    </r>
    <r>
      <rPr>
        <sz val="10"/>
        <color theme="1"/>
        <rFont val="Arial Unicode MS"/>
      </rPr>
      <t>KPI</t>
    </r>
    <r>
      <rPr>
        <sz val="11"/>
        <color theme="1"/>
        <rFont val="Aptos Narrow"/>
        <family val="2"/>
        <scheme val="minor"/>
      </rPr>
      <t xml:space="preserve"> section, calculate using formulas:</t>
    </r>
  </si>
  <si>
    <t>KPI</t>
  </si>
  <si>
    <t>Formula Example</t>
  </si>
  <si>
    <t>Total Expense (FY)</t>
  </si>
  <si>
    <t>Average Monthly Expense</t>
  </si>
  <si>
    <t>Highest Expense Category</t>
  </si>
  <si>
    <t>Max Expense Month</t>
  </si>
  <si>
    <t>📈 STEP 4: Build Charts</t>
  </si>
  <si>
    <r>
      <t xml:space="preserve">Create a </t>
    </r>
    <r>
      <rPr>
        <b/>
        <sz val="11"/>
        <color theme="1"/>
        <rFont val="Aptos Narrow"/>
        <family val="2"/>
        <scheme val="minor"/>
      </rPr>
      <t>new sheet</t>
    </r>
    <r>
      <rPr>
        <sz val="11"/>
        <color theme="1"/>
        <rFont val="Aptos Narrow"/>
        <family val="2"/>
        <scheme val="minor"/>
      </rPr>
      <t xml:space="preserve"> → name it </t>
    </r>
    <r>
      <rPr>
        <sz val="10"/>
        <color theme="1"/>
        <rFont val="Arial Unicode MS"/>
      </rPr>
      <t>Dashboard</t>
    </r>
    <r>
      <rPr>
        <sz val="11"/>
        <color theme="1"/>
        <rFont val="Aptos Narrow"/>
        <family val="2"/>
        <scheme val="minor"/>
      </rPr>
      <t>.</t>
    </r>
  </si>
  <si>
    <t>Now insert charts one by one from the Pivot Tables:</t>
  </si>
  <si>
    <t>Chart Type</t>
  </si>
  <si>
    <t>Based On</t>
  </si>
  <si>
    <t>Purpose</t>
  </si>
  <si>
    <t>Column Chart</t>
  </si>
  <si>
    <t>Monthly Summary</t>
  </si>
  <si>
    <t>Show total expense trend Apr–Mar</t>
  </si>
  <si>
    <t>Pie Chart</t>
  </si>
  <si>
    <t>Category Summary</t>
  </si>
  <si>
    <t>Show % share of each category</t>
  </si>
  <si>
    <t>Bar Chart</t>
  </si>
  <si>
    <t>Department Summary</t>
  </si>
  <si>
    <t>Compare departments</t>
  </si>
  <si>
    <t>Doughnut Chart</t>
  </si>
  <si>
    <t>Payment Mode Summary</t>
  </si>
  <si>
    <t>Visualize payment method distribution</t>
  </si>
  <si>
    <r>
      <t xml:space="preserve">💡 Tip: Use </t>
    </r>
    <r>
      <rPr>
        <b/>
        <sz val="11"/>
        <color theme="1"/>
        <rFont val="Aptos Narrow"/>
        <family val="2"/>
        <scheme val="minor"/>
      </rPr>
      <t>Slicers</t>
    </r>
    <r>
      <rPr>
        <sz val="11"/>
        <color theme="1"/>
        <rFont val="Aptos Narrow"/>
        <family val="2"/>
        <scheme val="minor"/>
      </rPr>
      <t xml:space="preserve"> (Insert → Slicer → select “Month”, “Department”, “Payment Mode”) to make it interactive.</t>
    </r>
  </si>
  <si>
    <t>🎨 STEP 5: Dashboard Layout Design</t>
  </si>
  <si>
    <t>Arrange elements neatly:</t>
  </si>
  <si>
    <t>----------------------------------------------------------</t>
  </si>
  <si>
    <t>| Title: Monthly Business Expense Analysis (Apr 2024–Mar 2025)</t>
  </si>
  <si>
    <t>| KPIs: Total Expense | Avg Monthly | Top Category | Top Month</t>
  </si>
  <si>
    <t>| Chart 1 (Left): Monthly Trend  | Chart 2 (Right): Category Pie Chart</t>
  </si>
  <si>
    <t>| Chart 3 (Bottom Left): Department Expense  | Chart 4 (Bottom Right): Payment Mode</t>
  </si>
  <si>
    <t>| Slicers: Month | Department | Payment Mode</t>
  </si>
  <si>
    <r>
      <t xml:space="preserve">Use </t>
    </r>
    <r>
      <rPr>
        <b/>
        <sz val="11"/>
        <color theme="1"/>
        <rFont val="Aptos Narrow"/>
        <family val="2"/>
        <scheme val="minor"/>
      </rPr>
      <t>consistent colors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grid alignment</t>
    </r>
    <r>
      <rPr>
        <sz val="11"/>
        <color theme="1"/>
        <rFont val="Aptos Narrow"/>
        <family val="2"/>
        <scheme val="minor"/>
      </rPr>
      <t>, and add your name:</t>
    </r>
  </si>
  <si>
    <t>“Dashboard Prepared by: Anuj Chamoli”</t>
  </si>
  <si>
    <t>⚙️ STEP 6: Automation Setup</t>
  </si>
  <si>
    <t>To make dashboard auto-updating:</t>
  </si>
  <si>
    <r>
      <t xml:space="preserve">Keep </t>
    </r>
    <r>
      <rPr>
        <b/>
        <sz val="11"/>
        <color theme="1"/>
        <rFont val="Aptos Narrow"/>
        <family val="2"/>
        <scheme val="minor"/>
      </rPr>
      <t>Raw_Data</t>
    </r>
    <r>
      <rPr>
        <sz val="11"/>
        <color theme="1"/>
        <rFont val="Aptos Narrow"/>
        <family val="2"/>
        <scheme val="minor"/>
      </rPr>
      <t xml:space="preserve"> as a table (Ctrl+T → Name it </t>
    </r>
    <r>
      <rPr>
        <sz val="10"/>
        <color theme="1"/>
        <rFont val="Arial Unicode MS"/>
      </rPr>
      <t>Expense_Data</t>
    </r>
    <r>
      <rPr>
        <sz val="11"/>
        <color theme="1"/>
        <rFont val="Aptos Narrow"/>
        <family val="2"/>
        <scheme val="minor"/>
      </rPr>
      <t>)</t>
    </r>
  </si>
  <si>
    <r>
      <t xml:space="preserve">All pivots should use </t>
    </r>
    <r>
      <rPr>
        <sz val="10"/>
        <color theme="1"/>
        <rFont val="Arial Unicode MS"/>
      </rPr>
      <t>Expense_Data</t>
    </r>
    <r>
      <rPr>
        <sz val="11"/>
        <color theme="1"/>
        <rFont val="Aptos Narrow"/>
        <family val="2"/>
        <scheme val="minor"/>
      </rPr>
      <t xml:space="preserve"> as source</t>
    </r>
  </si>
  <si>
    <r>
      <t xml:space="preserve">Whenever you add new rows → click </t>
    </r>
    <r>
      <rPr>
        <i/>
        <sz val="11"/>
        <color theme="1"/>
        <rFont val="Aptos Narrow"/>
        <family val="2"/>
        <scheme val="minor"/>
      </rPr>
      <t>Refresh All</t>
    </r>
  </si>
  <si>
    <t>🧠 STEP 7: Final Project Summary (for Resume or Interview)</t>
  </si>
  <si>
    <r>
      <t>Project Title:</t>
    </r>
    <r>
      <rPr>
        <sz val="11"/>
        <color theme="1"/>
        <rFont val="Aptos Narrow"/>
        <family val="2"/>
        <scheme val="minor"/>
      </rPr>
      <t xml:space="preserve"> Monthly Business Expense Analysis Dashboard</t>
    </r>
  </si>
  <si>
    <r>
      <t>Tool:</t>
    </r>
    <r>
      <rPr>
        <sz val="11"/>
        <color theme="1"/>
        <rFont val="Aptos Narrow"/>
        <family val="2"/>
        <scheme val="minor"/>
      </rPr>
      <t xml:space="preserve"> Microsoft Excel</t>
    </r>
  </si>
  <si>
    <r>
      <t>Duration:</t>
    </r>
    <r>
      <rPr>
        <sz val="11"/>
        <color theme="1"/>
        <rFont val="Aptos Narrow"/>
        <family val="2"/>
        <scheme val="minor"/>
      </rPr>
      <t xml:space="preserve"> 5 Days</t>
    </r>
  </si>
  <si>
    <r>
      <t>Objective:</t>
    </r>
    <r>
      <rPr>
        <sz val="11"/>
        <color theme="1"/>
        <rFont val="Aptos Narrow"/>
        <family val="2"/>
        <scheme val="minor"/>
      </rPr>
      <t xml:space="preserve"> To track and analyze company expenses across departments and categories for FY 2024–25.</t>
    </r>
  </si>
  <si>
    <r>
      <t>Skills Used:</t>
    </r>
    <r>
      <rPr>
        <sz val="11"/>
        <color theme="1"/>
        <rFont val="Aptos Narrow"/>
        <family val="2"/>
        <scheme val="minor"/>
      </rPr>
      <t xml:space="preserve"> Pivot Tables, SUMIFS, Slicers, Charts, Dashboard Design</t>
    </r>
  </si>
  <si>
    <r>
      <t>Outcome:</t>
    </r>
    <r>
      <rPr>
        <sz val="11"/>
        <color theme="1"/>
        <rFont val="Aptos Narrow"/>
        <family val="2"/>
        <scheme val="minor"/>
      </rPr>
      <t xml:space="preserve"> Automated dashboard providing monthly, category-wise, and departmental expense insights.</t>
    </r>
  </si>
  <si>
    <t>Total Expense</t>
  </si>
  <si>
    <t>Total Expanse</t>
  </si>
  <si>
    <t xml:space="preserve">Category </t>
  </si>
  <si>
    <t>Expanse</t>
  </si>
  <si>
    <t xml:space="preserve">KPIs </t>
  </si>
  <si>
    <t>Expense</t>
  </si>
  <si>
    <t>Values</t>
  </si>
  <si>
    <t>Avarage Expense of Monthly Salary</t>
  </si>
  <si>
    <t>Highest Expense Catagary Is internet &amp; Communication</t>
  </si>
  <si>
    <t xml:space="preserve">Department </t>
  </si>
  <si>
    <t>Max expense in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</si>
</sst>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rial Unicode MS"/>
    </font>
    <font>
      <b/>
      <sz val="13.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3" xfId="0" applyBorder="1"/>
    <xf numFmtId="43" fontId="0" fillId="0" borderId="3" xfId="1" applyFont="1" applyBorder="1"/>
    <xf numFmtId="43" fontId="0" fillId="0" borderId="4" xfId="1" applyFont="1" applyBorder="1"/>
    <xf numFmtId="0" fontId="2" fillId="2" borderId="5" xfId="0" applyFont="1" applyFill="1" applyBorder="1"/>
    <xf numFmtId="0" fontId="2" fillId="2" borderId="6" xfId="0" applyFont="1" applyFill="1" applyBorder="1"/>
    <xf numFmtId="43" fontId="0" fillId="0" borderId="0" xfId="1" applyFont="1" applyBorder="1"/>
    <xf numFmtId="43" fontId="0" fillId="0" borderId="2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/>
    <xf numFmtId="43" fontId="0" fillId="0" borderId="0" xfId="0" applyNumberFormat="1"/>
    <xf numFmtId="0" fontId="2" fillId="2" borderId="7" xfId="0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0" fontId="0" fillId="0" borderId="2" xfId="0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 Expanse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Sheet3!$B$2:$B$13</c:f>
              <c:numCache>
                <c:formatCode>_(* #,##0.00_);_(* \(#,##0.00\);_(* "-"??_);_(@_)</c:formatCode>
                <c:ptCount val="12"/>
                <c:pt idx="0">
                  <c:v>496325.23</c:v>
                </c:pt>
                <c:pt idx="1">
                  <c:v>1174661.2</c:v>
                </c:pt>
                <c:pt idx="2">
                  <c:v>514224.33000000007</c:v>
                </c:pt>
                <c:pt idx="3">
                  <c:v>793015.44</c:v>
                </c:pt>
                <c:pt idx="4">
                  <c:v>599265.78</c:v>
                </c:pt>
                <c:pt idx="5">
                  <c:v>796375.07</c:v>
                </c:pt>
                <c:pt idx="6">
                  <c:v>621424.93000000005</c:v>
                </c:pt>
                <c:pt idx="7">
                  <c:v>456565.36999999994</c:v>
                </c:pt>
                <c:pt idx="8">
                  <c:v>698097.05999999994</c:v>
                </c:pt>
                <c:pt idx="9">
                  <c:v>853358.09000000008</c:v>
                </c:pt>
                <c:pt idx="10">
                  <c:v>976370.38000000012</c:v>
                </c:pt>
                <c:pt idx="11">
                  <c:v>534001.80999999994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5-4CA2-BDB1-C247DF8E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296767"/>
        <c:axId val="2061299167"/>
      </c:barChart>
      <c:catAx>
        <c:axId val="20612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9167"/>
        <c:crosses val="autoZero"/>
        <c:auto val="1"/>
        <c:lblAlgn val="ctr"/>
        <c:lblOffset val="100"/>
        <c:noMultiLvlLbl val="0"/>
      </c:catAx>
      <c:valAx>
        <c:axId val="20612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Sheet3!$M$1</c:f>
              <c:strCache>
                <c:ptCount val="1"/>
                <c:pt idx="0">
                  <c:v>Expense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31-49C9-AB5F-2E2216BB9A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31-49C9-AB5F-2E2216BB9A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31-49C9-AB5F-2E2216BB9A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31-49C9-AB5F-2E2216BB9A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31-49C9-AB5F-2E2216BB9A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31-49C9-AB5F-2E2216BB9A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31-49C9-AB5F-2E2216BB9AC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Sheet3!$L$2:$L$8</c:f>
              <c:strCache>
                <c:ptCount val="7"/>
                <c:pt idx="0">
                  <c:v>Production</c:v>
                </c:pt>
                <c:pt idx="1">
                  <c:v>Admin</c:v>
                </c:pt>
                <c:pt idx="2">
                  <c:v>HR</c:v>
                </c:pt>
                <c:pt idx="3">
                  <c:v>Logistics</c:v>
                </c:pt>
                <c:pt idx="4">
                  <c:v>IT</c:v>
                </c:pt>
                <c:pt idx="5">
                  <c:v>Accounts</c:v>
                </c:pt>
                <c:pt idx="6">
                  <c:v>Marketing</c:v>
                </c:pt>
              </c:strCache>
            </c:strRef>
          </c:cat>
          <c:val>
            <c:numRef>
              <c:f>Sheet3!$M$2:$M$8</c:f>
              <c:numCache>
                <c:formatCode>_(* #,##0.00_);_(* \(#,##0.00\);_(* "-"??_);_(@_)</c:formatCode>
                <c:ptCount val="7"/>
                <c:pt idx="0">
                  <c:v>1514018.58</c:v>
                </c:pt>
                <c:pt idx="1">
                  <c:v>2339981.5399999991</c:v>
                </c:pt>
                <c:pt idx="2">
                  <c:v>915266.75000000012</c:v>
                </c:pt>
                <c:pt idx="3">
                  <c:v>560973.9800000001</c:v>
                </c:pt>
                <c:pt idx="4">
                  <c:v>1322390.6399999999</c:v>
                </c:pt>
                <c:pt idx="5">
                  <c:v>1161070.6099999999</c:v>
                </c:pt>
                <c:pt idx="6">
                  <c:v>699982.59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3-48CF-A8FA-33CF193B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B0CEB1A9-A62A-4564-B7F9-0F53B56A390B}">
          <cx:tx>
            <cx:txData>
              <cx:f>_xlchart.v1.1</cx:f>
              <cx:v>Expanse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5</xdr:col>
      <xdr:colOff>228600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98CB8-E0AA-9AEF-A8CB-6FA545263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8</xdr:row>
      <xdr:rowOff>110490</xdr:rowOff>
    </xdr:from>
    <xdr:to>
      <xdr:col>13</xdr:col>
      <xdr:colOff>396240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36C263-1178-75AD-710A-E1112753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</xdr:colOff>
      <xdr:row>12</xdr:row>
      <xdr:rowOff>156210</xdr:rowOff>
    </xdr:from>
    <xdr:to>
      <xdr:col>10</xdr:col>
      <xdr:colOff>464820</xdr:colOff>
      <xdr:row>27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1816CE0-8804-55F9-4FDE-8CA5902223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2350770"/>
              <a:ext cx="4739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w_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_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_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_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478-E290-49AB-9874-D97CE73EBA99}">
  <dimension ref="A1:H251"/>
  <sheetViews>
    <sheetView topLeftCell="A227" workbookViewId="0">
      <selection activeCell="B245" sqref="B245"/>
    </sheetView>
  </sheetViews>
  <sheetFormatPr defaultRowHeight="14.4"/>
  <cols>
    <col min="1" max="1" width="10.33203125" bestFit="1" customWidth="1"/>
    <col min="2" max="2" width="22.21875" bestFit="1" customWidth="1"/>
    <col min="3" max="3" width="18" bestFit="1" customWidth="1"/>
    <col min="4" max="4" width="11" bestFit="1" customWidth="1"/>
    <col min="5" max="5" width="13.33203125" bestFit="1" customWidth="1"/>
    <col min="6" max="6" width="9" bestFit="1" customWidth="1"/>
    <col min="7" max="7" width="6.109375" bestFit="1" customWidth="1"/>
    <col min="8" max="8" width="7.66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28548.04</v>
      </c>
      <c r="G2" t="s">
        <v>13</v>
      </c>
      <c r="H2" t="s">
        <v>14</v>
      </c>
    </row>
    <row r="3" spans="1:8">
      <c r="A3" t="s">
        <v>15</v>
      </c>
      <c r="B3" t="s">
        <v>16</v>
      </c>
      <c r="C3" t="s">
        <v>17</v>
      </c>
      <c r="D3" t="s">
        <v>18</v>
      </c>
      <c r="E3" t="s">
        <v>12</v>
      </c>
      <c r="F3">
        <v>11617.96</v>
      </c>
      <c r="G3" t="s">
        <v>19</v>
      </c>
      <c r="H3" t="s">
        <v>14</v>
      </c>
    </row>
    <row r="4" spans="1:8">
      <c r="A4" t="s">
        <v>20</v>
      </c>
      <c r="B4" t="s">
        <v>16</v>
      </c>
      <c r="C4" t="s">
        <v>21</v>
      </c>
      <c r="D4" t="s">
        <v>18</v>
      </c>
      <c r="E4" t="s">
        <v>22</v>
      </c>
      <c r="F4">
        <v>42950.93</v>
      </c>
      <c r="G4" t="s">
        <v>23</v>
      </c>
      <c r="H4" t="s">
        <v>14</v>
      </c>
    </row>
    <row r="5" spans="1:8">
      <c r="A5" t="s">
        <v>20</v>
      </c>
      <c r="B5" t="s">
        <v>24</v>
      </c>
      <c r="C5" t="s">
        <v>25</v>
      </c>
      <c r="D5" t="s">
        <v>26</v>
      </c>
      <c r="E5" t="s">
        <v>27</v>
      </c>
      <c r="F5">
        <v>32573.48</v>
      </c>
      <c r="G5" t="s">
        <v>23</v>
      </c>
      <c r="H5" t="s">
        <v>28</v>
      </c>
    </row>
    <row r="6" spans="1:8">
      <c r="A6" t="s">
        <v>29</v>
      </c>
      <c r="B6" t="s">
        <v>24</v>
      </c>
      <c r="C6" t="s">
        <v>25</v>
      </c>
      <c r="D6" t="s">
        <v>26</v>
      </c>
      <c r="E6" t="s">
        <v>22</v>
      </c>
      <c r="F6">
        <v>20930.189999999999</v>
      </c>
      <c r="G6" t="s">
        <v>30</v>
      </c>
      <c r="H6" t="s">
        <v>28</v>
      </c>
    </row>
    <row r="7" spans="1:8">
      <c r="A7" t="s">
        <v>31</v>
      </c>
      <c r="B7" t="s">
        <v>24</v>
      </c>
      <c r="C7" t="s">
        <v>32</v>
      </c>
      <c r="D7" t="s">
        <v>26</v>
      </c>
      <c r="E7" t="s">
        <v>12</v>
      </c>
      <c r="F7">
        <v>50568.37</v>
      </c>
      <c r="G7" t="s">
        <v>33</v>
      </c>
      <c r="H7" t="s">
        <v>28</v>
      </c>
    </row>
    <row r="8" spans="1:8">
      <c r="A8" t="s">
        <v>34</v>
      </c>
      <c r="B8" t="s">
        <v>35</v>
      </c>
      <c r="C8" t="s">
        <v>36</v>
      </c>
      <c r="D8" t="s">
        <v>37</v>
      </c>
      <c r="E8" t="s">
        <v>22</v>
      </c>
      <c r="F8">
        <v>34147.65</v>
      </c>
      <c r="G8" t="s">
        <v>38</v>
      </c>
      <c r="H8" t="s">
        <v>14</v>
      </c>
    </row>
    <row r="9" spans="1:8">
      <c r="A9" t="s">
        <v>39</v>
      </c>
      <c r="B9" t="s">
        <v>16</v>
      </c>
      <c r="C9" t="s">
        <v>21</v>
      </c>
      <c r="D9" t="s">
        <v>18</v>
      </c>
      <c r="E9" t="s">
        <v>27</v>
      </c>
      <c r="F9">
        <v>17853.89</v>
      </c>
      <c r="G9" t="s">
        <v>23</v>
      </c>
      <c r="H9" t="s">
        <v>14</v>
      </c>
    </row>
    <row r="10" spans="1:8">
      <c r="A10" t="s">
        <v>40</v>
      </c>
      <c r="B10" t="s">
        <v>16</v>
      </c>
      <c r="C10" t="s">
        <v>21</v>
      </c>
      <c r="D10" t="s">
        <v>18</v>
      </c>
      <c r="E10" t="s">
        <v>27</v>
      </c>
      <c r="F10">
        <v>9964.68</v>
      </c>
      <c r="G10" t="s">
        <v>41</v>
      </c>
      <c r="H10" t="s">
        <v>14</v>
      </c>
    </row>
    <row r="11" spans="1:8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F11">
        <v>62300.45</v>
      </c>
      <c r="G11" t="s">
        <v>47</v>
      </c>
      <c r="H11" t="s">
        <v>28</v>
      </c>
    </row>
    <row r="12" spans="1:8">
      <c r="A12" t="s">
        <v>42</v>
      </c>
      <c r="B12" t="s">
        <v>24</v>
      </c>
      <c r="C12" t="s">
        <v>32</v>
      </c>
      <c r="D12" t="s">
        <v>26</v>
      </c>
      <c r="E12" t="s">
        <v>46</v>
      </c>
      <c r="F12">
        <v>10302.07</v>
      </c>
      <c r="G12" t="s">
        <v>47</v>
      </c>
      <c r="H12" t="s">
        <v>28</v>
      </c>
    </row>
    <row r="13" spans="1:8">
      <c r="A13" t="s">
        <v>48</v>
      </c>
      <c r="B13" t="s">
        <v>49</v>
      </c>
      <c r="C13" t="s">
        <v>50</v>
      </c>
      <c r="D13" t="s">
        <v>18</v>
      </c>
      <c r="E13" t="s">
        <v>22</v>
      </c>
      <c r="F13">
        <v>40015.81</v>
      </c>
      <c r="G13" t="s">
        <v>33</v>
      </c>
      <c r="H13" t="s">
        <v>28</v>
      </c>
    </row>
    <row r="14" spans="1:8">
      <c r="A14" t="s">
        <v>51</v>
      </c>
      <c r="B14" t="s">
        <v>52</v>
      </c>
      <c r="C14" t="s">
        <v>53</v>
      </c>
      <c r="D14" t="s">
        <v>54</v>
      </c>
      <c r="E14" t="s">
        <v>12</v>
      </c>
      <c r="F14">
        <v>32736.41</v>
      </c>
      <c r="G14" t="s">
        <v>55</v>
      </c>
      <c r="H14" t="s">
        <v>28</v>
      </c>
    </row>
    <row r="15" spans="1:8">
      <c r="A15" t="s">
        <v>56</v>
      </c>
      <c r="B15" t="s">
        <v>52</v>
      </c>
      <c r="C15" t="s">
        <v>57</v>
      </c>
      <c r="D15" t="s">
        <v>54</v>
      </c>
      <c r="E15" t="s">
        <v>12</v>
      </c>
      <c r="F15">
        <v>722.83</v>
      </c>
      <c r="G15" t="s">
        <v>58</v>
      </c>
      <c r="H15" t="s">
        <v>28</v>
      </c>
    </row>
    <row r="16" spans="1:8">
      <c r="A16" t="s">
        <v>56</v>
      </c>
      <c r="B16" t="s">
        <v>59</v>
      </c>
      <c r="C16" t="s">
        <v>60</v>
      </c>
      <c r="D16" t="s">
        <v>18</v>
      </c>
      <c r="E16" t="s">
        <v>22</v>
      </c>
      <c r="F16">
        <v>691.86</v>
      </c>
      <c r="G16" t="s">
        <v>58</v>
      </c>
      <c r="H16" t="s">
        <v>14</v>
      </c>
    </row>
    <row r="17" spans="1:8">
      <c r="A17" t="s">
        <v>61</v>
      </c>
      <c r="B17" t="s">
        <v>59</v>
      </c>
      <c r="C17" t="s">
        <v>60</v>
      </c>
      <c r="D17" t="s">
        <v>18</v>
      </c>
      <c r="E17" t="s">
        <v>62</v>
      </c>
      <c r="F17">
        <v>7548.52</v>
      </c>
      <c r="G17" t="s">
        <v>63</v>
      </c>
      <c r="H17" t="s">
        <v>14</v>
      </c>
    </row>
    <row r="18" spans="1:8">
      <c r="A18" t="s">
        <v>64</v>
      </c>
      <c r="B18" t="s">
        <v>65</v>
      </c>
      <c r="C18" t="s">
        <v>66</v>
      </c>
      <c r="D18" t="s">
        <v>67</v>
      </c>
      <c r="E18" t="s">
        <v>46</v>
      </c>
      <c r="F18">
        <v>12604.15</v>
      </c>
      <c r="G18" t="s">
        <v>38</v>
      </c>
      <c r="H18" t="s">
        <v>14</v>
      </c>
    </row>
    <row r="19" spans="1:8">
      <c r="A19" t="s">
        <v>68</v>
      </c>
      <c r="B19" t="s">
        <v>24</v>
      </c>
      <c r="C19" t="s">
        <v>25</v>
      </c>
      <c r="D19" t="s">
        <v>26</v>
      </c>
      <c r="E19" t="s">
        <v>12</v>
      </c>
      <c r="F19">
        <v>6788.42</v>
      </c>
      <c r="G19" t="s">
        <v>19</v>
      </c>
      <c r="H19" t="s">
        <v>28</v>
      </c>
    </row>
    <row r="20" spans="1:8">
      <c r="A20" t="s">
        <v>68</v>
      </c>
      <c r="B20" t="s">
        <v>16</v>
      </c>
      <c r="C20" t="s">
        <v>21</v>
      </c>
      <c r="D20" t="s">
        <v>18</v>
      </c>
      <c r="E20" t="s">
        <v>62</v>
      </c>
      <c r="F20">
        <v>48407.4</v>
      </c>
      <c r="G20" t="s">
        <v>19</v>
      </c>
      <c r="H20" t="s">
        <v>14</v>
      </c>
    </row>
    <row r="21" spans="1:8">
      <c r="A21" t="s">
        <v>69</v>
      </c>
      <c r="B21" t="s">
        <v>59</v>
      </c>
      <c r="C21" t="s">
        <v>70</v>
      </c>
      <c r="D21" t="s">
        <v>18</v>
      </c>
      <c r="E21" t="s">
        <v>46</v>
      </c>
      <c r="F21">
        <v>29113.39</v>
      </c>
      <c r="G21" t="s">
        <v>23</v>
      </c>
      <c r="H21" t="s">
        <v>14</v>
      </c>
    </row>
    <row r="22" spans="1:8">
      <c r="A22" t="s">
        <v>71</v>
      </c>
      <c r="B22" t="s">
        <v>24</v>
      </c>
      <c r="C22" t="s">
        <v>32</v>
      </c>
      <c r="D22" t="s">
        <v>26</v>
      </c>
      <c r="E22" t="s">
        <v>46</v>
      </c>
      <c r="F22">
        <v>76988.86</v>
      </c>
      <c r="G22" t="s">
        <v>30</v>
      </c>
      <c r="H22" t="s">
        <v>28</v>
      </c>
    </row>
    <row r="23" spans="1:8">
      <c r="A23" t="s">
        <v>71</v>
      </c>
      <c r="B23" t="s">
        <v>59</v>
      </c>
      <c r="C23" t="s">
        <v>60</v>
      </c>
      <c r="D23" t="s">
        <v>18</v>
      </c>
      <c r="E23" t="s">
        <v>62</v>
      </c>
      <c r="F23">
        <v>26585.07</v>
      </c>
      <c r="G23" t="s">
        <v>30</v>
      </c>
      <c r="H23" t="s">
        <v>14</v>
      </c>
    </row>
    <row r="24" spans="1:8">
      <c r="A24" t="s">
        <v>72</v>
      </c>
      <c r="B24" t="s">
        <v>16</v>
      </c>
      <c r="C24" t="s">
        <v>17</v>
      </c>
      <c r="D24" t="s">
        <v>18</v>
      </c>
      <c r="E24" t="s">
        <v>22</v>
      </c>
      <c r="F24">
        <v>48108.84</v>
      </c>
      <c r="G24" t="s">
        <v>19</v>
      </c>
      <c r="H24" t="s">
        <v>14</v>
      </c>
    </row>
    <row r="25" spans="1:8">
      <c r="A25" t="s">
        <v>73</v>
      </c>
      <c r="B25" t="s">
        <v>52</v>
      </c>
      <c r="C25" t="s">
        <v>53</v>
      </c>
      <c r="D25" t="s">
        <v>54</v>
      </c>
      <c r="E25" t="s">
        <v>46</v>
      </c>
      <c r="F25">
        <v>97362.96</v>
      </c>
      <c r="G25" t="s">
        <v>23</v>
      </c>
      <c r="H25" t="s">
        <v>28</v>
      </c>
    </row>
    <row r="26" spans="1:8">
      <c r="A26" t="s">
        <v>74</v>
      </c>
      <c r="B26" t="s">
        <v>65</v>
      </c>
      <c r="C26" t="s">
        <v>75</v>
      </c>
      <c r="D26" t="s">
        <v>67</v>
      </c>
      <c r="E26" t="s">
        <v>12</v>
      </c>
      <c r="F26">
        <v>24632.85</v>
      </c>
      <c r="G26" t="s">
        <v>30</v>
      </c>
      <c r="H26" t="s">
        <v>14</v>
      </c>
    </row>
    <row r="27" spans="1:8">
      <c r="A27" t="s">
        <v>76</v>
      </c>
      <c r="B27" t="s">
        <v>16</v>
      </c>
      <c r="C27" t="s">
        <v>17</v>
      </c>
      <c r="D27" t="s">
        <v>18</v>
      </c>
      <c r="E27" t="s">
        <v>27</v>
      </c>
      <c r="F27">
        <v>20446.48</v>
      </c>
      <c r="G27" t="s">
        <v>55</v>
      </c>
      <c r="H27" t="s">
        <v>14</v>
      </c>
    </row>
    <row r="28" spans="1:8">
      <c r="A28" t="s">
        <v>77</v>
      </c>
      <c r="B28" t="s">
        <v>43</v>
      </c>
      <c r="C28" t="s">
        <v>44</v>
      </c>
      <c r="D28" t="s">
        <v>45</v>
      </c>
      <c r="E28" t="s">
        <v>46</v>
      </c>
      <c r="F28">
        <v>98941.04</v>
      </c>
      <c r="G28" t="s">
        <v>63</v>
      </c>
      <c r="H28" t="s">
        <v>28</v>
      </c>
    </row>
    <row r="29" spans="1:8">
      <c r="A29" t="s">
        <v>78</v>
      </c>
      <c r="B29" t="s">
        <v>43</v>
      </c>
      <c r="C29" t="s">
        <v>44</v>
      </c>
      <c r="D29" t="s">
        <v>45</v>
      </c>
      <c r="E29" t="s">
        <v>12</v>
      </c>
      <c r="F29">
        <v>69942.38</v>
      </c>
      <c r="G29" t="s">
        <v>13</v>
      </c>
      <c r="H29" t="s">
        <v>28</v>
      </c>
    </row>
    <row r="30" spans="1:8">
      <c r="A30" t="s">
        <v>79</v>
      </c>
      <c r="B30" t="s">
        <v>9</v>
      </c>
      <c r="C30" t="s">
        <v>80</v>
      </c>
      <c r="D30" t="s">
        <v>11</v>
      </c>
      <c r="E30" t="s">
        <v>27</v>
      </c>
      <c r="F30">
        <v>28047.96</v>
      </c>
      <c r="G30" t="s">
        <v>38</v>
      </c>
      <c r="H30" t="s">
        <v>14</v>
      </c>
    </row>
    <row r="31" spans="1:8">
      <c r="A31" t="s">
        <v>81</v>
      </c>
      <c r="B31" t="s">
        <v>43</v>
      </c>
      <c r="C31" t="s">
        <v>82</v>
      </c>
      <c r="D31" t="s">
        <v>45</v>
      </c>
      <c r="E31" t="s">
        <v>62</v>
      </c>
      <c r="F31">
        <v>99730.51</v>
      </c>
      <c r="G31" t="s">
        <v>23</v>
      </c>
      <c r="H31" t="s">
        <v>28</v>
      </c>
    </row>
    <row r="32" spans="1:8">
      <c r="A32" t="s">
        <v>83</v>
      </c>
      <c r="B32" t="s">
        <v>35</v>
      </c>
      <c r="C32" t="s">
        <v>36</v>
      </c>
      <c r="D32" t="s">
        <v>37</v>
      </c>
      <c r="E32" t="s">
        <v>22</v>
      </c>
      <c r="F32">
        <v>8477.58</v>
      </c>
      <c r="G32" t="s">
        <v>84</v>
      </c>
      <c r="H32" t="s">
        <v>14</v>
      </c>
    </row>
    <row r="33" spans="1:8">
      <c r="A33" t="s">
        <v>83</v>
      </c>
      <c r="B33" t="s">
        <v>52</v>
      </c>
      <c r="C33" t="s">
        <v>53</v>
      </c>
      <c r="D33" t="s">
        <v>54</v>
      </c>
      <c r="E33" t="s">
        <v>62</v>
      </c>
      <c r="F33">
        <v>32705.09</v>
      </c>
      <c r="G33" t="s">
        <v>84</v>
      </c>
      <c r="H33" t="s">
        <v>28</v>
      </c>
    </row>
    <row r="34" spans="1:8">
      <c r="A34" t="s">
        <v>85</v>
      </c>
      <c r="B34" t="s">
        <v>9</v>
      </c>
      <c r="C34" t="s">
        <v>80</v>
      </c>
      <c r="D34" t="s">
        <v>11</v>
      </c>
      <c r="E34" t="s">
        <v>46</v>
      </c>
      <c r="F34">
        <v>37816.9</v>
      </c>
      <c r="G34" t="s">
        <v>41</v>
      </c>
      <c r="H34" t="s">
        <v>14</v>
      </c>
    </row>
    <row r="35" spans="1:8">
      <c r="A35" t="s">
        <v>85</v>
      </c>
      <c r="B35" t="s">
        <v>86</v>
      </c>
      <c r="C35" t="s">
        <v>87</v>
      </c>
      <c r="D35" t="s">
        <v>11</v>
      </c>
      <c r="E35" t="s">
        <v>27</v>
      </c>
      <c r="F35">
        <v>24343.5</v>
      </c>
      <c r="G35" t="s">
        <v>41</v>
      </c>
      <c r="H35" t="s">
        <v>14</v>
      </c>
    </row>
    <row r="36" spans="1:8">
      <c r="A36" t="s">
        <v>88</v>
      </c>
      <c r="B36" t="s">
        <v>65</v>
      </c>
      <c r="C36" t="s">
        <v>89</v>
      </c>
      <c r="D36" t="s">
        <v>67</v>
      </c>
      <c r="E36" t="s">
        <v>12</v>
      </c>
      <c r="F36">
        <v>8039.89</v>
      </c>
      <c r="G36" t="s">
        <v>47</v>
      </c>
      <c r="H36" t="s">
        <v>14</v>
      </c>
    </row>
    <row r="37" spans="1:8">
      <c r="A37" t="s">
        <v>90</v>
      </c>
      <c r="B37" t="s">
        <v>35</v>
      </c>
      <c r="C37" t="s">
        <v>91</v>
      </c>
      <c r="D37" t="s">
        <v>37</v>
      </c>
      <c r="E37" t="s">
        <v>46</v>
      </c>
      <c r="F37">
        <v>6177.57</v>
      </c>
      <c r="G37" t="s">
        <v>30</v>
      </c>
      <c r="H37" t="s">
        <v>14</v>
      </c>
    </row>
    <row r="38" spans="1:8">
      <c r="A38" t="s">
        <v>90</v>
      </c>
      <c r="B38" t="s">
        <v>43</v>
      </c>
      <c r="C38" t="s">
        <v>44</v>
      </c>
      <c r="D38" t="s">
        <v>45</v>
      </c>
      <c r="E38" t="s">
        <v>46</v>
      </c>
      <c r="F38">
        <v>77101.89</v>
      </c>
      <c r="G38" t="s">
        <v>30</v>
      </c>
      <c r="H38" t="s">
        <v>28</v>
      </c>
    </row>
    <row r="39" spans="1:8">
      <c r="A39" t="s">
        <v>92</v>
      </c>
      <c r="B39" t="s">
        <v>9</v>
      </c>
      <c r="C39" t="s">
        <v>10</v>
      </c>
      <c r="D39" t="s">
        <v>11</v>
      </c>
      <c r="E39" t="s">
        <v>46</v>
      </c>
      <c r="F39">
        <v>10912.7</v>
      </c>
      <c r="G39" t="s">
        <v>55</v>
      </c>
      <c r="H39" t="s">
        <v>14</v>
      </c>
    </row>
    <row r="40" spans="1:8">
      <c r="A40" t="s">
        <v>93</v>
      </c>
      <c r="B40" t="s">
        <v>59</v>
      </c>
      <c r="C40" t="s">
        <v>60</v>
      </c>
      <c r="D40" t="s">
        <v>18</v>
      </c>
      <c r="E40" t="s">
        <v>12</v>
      </c>
      <c r="F40">
        <v>23696.23</v>
      </c>
      <c r="G40" t="s">
        <v>38</v>
      </c>
      <c r="H40" t="s">
        <v>14</v>
      </c>
    </row>
    <row r="41" spans="1:8">
      <c r="A41" t="s">
        <v>94</v>
      </c>
      <c r="B41" t="s">
        <v>9</v>
      </c>
      <c r="C41" t="s">
        <v>10</v>
      </c>
      <c r="D41" t="s">
        <v>11</v>
      </c>
      <c r="E41" t="s">
        <v>62</v>
      </c>
      <c r="F41">
        <v>36068.42</v>
      </c>
      <c r="G41" t="s">
        <v>23</v>
      </c>
      <c r="H41" t="s">
        <v>14</v>
      </c>
    </row>
    <row r="42" spans="1:8">
      <c r="A42" t="s">
        <v>94</v>
      </c>
      <c r="B42" t="s">
        <v>86</v>
      </c>
      <c r="C42" t="s">
        <v>95</v>
      </c>
      <c r="D42" t="s">
        <v>11</v>
      </c>
      <c r="E42" t="s">
        <v>46</v>
      </c>
      <c r="F42">
        <v>20278.88</v>
      </c>
      <c r="G42" t="s">
        <v>23</v>
      </c>
      <c r="H42" t="s">
        <v>14</v>
      </c>
    </row>
    <row r="43" spans="1:8">
      <c r="A43" t="s">
        <v>96</v>
      </c>
      <c r="B43" t="s">
        <v>59</v>
      </c>
      <c r="C43" t="s">
        <v>97</v>
      </c>
      <c r="D43" t="s">
        <v>18</v>
      </c>
      <c r="E43" t="s">
        <v>22</v>
      </c>
      <c r="F43">
        <v>40455.040000000001</v>
      </c>
      <c r="G43" t="s">
        <v>84</v>
      </c>
      <c r="H43" t="s">
        <v>14</v>
      </c>
    </row>
    <row r="44" spans="1:8">
      <c r="A44" t="s">
        <v>98</v>
      </c>
      <c r="B44" t="s">
        <v>65</v>
      </c>
      <c r="C44" t="s">
        <v>75</v>
      </c>
      <c r="D44" t="s">
        <v>67</v>
      </c>
      <c r="E44" t="s">
        <v>46</v>
      </c>
      <c r="F44">
        <v>48468.04</v>
      </c>
      <c r="G44" t="s">
        <v>41</v>
      </c>
      <c r="H44" t="s">
        <v>14</v>
      </c>
    </row>
    <row r="45" spans="1:8">
      <c r="A45" t="s">
        <v>99</v>
      </c>
      <c r="B45" t="s">
        <v>86</v>
      </c>
      <c r="C45" t="s">
        <v>100</v>
      </c>
      <c r="D45" t="s">
        <v>11</v>
      </c>
      <c r="E45" t="s">
        <v>12</v>
      </c>
      <c r="F45">
        <v>11901.74</v>
      </c>
      <c r="G45" t="s">
        <v>47</v>
      </c>
      <c r="H45" t="s">
        <v>14</v>
      </c>
    </row>
    <row r="46" spans="1:8">
      <c r="A46" t="s">
        <v>99</v>
      </c>
      <c r="B46" t="s">
        <v>24</v>
      </c>
      <c r="C46" t="s">
        <v>32</v>
      </c>
      <c r="D46" t="s">
        <v>26</v>
      </c>
      <c r="E46" t="s">
        <v>46</v>
      </c>
      <c r="F46">
        <v>43712.41</v>
      </c>
      <c r="G46" t="s">
        <v>47</v>
      </c>
      <c r="H46" t="s">
        <v>28</v>
      </c>
    </row>
    <row r="47" spans="1:8">
      <c r="A47" t="s">
        <v>101</v>
      </c>
      <c r="B47" t="s">
        <v>86</v>
      </c>
      <c r="C47" t="s">
        <v>87</v>
      </c>
      <c r="D47" t="s">
        <v>11</v>
      </c>
      <c r="E47" t="s">
        <v>62</v>
      </c>
      <c r="F47">
        <v>24354.99</v>
      </c>
      <c r="G47" t="s">
        <v>13</v>
      </c>
      <c r="H47" t="s">
        <v>14</v>
      </c>
    </row>
    <row r="48" spans="1:8">
      <c r="A48" t="s">
        <v>102</v>
      </c>
      <c r="B48" t="s">
        <v>59</v>
      </c>
      <c r="C48" t="s">
        <v>70</v>
      </c>
      <c r="D48" t="s">
        <v>18</v>
      </c>
      <c r="E48" t="s">
        <v>22</v>
      </c>
      <c r="F48">
        <v>7994.56</v>
      </c>
      <c r="G48" t="s">
        <v>38</v>
      </c>
      <c r="H48" t="s">
        <v>14</v>
      </c>
    </row>
    <row r="49" spans="1:8">
      <c r="A49" t="s">
        <v>102</v>
      </c>
      <c r="B49" t="s">
        <v>16</v>
      </c>
      <c r="C49" t="s">
        <v>21</v>
      </c>
      <c r="D49" t="s">
        <v>18</v>
      </c>
      <c r="E49" t="s">
        <v>62</v>
      </c>
      <c r="F49">
        <v>2271.44</v>
      </c>
      <c r="G49" t="s">
        <v>38</v>
      </c>
      <c r="H49" t="s">
        <v>14</v>
      </c>
    </row>
    <row r="50" spans="1:8">
      <c r="A50" t="s">
        <v>103</v>
      </c>
      <c r="B50" t="s">
        <v>52</v>
      </c>
      <c r="C50" t="s">
        <v>53</v>
      </c>
      <c r="D50" t="s">
        <v>54</v>
      </c>
      <c r="E50" t="s">
        <v>22</v>
      </c>
      <c r="F50">
        <v>77441.81</v>
      </c>
      <c r="G50" t="s">
        <v>23</v>
      </c>
      <c r="H50" t="s">
        <v>28</v>
      </c>
    </row>
    <row r="51" spans="1:8">
      <c r="A51" t="s">
        <v>104</v>
      </c>
      <c r="B51" t="s">
        <v>35</v>
      </c>
      <c r="C51" t="s">
        <v>36</v>
      </c>
      <c r="D51" t="s">
        <v>37</v>
      </c>
      <c r="E51" t="s">
        <v>46</v>
      </c>
      <c r="F51">
        <v>38939.279999999999</v>
      </c>
      <c r="G51" t="s">
        <v>84</v>
      </c>
      <c r="H51" t="s">
        <v>14</v>
      </c>
    </row>
    <row r="52" spans="1:8">
      <c r="A52" t="s">
        <v>104</v>
      </c>
      <c r="B52" t="s">
        <v>59</v>
      </c>
      <c r="C52" t="s">
        <v>97</v>
      </c>
      <c r="D52" t="s">
        <v>18</v>
      </c>
      <c r="E52" t="s">
        <v>62</v>
      </c>
      <c r="F52">
        <v>38269.4</v>
      </c>
      <c r="G52" t="s">
        <v>84</v>
      </c>
      <c r="H52" t="s">
        <v>14</v>
      </c>
    </row>
    <row r="53" spans="1:8">
      <c r="A53" t="s">
        <v>104</v>
      </c>
      <c r="B53" t="s">
        <v>9</v>
      </c>
      <c r="C53" t="s">
        <v>10</v>
      </c>
      <c r="D53" t="s">
        <v>11</v>
      </c>
      <c r="E53" t="s">
        <v>46</v>
      </c>
      <c r="F53">
        <v>4195.6899999999996</v>
      </c>
      <c r="G53" t="s">
        <v>84</v>
      </c>
      <c r="H53" t="s">
        <v>14</v>
      </c>
    </row>
    <row r="54" spans="1:8">
      <c r="A54" t="s">
        <v>105</v>
      </c>
      <c r="B54" t="s">
        <v>49</v>
      </c>
      <c r="C54" t="s">
        <v>50</v>
      </c>
      <c r="D54" t="s">
        <v>18</v>
      </c>
      <c r="E54" t="s">
        <v>22</v>
      </c>
      <c r="F54">
        <v>25281.200000000001</v>
      </c>
      <c r="G54" t="s">
        <v>30</v>
      </c>
      <c r="H54" t="s">
        <v>28</v>
      </c>
    </row>
    <row r="55" spans="1:8">
      <c r="A55" t="s">
        <v>106</v>
      </c>
      <c r="B55" t="s">
        <v>16</v>
      </c>
      <c r="C55" t="s">
        <v>21</v>
      </c>
      <c r="D55" t="s">
        <v>18</v>
      </c>
      <c r="E55" t="s">
        <v>27</v>
      </c>
      <c r="F55">
        <v>38555.43</v>
      </c>
      <c r="G55" t="s">
        <v>55</v>
      </c>
      <c r="H55" t="s">
        <v>14</v>
      </c>
    </row>
    <row r="56" spans="1:8">
      <c r="A56" t="s">
        <v>107</v>
      </c>
      <c r="B56" t="s">
        <v>16</v>
      </c>
      <c r="C56" t="s">
        <v>21</v>
      </c>
      <c r="D56" t="s">
        <v>18</v>
      </c>
      <c r="E56" t="s">
        <v>12</v>
      </c>
      <c r="F56">
        <v>23910.53</v>
      </c>
      <c r="G56" t="s">
        <v>63</v>
      </c>
      <c r="H56" t="s">
        <v>14</v>
      </c>
    </row>
    <row r="57" spans="1:8">
      <c r="A57" t="s">
        <v>107</v>
      </c>
      <c r="B57" t="s">
        <v>43</v>
      </c>
      <c r="C57" t="s">
        <v>82</v>
      </c>
      <c r="D57" t="s">
        <v>45</v>
      </c>
      <c r="E57" t="s">
        <v>27</v>
      </c>
      <c r="F57">
        <v>85094.38</v>
      </c>
      <c r="G57" t="s">
        <v>63</v>
      </c>
      <c r="H57" t="s">
        <v>28</v>
      </c>
    </row>
    <row r="58" spans="1:8">
      <c r="A58" t="s">
        <v>108</v>
      </c>
      <c r="B58" t="s">
        <v>35</v>
      </c>
      <c r="C58" t="s">
        <v>36</v>
      </c>
      <c r="D58" t="s">
        <v>37</v>
      </c>
      <c r="E58" t="s">
        <v>46</v>
      </c>
      <c r="F58">
        <v>41176.910000000003</v>
      </c>
      <c r="G58" t="s">
        <v>38</v>
      </c>
      <c r="H58" t="s">
        <v>14</v>
      </c>
    </row>
    <row r="59" spans="1:8">
      <c r="A59" t="s">
        <v>109</v>
      </c>
      <c r="B59" t="s">
        <v>52</v>
      </c>
      <c r="C59" t="s">
        <v>57</v>
      </c>
      <c r="D59" t="s">
        <v>54</v>
      </c>
      <c r="E59" t="s">
        <v>22</v>
      </c>
      <c r="F59">
        <v>84028.2</v>
      </c>
      <c r="G59" t="s">
        <v>23</v>
      </c>
      <c r="H59" t="s">
        <v>28</v>
      </c>
    </row>
    <row r="60" spans="1:8">
      <c r="A60" t="s">
        <v>110</v>
      </c>
      <c r="B60" t="s">
        <v>9</v>
      </c>
      <c r="C60" t="s">
        <v>10</v>
      </c>
      <c r="D60" t="s">
        <v>11</v>
      </c>
      <c r="E60" t="s">
        <v>46</v>
      </c>
      <c r="F60">
        <v>10571.7</v>
      </c>
      <c r="G60" t="s">
        <v>84</v>
      </c>
      <c r="H60" t="s">
        <v>14</v>
      </c>
    </row>
    <row r="61" spans="1:8">
      <c r="A61" t="s">
        <v>111</v>
      </c>
      <c r="B61" t="s">
        <v>9</v>
      </c>
      <c r="C61" t="s">
        <v>80</v>
      </c>
      <c r="D61" t="s">
        <v>11</v>
      </c>
      <c r="E61" t="s">
        <v>62</v>
      </c>
      <c r="F61">
        <v>22975.279999999999</v>
      </c>
      <c r="G61" t="s">
        <v>30</v>
      </c>
      <c r="H61" t="s">
        <v>14</v>
      </c>
    </row>
    <row r="62" spans="1:8">
      <c r="A62" t="s">
        <v>112</v>
      </c>
      <c r="B62" t="s">
        <v>52</v>
      </c>
      <c r="C62" t="s">
        <v>53</v>
      </c>
      <c r="D62" t="s">
        <v>54</v>
      </c>
      <c r="E62" t="s">
        <v>22</v>
      </c>
      <c r="F62">
        <v>94381.67</v>
      </c>
      <c r="G62" t="s">
        <v>63</v>
      </c>
      <c r="H62" t="s">
        <v>28</v>
      </c>
    </row>
    <row r="63" spans="1:8">
      <c r="A63" t="s">
        <v>113</v>
      </c>
      <c r="B63" t="s">
        <v>24</v>
      </c>
      <c r="C63" t="s">
        <v>25</v>
      </c>
      <c r="D63" t="s">
        <v>26</v>
      </c>
      <c r="E63" t="s">
        <v>12</v>
      </c>
      <c r="F63">
        <v>89024.61</v>
      </c>
      <c r="G63" t="s">
        <v>13</v>
      </c>
      <c r="H63" t="s">
        <v>28</v>
      </c>
    </row>
    <row r="64" spans="1:8">
      <c r="A64" t="s">
        <v>114</v>
      </c>
      <c r="B64" t="s">
        <v>35</v>
      </c>
      <c r="C64" t="s">
        <v>91</v>
      </c>
      <c r="D64" t="s">
        <v>37</v>
      </c>
      <c r="E64" t="s">
        <v>12</v>
      </c>
      <c r="F64">
        <v>26993.83</v>
      </c>
      <c r="G64" t="s">
        <v>38</v>
      </c>
      <c r="H64" t="s">
        <v>14</v>
      </c>
    </row>
    <row r="65" spans="1:8">
      <c r="A65" t="s">
        <v>114</v>
      </c>
      <c r="B65" t="s">
        <v>86</v>
      </c>
      <c r="C65" t="s">
        <v>95</v>
      </c>
      <c r="D65" t="s">
        <v>11</v>
      </c>
      <c r="E65" t="s">
        <v>22</v>
      </c>
      <c r="F65">
        <v>37974.06</v>
      </c>
      <c r="G65" t="s">
        <v>38</v>
      </c>
      <c r="H65" t="s">
        <v>14</v>
      </c>
    </row>
    <row r="66" spans="1:8">
      <c r="A66" t="s">
        <v>115</v>
      </c>
      <c r="B66" t="s">
        <v>9</v>
      </c>
      <c r="C66" t="s">
        <v>10</v>
      </c>
      <c r="D66" t="s">
        <v>11</v>
      </c>
      <c r="E66" t="s">
        <v>46</v>
      </c>
      <c r="F66">
        <v>48581.13</v>
      </c>
      <c r="G66" t="s">
        <v>19</v>
      </c>
      <c r="H66" t="s">
        <v>14</v>
      </c>
    </row>
    <row r="67" spans="1:8">
      <c r="A67" t="s">
        <v>116</v>
      </c>
      <c r="B67" t="s">
        <v>35</v>
      </c>
      <c r="C67" t="s">
        <v>36</v>
      </c>
      <c r="D67" t="s">
        <v>37</v>
      </c>
      <c r="E67" t="s">
        <v>22</v>
      </c>
      <c r="F67">
        <v>8664.8700000000008</v>
      </c>
      <c r="G67" t="s">
        <v>23</v>
      </c>
      <c r="H67" t="s">
        <v>14</v>
      </c>
    </row>
    <row r="68" spans="1:8">
      <c r="A68" t="s">
        <v>116</v>
      </c>
      <c r="B68" t="s">
        <v>43</v>
      </c>
      <c r="C68" t="s">
        <v>44</v>
      </c>
      <c r="D68" t="s">
        <v>45</v>
      </c>
      <c r="E68" t="s">
        <v>22</v>
      </c>
      <c r="F68">
        <v>33896.57</v>
      </c>
      <c r="G68" t="s">
        <v>23</v>
      </c>
      <c r="H68" t="s">
        <v>28</v>
      </c>
    </row>
    <row r="69" spans="1:8">
      <c r="A69" t="s">
        <v>117</v>
      </c>
      <c r="B69" t="s">
        <v>49</v>
      </c>
      <c r="C69" t="s">
        <v>118</v>
      </c>
      <c r="D69" t="s">
        <v>18</v>
      </c>
      <c r="E69" t="s">
        <v>27</v>
      </c>
      <c r="F69">
        <v>40912.11</v>
      </c>
      <c r="G69" t="s">
        <v>41</v>
      </c>
      <c r="H69" t="s">
        <v>28</v>
      </c>
    </row>
    <row r="70" spans="1:8">
      <c r="A70" t="s">
        <v>119</v>
      </c>
      <c r="B70" t="s">
        <v>49</v>
      </c>
      <c r="C70" t="s">
        <v>120</v>
      </c>
      <c r="D70" t="s">
        <v>18</v>
      </c>
      <c r="E70" t="s">
        <v>22</v>
      </c>
      <c r="F70">
        <v>68555.8</v>
      </c>
      <c r="G70" t="s">
        <v>30</v>
      </c>
      <c r="H70" t="s">
        <v>28</v>
      </c>
    </row>
    <row r="71" spans="1:8">
      <c r="A71" t="s">
        <v>121</v>
      </c>
      <c r="B71" t="s">
        <v>52</v>
      </c>
      <c r="C71" t="s">
        <v>53</v>
      </c>
      <c r="D71" t="s">
        <v>54</v>
      </c>
      <c r="E71" t="s">
        <v>12</v>
      </c>
      <c r="F71">
        <v>8059.37</v>
      </c>
      <c r="G71" t="s">
        <v>13</v>
      </c>
      <c r="H71" t="s">
        <v>28</v>
      </c>
    </row>
    <row r="72" spans="1:8">
      <c r="A72" t="s">
        <v>122</v>
      </c>
      <c r="B72" t="s">
        <v>86</v>
      </c>
      <c r="C72" t="s">
        <v>95</v>
      </c>
      <c r="D72" t="s">
        <v>11</v>
      </c>
      <c r="E72" t="s">
        <v>46</v>
      </c>
      <c r="F72">
        <v>27468.799999999999</v>
      </c>
      <c r="G72" t="s">
        <v>23</v>
      </c>
      <c r="H72" t="s">
        <v>14</v>
      </c>
    </row>
    <row r="73" spans="1:8">
      <c r="A73" t="s">
        <v>123</v>
      </c>
      <c r="B73" t="s">
        <v>35</v>
      </c>
      <c r="C73" t="s">
        <v>124</v>
      </c>
      <c r="D73" t="s">
        <v>37</v>
      </c>
      <c r="E73" t="s">
        <v>62</v>
      </c>
      <c r="F73">
        <v>44296.42</v>
      </c>
      <c r="G73" t="s">
        <v>30</v>
      </c>
      <c r="H73" t="s">
        <v>14</v>
      </c>
    </row>
    <row r="74" spans="1:8">
      <c r="A74" t="s">
        <v>125</v>
      </c>
      <c r="B74" t="s">
        <v>65</v>
      </c>
      <c r="C74" t="s">
        <v>89</v>
      </c>
      <c r="D74" t="s">
        <v>67</v>
      </c>
      <c r="E74" t="s">
        <v>46</v>
      </c>
      <c r="F74">
        <v>38576.28</v>
      </c>
      <c r="G74" t="s">
        <v>33</v>
      </c>
      <c r="H74" t="s">
        <v>14</v>
      </c>
    </row>
    <row r="75" spans="1:8">
      <c r="A75" t="s">
        <v>126</v>
      </c>
      <c r="B75" t="s">
        <v>43</v>
      </c>
      <c r="C75" t="s">
        <v>44</v>
      </c>
      <c r="D75" t="s">
        <v>45</v>
      </c>
      <c r="E75" t="s">
        <v>12</v>
      </c>
      <c r="F75">
        <v>29156.09</v>
      </c>
      <c r="G75" t="s">
        <v>55</v>
      </c>
      <c r="H75" t="s">
        <v>28</v>
      </c>
    </row>
    <row r="76" spans="1:8">
      <c r="A76" t="s">
        <v>126</v>
      </c>
      <c r="B76" t="s">
        <v>49</v>
      </c>
      <c r="C76" t="s">
        <v>120</v>
      </c>
      <c r="D76" t="s">
        <v>18</v>
      </c>
      <c r="E76" t="s">
        <v>62</v>
      </c>
      <c r="F76">
        <v>17224.759999999998</v>
      </c>
      <c r="G76" t="s">
        <v>55</v>
      </c>
      <c r="H76" t="s">
        <v>28</v>
      </c>
    </row>
    <row r="77" spans="1:8">
      <c r="A77" t="s">
        <v>127</v>
      </c>
      <c r="B77" t="s">
        <v>86</v>
      </c>
      <c r="C77" t="s">
        <v>100</v>
      </c>
      <c r="D77" t="s">
        <v>11</v>
      </c>
      <c r="E77" t="s">
        <v>46</v>
      </c>
      <c r="F77">
        <v>2306.2600000000002</v>
      </c>
      <c r="G77" t="s">
        <v>63</v>
      </c>
      <c r="H77" t="s">
        <v>14</v>
      </c>
    </row>
    <row r="78" spans="1:8">
      <c r="A78" t="s">
        <v>128</v>
      </c>
      <c r="B78" t="s">
        <v>65</v>
      </c>
      <c r="C78" t="s">
        <v>89</v>
      </c>
      <c r="D78" t="s">
        <v>67</v>
      </c>
      <c r="E78" t="s">
        <v>46</v>
      </c>
      <c r="F78">
        <v>27427.52</v>
      </c>
      <c r="G78" t="s">
        <v>38</v>
      </c>
      <c r="H78" t="s">
        <v>14</v>
      </c>
    </row>
    <row r="79" spans="1:8">
      <c r="A79" t="s">
        <v>129</v>
      </c>
      <c r="B79" t="s">
        <v>49</v>
      </c>
      <c r="C79" t="s">
        <v>50</v>
      </c>
      <c r="D79" t="s">
        <v>18</v>
      </c>
      <c r="E79" t="s">
        <v>62</v>
      </c>
      <c r="F79">
        <v>55256.32</v>
      </c>
      <c r="G79" t="s">
        <v>23</v>
      </c>
      <c r="H79" t="s">
        <v>28</v>
      </c>
    </row>
    <row r="80" spans="1:8">
      <c r="A80" t="s">
        <v>129</v>
      </c>
      <c r="B80" t="s">
        <v>59</v>
      </c>
      <c r="C80" t="s">
        <v>97</v>
      </c>
      <c r="D80" t="s">
        <v>18</v>
      </c>
      <c r="E80" t="s">
        <v>22</v>
      </c>
      <c r="F80">
        <v>4613.24</v>
      </c>
      <c r="G80" t="s">
        <v>23</v>
      </c>
      <c r="H80" t="s">
        <v>14</v>
      </c>
    </row>
    <row r="81" spans="1:8">
      <c r="A81" t="s">
        <v>130</v>
      </c>
      <c r="B81" t="s">
        <v>86</v>
      </c>
      <c r="C81" t="s">
        <v>100</v>
      </c>
      <c r="D81" t="s">
        <v>11</v>
      </c>
      <c r="E81" t="s">
        <v>22</v>
      </c>
      <c r="F81">
        <v>39256.22</v>
      </c>
      <c r="G81" t="s">
        <v>84</v>
      </c>
      <c r="H81" t="s">
        <v>14</v>
      </c>
    </row>
    <row r="82" spans="1:8">
      <c r="A82" t="s">
        <v>131</v>
      </c>
      <c r="B82" t="s">
        <v>59</v>
      </c>
      <c r="C82" t="s">
        <v>70</v>
      </c>
      <c r="D82" t="s">
        <v>18</v>
      </c>
      <c r="E82" t="s">
        <v>27</v>
      </c>
      <c r="F82">
        <v>40239.03</v>
      </c>
      <c r="G82" t="s">
        <v>41</v>
      </c>
      <c r="H82" t="s">
        <v>14</v>
      </c>
    </row>
    <row r="83" spans="1:8">
      <c r="A83" t="s">
        <v>132</v>
      </c>
      <c r="B83" t="s">
        <v>35</v>
      </c>
      <c r="C83" t="s">
        <v>124</v>
      </c>
      <c r="D83" t="s">
        <v>37</v>
      </c>
      <c r="E83" t="s">
        <v>22</v>
      </c>
      <c r="F83">
        <v>15696.12</v>
      </c>
      <c r="G83" t="s">
        <v>47</v>
      </c>
      <c r="H83" t="s">
        <v>14</v>
      </c>
    </row>
    <row r="84" spans="1:8">
      <c r="A84" t="s">
        <v>133</v>
      </c>
      <c r="B84" t="s">
        <v>43</v>
      </c>
      <c r="C84" t="s">
        <v>44</v>
      </c>
      <c r="D84" t="s">
        <v>45</v>
      </c>
      <c r="E84" t="s">
        <v>22</v>
      </c>
      <c r="F84">
        <v>71873.460000000006</v>
      </c>
      <c r="G84" t="s">
        <v>30</v>
      </c>
      <c r="H84" t="s">
        <v>28</v>
      </c>
    </row>
    <row r="85" spans="1:8">
      <c r="A85" t="s">
        <v>134</v>
      </c>
      <c r="B85" t="s">
        <v>35</v>
      </c>
      <c r="C85" t="s">
        <v>91</v>
      </c>
      <c r="D85" t="s">
        <v>37</v>
      </c>
      <c r="E85" t="s">
        <v>12</v>
      </c>
      <c r="F85">
        <v>47862.5</v>
      </c>
      <c r="G85" t="s">
        <v>33</v>
      </c>
      <c r="H85" t="s">
        <v>14</v>
      </c>
    </row>
    <row r="86" spans="1:8">
      <c r="A86" t="s">
        <v>135</v>
      </c>
      <c r="B86" t="s">
        <v>43</v>
      </c>
      <c r="C86" t="s">
        <v>82</v>
      </c>
      <c r="D86" t="s">
        <v>45</v>
      </c>
      <c r="E86" t="s">
        <v>46</v>
      </c>
      <c r="F86">
        <v>45912.69</v>
      </c>
      <c r="G86" t="s">
        <v>63</v>
      </c>
      <c r="H86" t="s">
        <v>28</v>
      </c>
    </row>
    <row r="87" spans="1:8">
      <c r="A87" t="s">
        <v>136</v>
      </c>
      <c r="B87" t="s">
        <v>24</v>
      </c>
      <c r="C87" t="s">
        <v>25</v>
      </c>
      <c r="D87" t="s">
        <v>26</v>
      </c>
      <c r="E87" t="s">
        <v>22</v>
      </c>
      <c r="F87">
        <v>67774.570000000007</v>
      </c>
      <c r="G87" t="s">
        <v>13</v>
      </c>
      <c r="H87" t="s">
        <v>28</v>
      </c>
    </row>
    <row r="88" spans="1:8">
      <c r="A88" t="s">
        <v>136</v>
      </c>
      <c r="B88" t="s">
        <v>9</v>
      </c>
      <c r="C88" t="s">
        <v>80</v>
      </c>
      <c r="D88" t="s">
        <v>11</v>
      </c>
      <c r="E88" t="s">
        <v>46</v>
      </c>
      <c r="F88">
        <v>48216.95</v>
      </c>
      <c r="G88" t="s">
        <v>13</v>
      </c>
      <c r="H88" t="s">
        <v>14</v>
      </c>
    </row>
    <row r="89" spans="1:8">
      <c r="A89" t="s">
        <v>137</v>
      </c>
      <c r="B89" t="s">
        <v>24</v>
      </c>
      <c r="C89" t="s">
        <v>32</v>
      </c>
      <c r="D89" t="s">
        <v>26</v>
      </c>
      <c r="E89" t="s">
        <v>62</v>
      </c>
      <c r="F89">
        <v>23383.56</v>
      </c>
      <c r="G89" t="s">
        <v>19</v>
      </c>
      <c r="H89" t="s">
        <v>28</v>
      </c>
    </row>
    <row r="90" spans="1:8">
      <c r="A90" t="s">
        <v>137</v>
      </c>
      <c r="B90" t="s">
        <v>16</v>
      </c>
      <c r="C90" t="s">
        <v>21</v>
      </c>
      <c r="D90" t="s">
        <v>18</v>
      </c>
      <c r="E90" t="s">
        <v>62</v>
      </c>
      <c r="F90">
        <v>2970.87</v>
      </c>
      <c r="G90" t="s">
        <v>19</v>
      </c>
      <c r="H90" t="s">
        <v>14</v>
      </c>
    </row>
    <row r="91" spans="1:8">
      <c r="A91" t="s">
        <v>138</v>
      </c>
      <c r="B91" t="s">
        <v>9</v>
      </c>
      <c r="C91" t="s">
        <v>80</v>
      </c>
      <c r="D91" t="s">
        <v>11</v>
      </c>
      <c r="E91" t="s">
        <v>62</v>
      </c>
      <c r="F91">
        <v>43322.64</v>
      </c>
      <c r="G91" t="s">
        <v>23</v>
      </c>
      <c r="H91" t="s">
        <v>14</v>
      </c>
    </row>
    <row r="92" spans="1:8">
      <c r="A92" t="s">
        <v>138</v>
      </c>
      <c r="B92" t="s">
        <v>52</v>
      </c>
      <c r="C92" t="s">
        <v>53</v>
      </c>
      <c r="D92" t="s">
        <v>54</v>
      </c>
      <c r="E92" t="s">
        <v>46</v>
      </c>
      <c r="F92">
        <v>90405.21</v>
      </c>
      <c r="G92" t="s">
        <v>23</v>
      </c>
      <c r="H92" t="s">
        <v>28</v>
      </c>
    </row>
    <row r="93" spans="1:8">
      <c r="A93" t="s">
        <v>139</v>
      </c>
      <c r="B93" t="s">
        <v>43</v>
      </c>
      <c r="C93" t="s">
        <v>44</v>
      </c>
      <c r="D93" t="s">
        <v>45</v>
      </c>
      <c r="E93" t="s">
        <v>12</v>
      </c>
      <c r="F93">
        <v>5831.47</v>
      </c>
      <c r="G93" t="s">
        <v>84</v>
      </c>
      <c r="H93" t="s">
        <v>28</v>
      </c>
    </row>
    <row r="94" spans="1:8">
      <c r="A94" t="s">
        <v>140</v>
      </c>
      <c r="B94" t="s">
        <v>16</v>
      </c>
      <c r="C94" t="s">
        <v>21</v>
      </c>
      <c r="D94" t="s">
        <v>18</v>
      </c>
      <c r="E94" t="s">
        <v>12</v>
      </c>
      <c r="F94">
        <v>3059.74</v>
      </c>
      <c r="G94" t="s">
        <v>41</v>
      </c>
      <c r="H94" t="s">
        <v>14</v>
      </c>
    </row>
    <row r="95" spans="1:8">
      <c r="A95" t="s">
        <v>140</v>
      </c>
      <c r="B95" t="s">
        <v>16</v>
      </c>
      <c r="C95" t="s">
        <v>17</v>
      </c>
      <c r="D95" t="s">
        <v>18</v>
      </c>
      <c r="E95" t="s">
        <v>22</v>
      </c>
      <c r="F95">
        <v>14570.01</v>
      </c>
      <c r="G95" t="s">
        <v>41</v>
      </c>
      <c r="H95" t="s">
        <v>14</v>
      </c>
    </row>
    <row r="96" spans="1:8">
      <c r="A96" t="s">
        <v>141</v>
      </c>
      <c r="B96" t="s">
        <v>65</v>
      </c>
      <c r="C96" t="s">
        <v>66</v>
      </c>
      <c r="D96" t="s">
        <v>67</v>
      </c>
      <c r="E96" t="s">
        <v>22</v>
      </c>
      <c r="F96">
        <v>38805.86</v>
      </c>
      <c r="G96" t="s">
        <v>30</v>
      </c>
      <c r="H96" t="s">
        <v>14</v>
      </c>
    </row>
    <row r="97" spans="1:8">
      <c r="A97" t="s">
        <v>142</v>
      </c>
      <c r="B97" t="s">
        <v>24</v>
      </c>
      <c r="C97" t="s">
        <v>25</v>
      </c>
      <c r="D97" t="s">
        <v>26</v>
      </c>
      <c r="E97" t="s">
        <v>22</v>
      </c>
      <c r="F97">
        <v>66798.92</v>
      </c>
      <c r="G97" t="s">
        <v>33</v>
      </c>
      <c r="H97" t="s">
        <v>28</v>
      </c>
    </row>
    <row r="98" spans="1:8">
      <c r="A98" t="s">
        <v>143</v>
      </c>
      <c r="B98" t="s">
        <v>86</v>
      </c>
      <c r="C98" t="s">
        <v>100</v>
      </c>
      <c r="D98" t="s">
        <v>11</v>
      </c>
      <c r="E98" t="s">
        <v>12</v>
      </c>
      <c r="F98">
        <v>21789.73</v>
      </c>
      <c r="G98" t="s">
        <v>55</v>
      </c>
      <c r="H98" t="s">
        <v>14</v>
      </c>
    </row>
    <row r="99" spans="1:8">
      <c r="A99" t="s">
        <v>144</v>
      </c>
      <c r="B99" t="s">
        <v>9</v>
      </c>
      <c r="C99" t="s">
        <v>10</v>
      </c>
      <c r="D99" t="s">
        <v>11</v>
      </c>
      <c r="E99" t="s">
        <v>12</v>
      </c>
      <c r="F99">
        <v>32373.5</v>
      </c>
      <c r="G99" t="s">
        <v>23</v>
      </c>
      <c r="H99" t="s">
        <v>14</v>
      </c>
    </row>
    <row r="100" spans="1:8">
      <c r="A100" t="s">
        <v>145</v>
      </c>
      <c r="B100" t="s">
        <v>59</v>
      </c>
      <c r="C100" t="s">
        <v>97</v>
      </c>
      <c r="D100" t="s">
        <v>18</v>
      </c>
      <c r="E100" t="s">
        <v>27</v>
      </c>
      <c r="F100">
        <v>3632.63</v>
      </c>
      <c r="G100" t="s">
        <v>41</v>
      </c>
      <c r="H100" t="s">
        <v>14</v>
      </c>
    </row>
    <row r="101" spans="1:8">
      <c r="A101" t="s">
        <v>145</v>
      </c>
      <c r="B101" t="s">
        <v>9</v>
      </c>
      <c r="C101" t="s">
        <v>10</v>
      </c>
      <c r="D101" t="s">
        <v>11</v>
      </c>
      <c r="E101" t="s">
        <v>62</v>
      </c>
      <c r="F101">
        <v>45174.9</v>
      </c>
      <c r="G101" t="s">
        <v>41</v>
      </c>
      <c r="H101" t="s">
        <v>14</v>
      </c>
    </row>
    <row r="102" spans="1:8">
      <c r="A102" t="s">
        <v>146</v>
      </c>
      <c r="B102" t="s">
        <v>43</v>
      </c>
      <c r="C102" t="s">
        <v>82</v>
      </c>
      <c r="D102" t="s">
        <v>45</v>
      </c>
      <c r="E102" t="s">
        <v>22</v>
      </c>
      <c r="F102">
        <v>56118.69</v>
      </c>
      <c r="G102" t="s">
        <v>47</v>
      </c>
      <c r="H102" t="s">
        <v>28</v>
      </c>
    </row>
    <row r="103" spans="1:8">
      <c r="A103" t="s">
        <v>147</v>
      </c>
      <c r="B103" t="s">
        <v>16</v>
      </c>
      <c r="C103" t="s">
        <v>17</v>
      </c>
      <c r="D103" t="s">
        <v>18</v>
      </c>
      <c r="E103" t="s">
        <v>12</v>
      </c>
      <c r="F103">
        <v>18524.96</v>
      </c>
      <c r="G103" t="s">
        <v>30</v>
      </c>
      <c r="H103" t="s">
        <v>14</v>
      </c>
    </row>
    <row r="104" spans="1:8">
      <c r="A104" t="s">
        <v>148</v>
      </c>
      <c r="B104" t="s">
        <v>49</v>
      </c>
      <c r="C104" t="s">
        <v>120</v>
      </c>
      <c r="D104" t="s">
        <v>18</v>
      </c>
      <c r="E104" t="s">
        <v>12</v>
      </c>
      <c r="F104">
        <v>55931.09</v>
      </c>
      <c r="G104" t="s">
        <v>13</v>
      </c>
      <c r="H104" t="s">
        <v>28</v>
      </c>
    </row>
    <row r="105" spans="1:8">
      <c r="A105" t="s">
        <v>149</v>
      </c>
      <c r="B105" t="s">
        <v>35</v>
      </c>
      <c r="C105" t="s">
        <v>91</v>
      </c>
      <c r="D105" t="s">
        <v>37</v>
      </c>
      <c r="E105" t="s">
        <v>12</v>
      </c>
      <c r="F105">
        <v>4383.12</v>
      </c>
      <c r="G105" t="s">
        <v>23</v>
      </c>
      <c r="H105" t="s">
        <v>14</v>
      </c>
    </row>
    <row r="106" spans="1:8">
      <c r="A106" t="s">
        <v>150</v>
      </c>
      <c r="B106" t="s">
        <v>49</v>
      </c>
      <c r="C106" t="s">
        <v>120</v>
      </c>
      <c r="D106" t="s">
        <v>18</v>
      </c>
      <c r="E106" t="s">
        <v>46</v>
      </c>
      <c r="F106">
        <v>26376.28</v>
      </c>
      <c r="G106" t="s">
        <v>41</v>
      </c>
      <c r="H106" t="s">
        <v>28</v>
      </c>
    </row>
    <row r="107" spans="1:8">
      <c r="A107" t="s">
        <v>151</v>
      </c>
      <c r="B107" t="s">
        <v>86</v>
      </c>
      <c r="C107" t="s">
        <v>87</v>
      </c>
      <c r="D107" t="s">
        <v>11</v>
      </c>
      <c r="E107" t="s">
        <v>22</v>
      </c>
      <c r="F107">
        <v>10411.43</v>
      </c>
      <c r="G107" t="s">
        <v>58</v>
      </c>
      <c r="H107" t="s">
        <v>14</v>
      </c>
    </row>
    <row r="108" spans="1:8">
      <c r="A108" t="s">
        <v>152</v>
      </c>
      <c r="B108" t="s">
        <v>59</v>
      </c>
      <c r="C108" t="s">
        <v>97</v>
      </c>
      <c r="D108" t="s">
        <v>18</v>
      </c>
      <c r="E108" t="s">
        <v>27</v>
      </c>
      <c r="F108">
        <v>14182.39</v>
      </c>
      <c r="G108" t="s">
        <v>19</v>
      </c>
      <c r="H108" t="s">
        <v>14</v>
      </c>
    </row>
    <row r="109" spans="1:8">
      <c r="A109" t="s">
        <v>152</v>
      </c>
      <c r="B109" t="s">
        <v>86</v>
      </c>
      <c r="C109" t="s">
        <v>100</v>
      </c>
      <c r="D109" t="s">
        <v>11</v>
      </c>
      <c r="E109" t="s">
        <v>46</v>
      </c>
      <c r="F109">
        <v>15248.6</v>
      </c>
      <c r="G109" t="s">
        <v>19</v>
      </c>
      <c r="H109" t="s">
        <v>14</v>
      </c>
    </row>
    <row r="110" spans="1:8">
      <c r="A110" t="s">
        <v>152</v>
      </c>
      <c r="B110" t="s">
        <v>16</v>
      </c>
      <c r="C110" t="s">
        <v>21</v>
      </c>
      <c r="D110" t="s">
        <v>18</v>
      </c>
      <c r="E110" t="s">
        <v>22</v>
      </c>
      <c r="F110">
        <v>16359.99</v>
      </c>
      <c r="G110" t="s">
        <v>19</v>
      </c>
      <c r="H110" t="s">
        <v>14</v>
      </c>
    </row>
    <row r="111" spans="1:8">
      <c r="A111" t="s">
        <v>153</v>
      </c>
      <c r="B111" t="s">
        <v>9</v>
      </c>
      <c r="C111" t="s">
        <v>10</v>
      </c>
      <c r="D111" t="s">
        <v>11</v>
      </c>
      <c r="E111" t="s">
        <v>46</v>
      </c>
      <c r="F111">
        <v>10935.22</v>
      </c>
      <c r="G111" t="s">
        <v>23</v>
      </c>
      <c r="H111" t="s">
        <v>14</v>
      </c>
    </row>
    <row r="112" spans="1:8">
      <c r="A112" t="s">
        <v>154</v>
      </c>
      <c r="B112" t="s">
        <v>43</v>
      </c>
      <c r="C112" t="s">
        <v>82</v>
      </c>
      <c r="D112" t="s">
        <v>45</v>
      </c>
      <c r="E112" t="s">
        <v>12</v>
      </c>
      <c r="F112">
        <v>11295.57</v>
      </c>
      <c r="G112" t="s">
        <v>41</v>
      </c>
      <c r="H112" t="s">
        <v>28</v>
      </c>
    </row>
    <row r="113" spans="1:8">
      <c r="A113" t="s">
        <v>155</v>
      </c>
      <c r="B113" t="s">
        <v>65</v>
      </c>
      <c r="C113" t="s">
        <v>75</v>
      </c>
      <c r="D113" t="s">
        <v>67</v>
      </c>
      <c r="E113" t="s">
        <v>27</v>
      </c>
      <c r="F113">
        <v>2530.0100000000002</v>
      </c>
      <c r="G113" t="s">
        <v>30</v>
      </c>
      <c r="H113" t="s">
        <v>14</v>
      </c>
    </row>
    <row r="114" spans="1:8">
      <c r="A114" t="s">
        <v>156</v>
      </c>
      <c r="B114" t="s">
        <v>52</v>
      </c>
      <c r="C114" t="s">
        <v>53</v>
      </c>
      <c r="D114" t="s">
        <v>54</v>
      </c>
      <c r="E114" t="s">
        <v>27</v>
      </c>
      <c r="F114">
        <v>42447.03</v>
      </c>
      <c r="G114" t="s">
        <v>33</v>
      </c>
      <c r="H114" t="s">
        <v>28</v>
      </c>
    </row>
    <row r="115" spans="1:8">
      <c r="A115" t="s">
        <v>157</v>
      </c>
      <c r="B115" t="s">
        <v>49</v>
      </c>
      <c r="C115" t="s">
        <v>120</v>
      </c>
      <c r="D115" t="s">
        <v>18</v>
      </c>
      <c r="E115" t="s">
        <v>22</v>
      </c>
      <c r="F115">
        <v>42473.32</v>
      </c>
      <c r="G115" t="s">
        <v>58</v>
      </c>
      <c r="H115" t="s">
        <v>28</v>
      </c>
    </row>
    <row r="116" spans="1:8">
      <c r="A116" t="s">
        <v>158</v>
      </c>
      <c r="B116" t="s">
        <v>16</v>
      </c>
      <c r="C116" t="s">
        <v>21</v>
      </c>
      <c r="D116" t="s">
        <v>18</v>
      </c>
      <c r="E116" t="s">
        <v>27</v>
      </c>
      <c r="F116">
        <v>33315.599999999999</v>
      </c>
      <c r="G116" t="s">
        <v>63</v>
      </c>
      <c r="H116" t="s">
        <v>14</v>
      </c>
    </row>
    <row r="117" spans="1:8">
      <c r="A117" t="s">
        <v>158</v>
      </c>
      <c r="B117" t="s">
        <v>65</v>
      </c>
      <c r="C117" t="s">
        <v>75</v>
      </c>
      <c r="D117" t="s">
        <v>67</v>
      </c>
      <c r="E117" t="s">
        <v>62</v>
      </c>
      <c r="F117">
        <v>29661.83</v>
      </c>
      <c r="G117" t="s">
        <v>63</v>
      </c>
      <c r="H117" t="s">
        <v>14</v>
      </c>
    </row>
    <row r="118" spans="1:8">
      <c r="A118" t="s">
        <v>159</v>
      </c>
      <c r="B118" t="s">
        <v>86</v>
      </c>
      <c r="C118" t="s">
        <v>87</v>
      </c>
      <c r="D118" t="s">
        <v>11</v>
      </c>
      <c r="E118" t="s">
        <v>46</v>
      </c>
      <c r="F118">
        <v>18985.759999999998</v>
      </c>
      <c r="G118" t="s">
        <v>13</v>
      </c>
      <c r="H118" t="s">
        <v>14</v>
      </c>
    </row>
    <row r="119" spans="1:8">
      <c r="A119" t="s">
        <v>160</v>
      </c>
      <c r="B119" t="s">
        <v>65</v>
      </c>
      <c r="C119" t="s">
        <v>66</v>
      </c>
      <c r="D119" t="s">
        <v>67</v>
      </c>
      <c r="E119" t="s">
        <v>12</v>
      </c>
      <c r="F119">
        <v>41487.31</v>
      </c>
      <c r="G119" t="s">
        <v>23</v>
      </c>
      <c r="H119" t="s">
        <v>14</v>
      </c>
    </row>
    <row r="120" spans="1:8">
      <c r="A120" t="s">
        <v>161</v>
      </c>
      <c r="B120" t="s">
        <v>59</v>
      </c>
      <c r="C120" t="s">
        <v>60</v>
      </c>
      <c r="D120" t="s">
        <v>18</v>
      </c>
      <c r="E120" t="s">
        <v>12</v>
      </c>
      <c r="F120">
        <v>4876.97</v>
      </c>
      <c r="G120" t="s">
        <v>84</v>
      </c>
      <c r="H120" t="s">
        <v>14</v>
      </c>
    </row>
    <row r="121" spans="1:8">
      <c r="A121" t="s">
        <v>162</v>
      </c>
      <c r="B121" t="s">
        <v>9</v>
      </c>
      <c r="C121" t="s">
        <v>80</v>
      </c>
      <c r="D121" t="s">
        <v>11</v>
      </c>
      <c r="E121" t="s">
        <v>46</v>
      </c>
      <c r="F121">
        <v>4769.3100000000004</v>
      </c>
      <c r="G121" t="s">
        <v>41</v>
      </c>
      <c r="H121" t="s">
        <v>14</v>
      </c>
    </row>
    <row r="122" spans="1:8">
      <c r="A122" t="s">
        <v>163</v>
      </c>
      <c r="B122" t="s">
        <v>65</v>
      </c>
      <c r="C122" t="s">
        <v>66</v>
      </c>
      <c r="D122" t="s">
        <v>67</v>
      </c>
      <c r="E122" t="s">
        <v>27</v>
      </c>
      <c r="F122">
        <v>29617.02</v>
      </c>
      <c r="G122" t="s">
        <v>47</v>
      </c>
      <c r="H122" t="s">
        <v>14</v>
      </c>
    </row>
    <row r="123" spans="1:8">
      <c r="A123" t="s">
        <v>164</v>
      </c>
      <c r="B123" t="s">
        <v>49</v>
      </c>
      <c r="C123" t="s">
        <v>118</v>
      </c>
      <c r="D123" t="s">
        <v>18</v>
      </c>
      <c r="E123" t="s">
        <v>12</v>
      </c>
      <c r="F123">
        <v>77624.45</v>
      </c>
      <c r="G123" t="s">
        <v>55</v>
      </c>
      <c r="H123" t="s">
        <v>28</v>
      </c>
    </row>
    <row r="124" spans="1:8">
      <c r="A124" t="s">
        <v>165</v>
      </c>
      <c r="B124" t="s">
        <v>86</v>
      </c>
      <c r="C124" t="s">
        <v>87</v>
      </c>
      <c r="D124" t="s">
        <v>11</v>
      </c>
      <c r="E124" t="s">
        <v>62</v>
      </c>
      <c r="F124">
        <v>19468.25</v>
      </c>
      <c r="G124" t="s">
        <v>58</v>
      </c>
      <c r="H124" t="s">
        <v>14</v>
      </c>
    </row>
    <row r="125" spans="1:8">
      <c r="A125" t="s">
        <v>165</v>
      </c>
      <c r="B125" t="s">
        <v>49</v>
      </c>
      <c r="C125" t="s">
        <v>50</v>
      </c>
      <c r="D125" t="s">
        <v>18</v>
      </c>
      <c r="E125" t="s">
        <v>62</v>
      </c>
      <c r="F125">
        <v>95795.44</v>
      </c>
      <c r="G125" t="s">
        <v>58</v>
      </c>
      <c r="H125" t="s">
        <v>28</v>
      </c>
    </row>
    <row r="126" spans="1:8">
      <c r="A126" t="s">
        <v>166</v>
      </c>
      <c r="B126" t="s">
        <v>35</v>
      </c>
      <c r="C126" t="s">
        <v>124</v>
      </c>
      <c r="D126" t="s">
        <v>37</v>
      </c>
      <c r="E126" t="s">
        <v>46</v>
      </c>
      <c r="F126">
        <v>22306.74</v>
      </c>
      <c r="G126" t="s">
        <v>63</v>
      </c>
      <c r="H126" t="s">
        <v>14</v>
      </c>
    </row>
    <row r="127" spans="1:8">
      <c r="A127" t="s">
        <v>167</v>
      </c>
      <c r="B127" t="s">
        <v>9</v>
      </c>
      <c r="C127" t="s">
        <v>10</v>
      </c>
      <c r="D127" t="s">
        <v>11</v>
      </c>
      <c r="E127" t="s">
        <v>62</v>
      </c>
      <c r="F127">
        <v>39216.22</v>
      </c>
      <c r="G127" t="s">
        <v>13</v>
      </c>
      <c r="H127" t="s">
        <v>14</v>
      </c>
    </row>
    <row r="128" spans="1:8">
      <c r="A128" t="s">
        <v>167</v>
      </c>
      <c r="B128" t="s">
        <v>49</v>
      </c>
      <c r="C128" t="s">
        <v>120</v>
      </c>
      <c r="D128" t="s">
        <v>18</v>
      </c>
      <c r="E128" t="s">
        <v>62</v>
      </c>
      <c r="F128">
        <v>95336.49</v>
      </c>
      <c r="G128" t="s">
        <v>13</v>
      </c>
      <c r="H128" t="s">
        <v>28</v>
      </c>
    </row>
    <row r="129" spans="1:8">
      <c r="A129" t="s">
        <v>168</v>
      </c>
      <c r="B129" t="s">
        <v>9</v>
      </c>
      <c r="C129" t="s">
        <v>80</v>
      </c>
      <c r="D129" t="s">
        <v>11</v>
      </c>
      <c r="E129" t="s">
        <v>12</v>
      </c>
      <c r="F129">
        <v>7090.54</v>
      </c>
      <c r="G129" t="s">
        <v>19</v>
      </c>
      <c r="H129" t="s">
        <v>14</v>
      </c>
    </row>
    <row r="130" spans="1:8">
      <c r="A130" t="s">
        <v>169</v>
      </c>
      <c r="B130" t="s">
        <v>24</v>
      </c>
      <c r="C130" t="s">
        <v>25</v>
      </c>
      <c r="D130" t="s">
        <v>26</v>
      </c>
      <c r="E130" t="s">
        <v>62</v>
      </c>
      <c r="F130">
        <v>29647.87</v>
      </c>
      <c r="G130" t="s">
        <v>84</v>
      </c>
      <c r="H130" t="s">
        <v>28</v>
      </c>
    </row>
    <row r="131" spans="1:8">
      <c r="A131" t="s">
        <v>170</v>
      </c>
      <c r="B131" t="s">
        <v>9</v>
      </c>
      <c r="C131" t="s">
        <v>10</v>
      </c>
      <c r="D131" t="s">
        <v>11</v>
      </c>
      <c r="E131" t="s">
        <v>62</v>
      </c>
      <c r="F131">
        <v>5897.39</v>
      </c>
      <c r="G131" t="s">
        <v>41</v>
      </c>
      <c r="H131" t="s">
        <v>14</v>
      </c>
    </row>
    <row r="132" spans="1:8">
      <c r="A132" t="s">
        <v>171</v>
      </c>
      <c r="B132" t="s">
        <v>35</v>
      </c>
      <c r="C132" t="s">
        <v>91</v>
      </c>
      <c r="D132" t="s">
        <v>37</v>
      </c>
      <c r="E132" t="s">
        <v>62</v>
      </c>
      <c r="F132">
        <v>28246.27</v>
      </c>
      <c r="G132" t="s">
        <v>41</v>
      </c>
      <c r="H132" t="s">
        <v>14</v>
      </c>
    </row>
    <row r="133" spans="1:8">
      <c r="A133" t="s">
        <v>172</v>
      </c>
      <c r="B133" t="s">
        <v>52</v>
      </c>
      <c r="C133" t="s">
        <v>57</v>
      </c>
      <c r="D133" t="s">
        <v>54</v>
      </c>
      <c r="E133" t="s">
        <v>12</v>
      </c>
      <c r="F133">
        <v>38254.29</v>
      </c>
      <c r="G133" t="s">
        <v>47</v>
      </c>
      <c r="H133" t="s">
        <v>28</v>
      </c>
    </row>
    <row r="134" spans="1:8">
      <c r="A134" t="s">
        <v>172</v>
      </c>
      <c r="B134" t="s">
        <v>24</v>
      </c>
      <c r="C134" t="s">
        <v>25</v>
      </c>
      <c r="D134" t="s">
        <v>26</v>
      </c>
      <c r="E134" t="s">
        <v>46</v>
      </c>
      <c r="F134">
        <v>26929.75</v>
      </c>
      <c r="G134" t="s">
        <v>47</v>
      </c>
      <c r="H134" t="s">
        <v>28</v>
      </c>
    </row>
    <row r="135" spans="1:8">
      <c r="A135" t="s">
        <v>173</v>
      </c>
      <c r="B135" t="s">
        <v>43</v>
      </c>
      <c r="C135" t="s">
        <v>82</v>
      </c>
      <c r="D135" t="s">
        <v>45</v>
      </c>
      <c r="E135" t="s">
        <v>27</v>
      </c>
      <c r="F135">
        <v>41862.400000000001</v>
      </c>
      <c r="G135" t="s">
        <v>30</v>
      </c>
      <c r="H135" t="s">
        <v>28</v>
      </c>
    </row>
    <row r="136" spans="1:8">
      <c r="A136" t="s">
        <v>173</v>
      </c>
      <c r="B136" t="s">
        <v>43</v>
      </c>
      <c r="C136" t="s">
        <v>82</v>
      </c>
      <c r="D136" t="s">
        <v>45</v>
      </c>
      <c r="E136" t="s">
        <v>22</v>
      </c>
      <c r="F136">
        <v>13370.58</v>
      </c>
      <c r="G136" t="s">
        <v>30</v>
      </c>
      <c r="H136" t="s">
        <v>28</v>
      </c>
    </row>
    <row r="137" spans="1:8">
      <c r="A137" t="s">
        <v>174</v>
      </c>
      <c r="B137" t="s">
        <v>59</v>
      </c>
      <c r="C137" t="s">
        <v>70</v>
      </c>
      <c r="D137" t="s">
        <v>18</v>
      </c>
      <c r="E137" t="s">
        <v>46</v>
      </c>
      <c r="F137">
        <v>15116.63</v>
      </c>
      <c r="G137" t="s">
        <v>55</v>
      </c>
      <c r="H137" t="s">
        <v>14</v>
      </c>
    </row>
    <row r="138" spans="1:8">
      <c r="A138" t="s">
        <v>175</v>
      </c>
      <c r="B138" t="s">
        <v>52</v>
      </c>
      <c r="C138" t="s">
        <v>57</v>
      </c>
      <c r="D138" t="s">
        <v>54</v>
      </c>
      <c r="E138" t="s">
        <v>27</v>
      </c>
      <c r="F138">
        <v>84809.9</v>
      </c>
      <c r="G138" t="s">
        <v>58</v>
      </c>
      <c r="H138" t="s">
        <v>28</v>
      </c>
    </row>
    <row r="139" spans="1:8">
      <c r="A139" t="s">
        <v>176</v>
      </c>
      <c r="B139" t="s">
        <v>59</v>
      </c>
      <c r="C139" t="s">
        <v>70</v>
      </c>
      <c r="D139" t="s">
        <v>18</v>
      </c>
      <c r="E139" t="s">
        <v>12</v>
      </c>
      <c r="F139">
        <v>41005.089999999997</v>
      </c>
      <c r="G139" t="s">
        <v>63</v>
      </c>
      <c r="H139" t="s">
        <v>14</v>
      </c>
    </row>
    <row r="140" spans="1:8">
      <c r="A140" t="s">
        <v>177</v>
      </c>
      <c r="B140" t="s">
        <v>9</v>
      </c>
      <c r="C140" t="s">
        <v>10</v>
      </c>
      <c r="D140" t="s">
        <v>11</v>
      </c>
      <c r="E140" t="s">
        <v>46</v>
      </c>
      <c r="F140">
        <v>25123.07</v>
      </c>
      <c r="G140" t="s">
        <v>13</v>
      </c>
      <c r="H140" t="s">
        <v>14</v>
      </c>
    </row>
    <row r="141" spans="1:8">
      <c r="A141" t="s">
        <v>177</v>
      </c>
      <c r="B141" t="s">
        <v>24</v>
      </c>
      <c r="C141" t="s">
        <v>32</v>
      </c>
      <c r="D141" t="s">
        <v>26</v>
      </c>
      <c r="E141" t="s">
        <v>62</v>
      </c>
      <c r="F141">
        <v>9087.67</v>
      </c>
      <c r="G141" t="s">
        <v>13</v>
      </c>
      <c r="H141" t="s">
        <v>28</v>
      </c>
    </row>
    <row r="142" spans="1:8">
      <c r="A142" t="s">
        <v>178</v>
      </c>
      <c r="B142" t="s">
        <v>65</v>
      </c>
      <c r="C142" t="s">
        <v>66</v>
      </c>
      <c r="D142" t="s">
        <v>67</v>
      </c>
      <c r="E142" t="s">
        <v>12</v>
      </c>
      <c r="F142">
        <v>13755.31</v>
      </c>
      <c r="G142" t="s">
        <v>23</v>
      </c>
      <c r="H142" t="s">
        <v>14</v>
      </c>
    </row>
    <row r="143" spans="1:8">
      <c r="A143" t="s">
        <v>179</v>
      </c>
      <c r="B143" t="s">
        <v>59</v>
      </c>
      <c r="C143" t="s">
        <v>60</v>
      </c>
      <c r="D143" t="s">
        <v>18</v>
      </c>
      <c r="E143" t="s">
        <v>27</v>
      </c>
      <c r="F143">
        <v>25844.84</v>
      </c>
      <c r="G143" t="s">
        <v>84</v>
      </c>
      <c r="H143" t="s">
        <v>14</v>
      </c>
    </row>
    <row r="144" spans="1:8">
      <c r="A144" t="s">
        <v>179</v>
      </c>
      <c r="B144" t="s">
        <v>35</v>
      </c>
      <c r="C144" t="s">
        <v>36</v>
      </c>
      <c r="D144" t="s">
        <v>37</v>
      </c>
      <c r="E144" t="s">
        <v>46</v>
      </c>
      <c r="F144">
        <v>25123.69</v>
      </c>
      <c r="G144" t="s">
        <v>84</v>
      </c>
      <c r="H144" t="s">
        <v>14</v>
      </c>
    </row>
    <row r="145" spans="1:8">
      <c r="A145" t="s">
        <v>179</v>
      </c>
      <c r="B145" t="s">
        <v>49</v>
      </c>
      <c r="C145" t="s">
        <v>120</v>
      </c>
      <c r="D145" t="s">
        <v>18</v>
      </c>
      <c r="E145" t="s">
        <v>46</v>
      </c>
      <c r="F145">
        <v>93094.64</v>
      </c>
      <c r="G145" t="s">
        <v>84</v>
      </c>
      <c r="H145" t="s">
        <v>28</v>
      </c>
    </row>
    <row r="146" spans="1:8">
      <c r="A146" t="s">
        <v>180</v>
      </c>
      <c r="B146" t="s">
        <v>35</v>
      </c>
      <c r="C146" t="s">
        <v>91</v>
      </c>
      <c r="D146" t="s">
        <v>37</v>
      </c>
      <c r="E146" t="s">
        <v>12</v>
      </c>
      <c r="F146">
        <v>45334.080000000002</v>
      </c>
      <c r="G146" t="s">
        <v>47</v>
      </c>
      <c r="H146" t="s">
        <v>14</v>
      </c>
    </row>
    <row r="147" spans="1:8">
      <c r="A147" t="s">
        <v>180</v>
      </c>
      <c r="B147" t="s">
        <v>86</v>
      </c>
      <c r="C147" t="s">
        <v>87</v>
      </c>
      <c r="D147" t="s">
        <v>11</v>
      </c>
      <c r="E147" t="s">
        <v>46</v>
      </c>
      <c r="F147">
        <v>12765.42</v>
      </c>
      <c r="G147" t="s">
        <v>47</v>
      </c>
      <c r="H147" t="s">
        <v>14</v>
      </c>
    </row>
    <row r="148" spans="1:8">
      <c r="A148" t="s">
        <v>181</v>
      </c>
      <c r="B148" t="s">
        <v>43</v>
      </c>
      <c r="C148" t="s">
        <v>44</v>
      </c>
      <c r="D148" t="s">
        <v>45</v>
      </c>
      <c r="E148" t="s">
        <v>46</v>
      </c>
      <c r="F148">
        <v>15628.3</v>
      </c>
      <c r="G148" t="s">
        <v>33</v>
      </c>
      <c r="H148" t="s">
        <v>28</v>
      </c>
    </row>
    <row r="149" spans="1:8">
      <c r="A149" t="s">
        <v>182</v>
      </c>
      <c r="B149" t="s">
        <v>49</v>
      </c>
      <c r="C149" t="s">
        <v>120</v>
      </c>
      <c r="D149" t="s">
        <v>18</v>
      </c>
      <c r="E149" t="s">
        <v>27</v>
      </c>
      <c r="F149">
        <v>46629.59</v>
      </c>
      <c r="G149" t="s">
        <v>55</v>
      </c>
      <c r="H149" t="s">
        <v>28</v>
      </c>
    </row>
    <row r="150" spans="1:8">
      <c r="A150" t="s">
        <v>182</v>
      </c>
      <c r="B150" t="s">
        <v>59</v>
      </c>
      <c r="C150" t="s">
        <v>70</v>
      </c>
      <c r="D150" t="s">
        <v>18</v>
      </c>
      <c r="E150" t="s">
        <v>12</v>
      </c>
      <c r="F150">
        <v>14562.05</v>
      </c>
      <c r="G150" t="s">
        <v>55</v>
      </c>
      <c r="H150" t="s">
        <v>14</v>
      </c>
    </row>
    <row r="151" spans="1:8">
      <c r="A151" t="s">
        <v>182</v>
      </c>
      <c r="B151" t="s">
        <v>86</v>
      </c>
      <c r="C151" t="s">
        <v>95</v>
      </c>
      <c r="D151" t="s">
        <v>11</v>
      </c>
      <c r="E151" t="s">
        <v>22</v>
      </c>
      <c r="F151">
        <v>35351.230000000003</v>
      </c>
      <c r="G151" t="s">
        <v>55</v>
      </c>
      <c r="H151" t="s">
        <v>14</v>
      </c>
    </row>
    <row r="152" spans="1:8">
      <c r="A152" t="s">
        <v>183</v>
      </c>
      <c r="B152" t="s">
        <v>52</v>
      </c>
      <c r="C152" t="s">
        <v>53</v>
      </c>
      <c r="D152" t="s">
        <v>54</v>
      </c>
      <c r="E152" t="s">
        <v>27</v>
      </c>
      <c r="F152">
        <v>16445.46</v>
      </c>
      <c r="G152" t="s">
        <v>63</v>
      </c>
      <c r="H152" t="s">
        <v>28</v>
      </c>
    </row>
    <row r="153" spans="1:8">
      <c r="A153" t="s">
        <v>184</v>
      </c>
      <c r="B153" t="s">
        <v>86</v>
      </c>
      <c r="C153" t="s">
        <v>95</v>
      </c>
      <c r="D153" t="s">
        <v>11</v>
      </c>
      <c r="E153" t="s">
        <v>27</v>
      </c>
      <c r="F153">
        <v>44153.26</v>
      </c>
      <c r="G153" t="s">
        <v>13</v>
      </c>
      <c r="H153" t="s">
        <v>14</v>
      </c>
    </row>
    <row r="154" spans="1:8">
      <c r="A154" t="s">
        <v>185</v>
      </c>
      <c r="B154" t="s">
        <v>86</v>
      </c>
      <c r="C154" t="s">
        <v>87</v>
      </c>
      <c r="D154" t="s">
        <v>11</v>
      </c>
      <c r="E154" t="s">
        <v>22</v>
      </c>
      <c r="F154">
        <v>21652.54</v>
      </c>
      <c r="G154" t="s">
        <v>19</v>
      </c>
      <c r="H154" t="s">
        <v>14</v>
      </c>
    </row>
    <row r="155" spans="1:8">
      <c r="A155" t="s">
        <v>186</v>
      </c>
      <c r="B155" t="s">
        <v>43</v>
      </c>
      <c r="C155" t="s">
        <v>44</v>
      </c>
      <c r="D155" t="s">
        <v>45</v>
      </c>
      <c r="E155" t="s">
        <v>46</v>
      </c>
      <c r="F155">
        <v>96004.92</v>
      </c>
      <c r="G155" t="s">
        <v>41</v>
      </c>
      <c r="H155" t="s">
        <v>28</v>
      </c>
    </row>
    <row r="156" spans="1:8">
      <c r="A156" t="s">
        <v>187</v>
      </c>
      <c r="B156" t="s">
        <v>9</v>
      </c>
      <c r="C156" t="s">
        <v>10</v>
      </c>
      <c r="D156" t="s">
        <v>11</v>
      </c>
      <c r="E156" t="s">
        <v>27</v>
      </c>
      <c r="F156">
        <v>33804.78</v>
      </c>
      <c r="G156" t="s">
        <v>47</v>
      </c>
      <c r="H156" t="s">
        <v>14</v>
      </c>
    </row>
    <row r="157" spans="1:8">
      <c r="A157" t="s">
        <v>188</v>
      </c>
      <c r="B157" t="s">
        <v>24</v>
      </c>
      <c r="C157" t="s">
        <v>32</v>
      </c>
      <c r="D157" t="s">
        <v>26</v>
      </c>
      <c r="E157" t="s">
        <v>27</v>
      </c>
      <c r="F157">
        <v>21435.26</v>
      </c>
      <c r="G157" t="s">
        <v>30</v>
      </c>
      <c r="H157" t="s">
        <v>28</v>
      </c>
    </row>
    <row r="158" spans="1:8">
      <c r="A158" t="s">
        <v>188</v>
      </c>
      <c r="B158" t="s">
        <v>9</v>
      </c>
      <c r="C158" t="s">
        <v>10</v>
      </c>
      <c r="D158" t="s">
        <v>11</v>
      </c>
      <c r="E158" t="s">
        <v>22</v>
      </c>
      <c r="F158">
        <v>4770.34</v>
      </c>
      <c r="G158" t="s">
        <v>30</v>
      </c>
      <c r="H158" t="s">
        <v>14</v>
      </c>
    </row>
    <row r="159" spans="1:8">
      <c r="A159" t="s">
        <v>189</v>
      </c>
      <c r="B159" t="s">
        <v>49</v>
      </c>
      <c r="C159" t="s">
        <v>120</v>
      </c>
      <c r="D159" t="s">
        <v>18</v>
      </c>
      <c r="E159" t="s">
        <v>46</v>
      </c>
      <c r="F159">
        <v>99957.15</v>
      </c>
      <c r="G159" t="s">
        <v>33</v>
      </c>
      <c r="H159" t="s">
        <v>28</v>
      </c>
    </row>
    <row r="160" spans="1:8">
      <c r="A160" t="s">
        <v>189</v>
      </c>
      <c r="B160" t="s">
        <v>86</v>
      </c>
      <c r="C160" t="s">
        <v>87</v>
      </c>
      <c r="D160" t="s">
        <v>11</v>
      </c>
      <c r="E160" t="s">
        <v>46</v>
      </c>
      <c r="F160">
        <v>6916.47</v>
      </c>
      <c r="G160" t="s">
        <v>33</v>
      </c>
      <c r="H160" t="s">
        <v>14</v>
      </c>
    </row>
    <row r="161" spans="1:8">
      <c r="A161" t="s">
        <v>190</v>
      </c>
      <c r="B161" t="s">
        <v>59</v>
      </c>
      <c r="C161" t="s">
        <v>70</v>
      </c>
      <c r="D161" t="s">
        <v>18</v>
      </c>
      <c r="E161" t="s">
        <v>62</v>
      </c>
      <c r="F161">
        <v>18041.18</v>
      </c>
      <c r="G161" t="s">
        <v>58</v>
      </c>
      <c r="H161" t="s">
        <v>14</v>
      </c>
    </row>
    <row r="162" spans="1:8">
      <c r="A162" t="s">
        <v>190</v>
      </c>
      <c r="B162" t="s">
        <v>86</v>
      </c>
      <c r="C162" t="s">
        <v>95</v>
      </c>
      <c r="D162" t="s">
        <v>11</v>
      </c>
      <c r="E162" t="s">
        <v>27</v>
      </c>
      <c r="F162">
        <v>22110.86</v>
      </c>
      <c r="G162" t="s">
        <v>58</v>
      </c>
      <c r="H162" t="s">
        <v>14</v>
      </c>
    </row>
    <row r="163" spans="1:8">
      <c r="A163" t="s">
        <v>191</v>
      </c>
      <c r="B163" t="s">
        <v>9</v>
      </c>
      <c r="C163" t="s">
        <v>80</v>
      </c>
      <c r="D163" t="s">
        <v>11</v>
      </c>
      <c r="E163" t="s">
        <v>46</v>
      </c>
      <c r="F163">
        <v>45392.14</v>
      </c>
      <c r="G163" t="s">
        <v>63</v>
      </c>
      <c r="H163" t="s">
        <v>14</v>
      </c>
    </row>
    <row r="164" spans="1:8">
      <c r="A164" t="s">
        <v>192</v>
      </c>
      <c r="B164" t="s">
        <v>86</v>
      </c>
      <c r="C164" t="s">
        <v>95</v>
      </c>
      <c r="D164" t="s">
        <v>11</v>
      </c>
      <c r="E164" t="s">
        <v>46</v>
      </c>
      <c r="F164">
        <v>14817.81</v>
      </c>
      <c r="G164" t="s">
        <v>13</v>
      </c>
      <c r="H164" t="s">
        <v>14</v>
      </c>
    </row>
    <row r="165" spans="1:8">
      <c r="A165" t="s">
        <v>193</v>
      </c>
      <c r="B165" t="s">
        <v>35</v>
      </c>
      <c r="C165" t="s">
        <v>36</v>
      </c>
      <c r="D165" t="s">
        <v>37</v>
      </c>
      <c r="E165" t="s">
        <v>12</v>
      </c>
      <c r="F165">
        <v>14176.37</v>
      </c>
      <c r="G165" t="s">
        <v>38</v>
      </c>
      <c r="H165" t="s">
        <v>14</v>
      </c>
    </row>
    <row r="166" spans="1:8">
      <c r="A166" t="s">
        <v>194</v>
      </c>
      <c r="B166" t="s">
        <v>35</v>
      </c>
      <c r="C166" t="s">
        <v>91</v>
      </c>
      <c r="D166" t="s">
        <v>37</v>
      </c>
      <c r="E166" t="s">
        <v>27</v>
      </c>
      <c r="F166">
        <v>26439.83</v>
      </c>
      <c r="G166" t="s">
        <v>23</v>
      </c>
      <c r="H166" t="s">
        <v>14</v>
      </c>
    </row>
    <row r="167" spans="1:8">
      <c r="A167" t="s">
        <v>195</v>
      </c>
      <c r="B167" t="s">
        <v>24</v>
      </c>
      <c r="C167" t="s">
        <v>32</v>
      </c>
      <c r="D167" t="s">
        <v>26</v>
      </c>
      <c r="E167" t="s">
        <v>62</v>
      </c>
      <c r="F167">
        <v>11683.58</v>
      </c>
      <c r="G167" t="s">
        <v>30</v>
      </c>
      <c r="H167" t="s">
        <v>28</v>
      </c>
    </row>
    <row r="168" spans="1:8">
      <c r="A168" t="s">
        <v>196</v>
      </c>
      <c r="B168" t="s">
        <v>16</v>
      </c>
      <c r="C168" t="s">
        <v>21</v>
      </c>
      <c r="D168" t="s">
        <v>18</v>
      </c>
      <c r="E168" t="s">
        <v>46</v>
      </c>
      <c r="F168">
        <v>24584.76</v>
      </c>
      <c r="G168" t="s">
        <v>33</v>
      </c>
      <c r="H168" t="s">
        <v>14</v>
      </c>
    </row>
    <row r="169" spans="1:8">
      <c r="A169" t="s">
        <v>197</v>
      </c>
      <c r="B169" t="s">
        <v>9</v>
      </c>
      <c r="C169" t="s">
        <v>10</v>
      </c>
      <c r="D169" t="s">
        <v>11</v>
      </c>
      <c r="E169" t="s">
        <v>46</v>
      </c>
      <c r="F169">
        <v>18831.669999999998</v>
      </c>
      <c r="G169" t="s">
        <v>55</v>
      </c>
      <c r="H169" t="s">
        <v>14</v>
      </c>
    </row>
    <row r="170" spans="1:8">
      <c r="A170" t="s">
        <v>198</v>
      </c>
      <c r="B170" t="s">
        <v>49</v>
      </c>
      <c r="C170" t="s">
        <v>50</v>
      </c>
      <c r="D170" t="s">
        <v>18</v>
      </c>
      <c r="E170" t="s">
        <v>46</v>
      </c>
      <c r="F170">
        <v>20673.509999999998</v>
      </c>
      <c r="G170" t="s">
        <v>38</v>
      </c>
      <c r="H170" t="s">
        <v>28</v>
      </c>
    </row>
    <row r="171" spans="1:8">
      <c r="A171" t="s">
        <v>199</v>
      </c>
      <c r="B171" t="s">
        <v>52</v>
      </c>
      <c r="C171" t="s">
        <v>57</v>
      </c>
      <c r="D171" t="s">
        <v>54</v>
      </c>
      <c r="E171" t="s">
        <v>46</v>
      </c>
      <c r="F171">
        <v>54195.89</v>
      </c>
      <c r="G171" t="s">
        <v>19</v>
      </c>
      <c r="H171" t="s">
        <v>28</v>
      </c>
    </row>
    <row r="172" spans="1:8">
      <c r="A172" t="s">
        <v>200</v>
      </c>
      <c r="B172" t="s">
        <v>86</v>
      </c>
      <c r="C172" t="s">
        <v>95</v>
      </c>
      <c r="D172" t="s">
        <v>11</v>
      </c>
      <c r="E172" t="s">
        <v>27</v>
      </c>
      <c r="F172">
        <v>37229.01</v>
      </c>
      <c r="G172" t="s">
        <v>41</v>
      </c>
      <c r="H172" t="s">
        <v>14</v>
      </c>
    </row>
    <row r="173" spans="1:8">
      <c r="A173" t="s">
        <v>201</v>
      </c>
      <c r="B173" t="s">
        <v>49</v>
      </c>
      <c r="C173" t="s">
        <v>118</v>
      </c>
      <c r="D173" t="s">
        <v>18</v>
      </c>
      <c r="E173" t="s">
        <v>27</v>
      </c>
      <c r="F173">
        <v>87628.2</v>
      </c>
      <c r="G173" t="s">
        <v>47</v>
      </c>
      <c r="H173" t="s">
        <v>28</v>
      </c>
    </row>
    <row r="174" spans="1:8">
      <c r="A174" t="s">
        <v>202</v>
      </c>
      <c r="B174" t="s">
        <v>86</v>
      </c>
      <c r="C174" t="s">
        <v>95</v>
      </c>
      <c r="D174" t="s">
        <v>11</v>
      </c>
      <c r="E174" t="s">
        <v>12</v>
      </c>
      <c r="F174">
        <v>12589.79</v>
      </c>
      <c r="G174" t="s">
        <v>30</v>
      </c>
      <c r="H174" t="s">
        <v>14</v>
      </c>
    </row>
    <row r="175" spans="1:8">
      <c r="A175" t="s">
        <v>203</v>
      </c>
      <c r="B175" t="s">
        <v>49</v>
      </c>
      <c r="C175" t="s">
        <v>118</v>
      </c>
      <c r="D175" t="s">
        <v>18</v>
      </c>
      <c r="E175" t="s">
        <v>46</v>
      </c>
      <c r="F175">
        <v>18117.919999999998</v>
      </c>
      <c r="G175" t="s">
        <v>58</v>
      </c>
      <c r="H175" t="s">
        <v>28</v>
      </c>
    </row>
    <row r="176" spans="1:8">
      <c r="A176" t="s">
        <v>203</v>
      </c>
      <c r="B176" t="s">
        <v>16</v>
      </c>
      <c r="C176" t="s">
        <v>17</v>
      </c>
      <c r="D176" t="s">
        <v>18</v>
      </c>
      <c r="E176" t="s">
        <v>22</v>
      </c>
      <c r="F176">
        <v>48982.080000000002</v>
      </c>
      <c r="G176" t="s">
        <v>58</v>
      </c>
      <c r="H176" t="s">
        <v>14</v>
      </c>
    </row>
    <row r="177" spans="1:8">
      <c r="A177" t="s">
        <v>204</v>
      </c>
      <c r="B177" t="s">
        <v>52</v>
      </c>
      <c r="C177" t="s">
        <v>53</v>
      </c>
      <c r="D177" t="s">
        <v>54</v>
      </c>
      <c r="E177" t="s">
        <v>27</v>
      </c>
      <c r="F177">
        <v>98297.07</v>
      </c>
      <c r="G177" t="s">
        <v>13</v>
      </c>
      <c r="H177" t="s">
        <v>28</v>
      </c>
    </row>
    <row r="178" spans="1:8">
      <c r="A178" t="s">
        <v>205</v>
      </c>
      <c r="B178" t="s">
        <v>43</v>
      </c>
      <c r="C178" t="s">
        <v>82</v>
      </c>
      <c r="D178" t="s">
        <v>45</v>
      </c>
      <c r="E178" t="s">
        <v>27</v>
      </c>
      <c r="F178">
        <v>85097.63</v>
      </c>
      <c r="G178" t="s">
        <v>23</v>
      </c>
      <c r="H178" t="s">
        <v>28</v>
      </c>
    </row>
    <row r="179" spans="1:8">
      <c r="A179" t="s">
        <v>206</v>
      </c>
      <c r="B179" t="s">
        <v>65</v>
      </c>
      <c r="C179" t="s">
        <v>89</v>
      </c>
      <c r="D179" t="s">
        <v>67</v>
      </c>
      <c r="E179" t="s">
        <v>46</v>
      </c>
      <c r="F179">
        <v>19766.5</v>
      </c>
      <c r="G179" t="s">
        <v>41</v>
      </c>
      <c r="H179" t="s">
        <v>14</v>
      </c>
    </row>
    <row r="180" spans="1:8">
      <c r="A180" t="s">
        <v>206</v>
      </c>
      <c r="B180" t="s">
        <v>49</v>
      </c>
      <c r="C180" t="s">
        <v>50</v>
      </c>
      <c r="D180" t="s">
        <v>18</v>
      </c>
      <c r="E180" t="s">
        <v>12</v>
      </c>
      <c r="F180">
        <v>93664.66</v>
      </c>
      <c r="G180" t="s">
        <v>41</v>
      </c>
      <c r="H180" t="s">
        <v>28</v>
      </c>
    </row>
    <row r="181" spans="1:8">
      <c r="A181" t="s">
        <v>207</v>
      </c>
      <c r="B181" t="s">
        <v>35</v>
      </c>
      <c r="C181" t="s">
        <v>124</v>
      </c>
      <c r="D181" t="s">
        <v>37</v>
      </c>
      <c r="E181" t="s">
        <v>12</v>
      </c>
      <c r="F181">
        <v>12494.71</v>
      </c>
      <c r="G181" t="s">
        <v>47</v>
      </c>
      <c r="H181" t="s">
        <v>14</v>
      </c>
    </row>
    <row r="182" spans="1:8">
      <c r="A182" t="s">
        <v>208</v>
      </c>
      <c r="B182" t="s">
        <v>65</v>
      </c>
      <c r="C182" t="s">
        <v>75</v>
      </c>
      <c r="D182" t="s">
        <v>67</v>
      </c>
      <c r="E182" t="s">
        <v>22</v>
      </c>
      <c r="F182">
        <v>43845.440000000002</v>
      </c>
      <c r="G182" t="s">
        <v>33</v>
      </c>
      <c r="H182" t="s">
        <v>14</v>
      </c>
    </row>
    <row r="183" spans="1:8">
      <c r="A183" t="s">
        <v>209</v>
      </c>
      <c r="B183" t="s">
        <v>86</v>
      </c>
      <c r="C183" t="s">
        <v>87</v>
      </c>
      <c r="D183" t="s">
        <v>11</v>
      </c>
      <c r="E183" t="s">
        <v>62</v>
      </c>
      <c r="F183">
        <v>40521.22</v>
      </c>
      <c r="G183" t="s">
        <v>55</v>
      </c>
      <c r="H183" t="s">
        <v>14</v>
      </c>
    </row>
    <row r="184" spans="1:8">
      <c r="A184" t="s">
        <v>210</v>
      </c>
      <c r="B184" t="s">
        <v>9</v>
      </c>
      <c r="C184" t="s">
        <v>80</v>
      </c>
      <c r="D184" t="s">
        <v>11</v>
      </c>
      <c r="E184" t="s">
        <v>46</v>
      </c>
      <c r="F184">
        <v>49760.160000000003</v>
      </c>
      <c r="G184" t="s">
        <v>58</v>
      </c>
      <c r="H184" t="s">
        <v>14</v>
      </c>
    </row>
    <row r="185" spans="1:8">
      <c r="A185" t="s">
        <v>211</v>
      </c>
      <c r="B185" t="s">
        <v>16</v>
      </c>
      <c r="C185" t="s">
        <v>21</v>
      </c>
      <c r="D185" t="s">
        <v>18</v>
      </c>
      <c r="E185" t="s">
        <v>27</v>
      </c>
      <c r="F185">
        <v>19550.18</v>
      </c>
      <c r="G185" t="s">
        <v>63</v>
      </c>
      <c r="H185" t="s">
        <v>14</v>
      </c>
    </row>
    <row r="186" spans="1:8">
      <c r="A186" t="s">
        <v>212</v>
      </c>
      <c r="B186" t="s">
        <v>59</v>
      </c>
      <c r="C186" t="s">
        <v>60</v>
      </c>
      <c r="D186" t="s">
        <v>18</v>
      </c>
      <c r="E186" t="s">
        <v>12</v>
      </c>
      <c r="F186">
        <v>7206.87</v>
      </c>
      <c r="G186" t="s">
        <v>13</v>
      </c>
      <c r="H186" t="s">
        <v>14</v>
      </c>
    </row>
    <row r="187" spans="1:8">
      <c r="A187" t="s">
        <v>213</v>
      </c>
      <c r="B187" t="s">
        <v>59</v>
      </c>
      <c r="C187" t="s">
        <v>97</v>
      </c>
      <c r="D187" t="s">
        <v>18</v>
      </c>
      <c r="E187" t="s">
        <v>22</v>
      </c>
      <c r="F187">
        <v>17029.54</v>
      </c>
      <c r="G187" t="s">
        <v>38</v>
      </c>
      <c r="H187" t="s">
        <v>14</v>
      </c>
    </row>
    <row r="188" spans="1:8">
      <c r="A188" t="s">
        <v>214</v>
      </c>
      <c r="B188" t="s">
        <v>9</v>
      </c>
      <c r="C188" t="s">
        <v>10</v>
      </c>
      <c r="D188" t="s">
        <v>11</v>
      </c>
      <c r="E188" t="s">
        <v>62</v>
      </c>
      <c r="F188">
        <v>13153.17</v>
      </c>
      <c r="G188" t="s">
        <v>19</v>
      </c>
      <c r="H188" t="s">
        <v>14</v>
      </c>
    </row>
    <row r="189" spans="1:8">
      <c r="A189" t="s">
        <v>215</v>
      </c>
      <c r="B189" t="s">
        <v>65</v>
      </c>
      <c r="C189" t="s">
        <v>66</v>
      </c>
      <c r="D189" t="s">
        <v>67</v>
      </c>
      <c r="E189" t="s">
        <v>46</v>
      </c>
      <c r="F189">
        <v>3651.8</v>
      </c>
      <c r="G189" t="s">
        <v>84</v>
      </c>
      <c r="H189" t="s">
        <v>14</v>
      </c>
    </row>
    <row r="190" spans="1:8">
      <c r="A190" t="s">
        <v>216</v>
      </c>
      <c r="B190" t="s">
        <v>35</v>
      </c>
      <c r="C190" t="s">
        <v>91</v>
      </c>
      <c r="D190" t="s">
        <v>37</v>
      </c>
      <c r="E190" t="s">
        <v>22</v>
      </c>
      <c r="F190">
        <v>30843.13</v>
      </c>
      <c r="G190" t="s">
        <v>41</v>
      </c>
      <c r="H190" t="s">
        <v>14</v>
      </c>
    </row>
    <row r="191" spans="1:8">
      <c r="A191" t="s">
        <v>217</v>
      </c>
      <c r="B191" t="s">
        <v>24</v>
      </c>
      <c r="C191" t="s">
        <v>32</v>
      </c>
      <c r="D191" t="s">
        <v>26</v>
      </c>
      <c r="E191" t="s">
        <v>12</v>
      </c>
      <c r="F191">
        <v>28753.25</v>
      </c>
      <c r="G191" t="s">
        <v>30</v>
      </c>
      <c r="H191" t="s">
        <v>28</v>
      </c>
    </row>
    <row r="192" spans="1:8">
      <c r="A192" t="s">
        <v>217</v>
      </c>
      <c r="B192" t="s">
        <v>24</v>
      </c>
      <c r="C192" t="s">
        <v>32</v>
      </c>
      <c r="D192" t="s">
        <v>26</v>
      </c>
      <c r="E192" t="s">
        <v>12</v>
      </c>
      <c r="F192">
        <v>1160.24</v>
      </c>
      <c r="G192" t="s">
        <v>30</v>
      </c>
      <c r="H192" t="s">
        <v>28</v>
      </c>
    </row>
    <row r="193" spans="1:8">
      <c r="A193" t="s">
        <v>218</v>
      </c>
      <c r="B193" t="s">
        <v>65</v>
      </c>
      <c r="C193" t="s">
        <v>89</v>
      </c>
      <c r="D193" t="s">
        <v>67</v>
      </c>
      <c r="E193" t="s">
        <v>12</v>
      </c>
      <c r="F193">
        <v>27801.919999999998</v>
      </c>
      <c r="G193" t="s">
        <v>55</v>
      </c>
      <c r="H193" t="s">
        <v>14</v>
      </c>
    </row>
    <row r="194" spans="1:8">
      <c r="A194" t="s">
        <v>219</v>
      </c>
      <c r="B194" t="s">
        <v>49</v>
      </c>
      <c r="C194" t="s">
        <v>120</v>
      </c>
      <c r="D194" t="s">
        <v>18</v>
      </c>
      <c r="E194" t="s">
        <v>12</v>
      </c>
      <c r="F194">
        <v>54156.43</v>
      </c>
      <c r="G194" t="s">
        <v>58</v>
      </c>
      <c r="H194" t="s">
        <v>28</v>
      </c>
    </row>
    <row r="195" spans="1:8">
      <c r="A195" t="s">
        <v>220</v>
      </c>
      <c r="B195" t="s">
        <v>49</v>
      </c>
      <c r="C195" t="s">
        <v>120</v>
      </c>
      <c r="D195" t="s">
        <v>18</v>
      </c>
      <c r="E195" t="s">
        <v>12</v>
      </c>
      <c r="F195">
        <v>93197.53</v>
      </c>
      <c r="G195" t="s">
        <v>13</v>
      </c>
      <c r="H195" t="s">
        <v>28</v>
      </c>
    </row>
    <row r="196" spans="1:8">
      <c r="A196" t="s">
        <v>221</v>
      </c>
      <c r="B196" t="s">
        <v>16</v>
      </c>
      <c r="C196" t="s">
        <v>21</v>
      </c>
      <c r="D196" t="s">
        <v>18</v>
      </c>
      <c r="E196" t="s">
        <v>22</v>
      </c>
      <c r="F196">
        <v>40072.28</v>
      </c>
      <c r="G196" t="s">
        <v>84</v>
      </c>
      <c r="H196" t="s">
        <v>14</v>
      </c>
    </row>
    <row r="197" spans="1:8">
      <c r="A197" t="s">
        <v>222</v>
      </c>
      <c r="B197" t="s">
        <v>35</v>
      </c>
      <c r="C197" t="s">
        <v>36</v>
      </c>
      <c r="D197" t="s">
        <v>37</v>
      </c>
      <c r="E197" t="s">
        <v>22</v>
      </c>
      <c r="F197">
        <v>11495.12</v>
      </c>
      <c r="G197" t="s">
        <v>47</v>
      </c>
      <c r="H197" t="s">
        <v>14</v>
      </c>
    </row>
    <row r="198" spans="1:8">
      <c r="A198" t="s">
        <v>223</v>
      </c>
      <c r="B198" t="s">
        <v>52</v>
      </c>
      <c r="C198" t="s">
        <v>53</v>
      </c>
      <c r="D198" t="s">
        <v>54</v>
      </c>
      <c r="E198" t="s">
        <v>12</v>
      </c>
      <c r="F198">
        <v>10083.02</v>
      </c>
      <c r="G198" t="s">
        <v>58</v>
      </c>
      <c r="H198" t="s">
        <v>28</v>
      </c>
    </row>
    <row r="199" spans="1:8">
      <c r="A199" t="s">
        <v>223</v>
      </c>
      <c r="B199" t="s">
        <v>65</v>
      </c>
      <c r="C199" t="s">
        <v>75</v>
      </c>
      <c r="D199" t="s">
        <v>67</v>
      </c>
      <c r="E199" t="s">
        <v>46</v>
      </c>
      <c r="F199">
        <v>44173.93</v>
      </c>
      <c r="G199" t="s">
        <v>58</v>
      </c>
      <c r="H199" t="s">
        <v>14</v>
      </c>
    </row>
    <row r="200" spans="1:8">
      <c r="A200" t="s">
        <v>224</v>
      </c>
      <c r="B200" t="s">
        <v>49</v>
      </c>
      <c r="C200" t="s">
        <v>118</v>
      </c>
      <c r="D200" t="s">
        <v>18</v>
      </c>
      <c r="E200" t="s">
        <v>22</v>
      </c>
      <c r="F200">
        <v>20400.03</v>
      </c>
      <c r="G200" t="s">
        <v>63</v>
      </c>
      <c r="H200" t="s">
        <v>28</v>
      </c>
    </row>
    <row r="201" spans="1:8">
      <c r="A201" t="s">
        <v>224</v>
      </c>
      <c r="B201" t="s">
        <v>52</v>
      </c>
      <c r="C201" t="s">
        <v>57</v>
      </c>
      <c r="D201" t="s">
        <v>54</v>
      </c>
      <c r="E201" t="s">
        <v>62</v>
      </c>
      <c r="F201">
        <v>96873.88</v>
      </c>
      <c r="G201" t="s">
        <v>63</v>
      </c>
      <c r="H201" t="s">
        <v>28</v>
      </c>
    </row>
    <row r="202" spans="1:8">
      <c r="A202" t="s">
        <v>225</v>
      </c>
      <c r="B202" t="s">
        <v>9</v>
      </c>
      <c r="C202" t="s">
        <v>10</v>
      </c>
      <c r="D202" t="s">
        <v>11</v>
      </c>
      <c r="E202" t="s">
        <v>62</v>
      </c>
      <c r="F202">
        <v>37234.26</v>
      </c>
      <c r="G202" t="s">
        <v>13</v>
      </c>
      <c r="H202" t="s">
        <v>14</v>
      </c>
    </row>
    <row r="203" spans="1:8">
      <c r="A203" t="s">
        <v>226</v>
      </c>
      <c r="B203" t="s">
        <v>43</v>
      </c>
      <c r="C203" t="s">
        <v>82</v>
      </c>
      <c r="D203" t="s">
        <v>45</v>
      </c>
      <c r="E203" t="s">
        <v>22</v>
      </c>
      <c r="F203">
        <v>45158.87</v>
      </c>
      <c r="G203" t="s">
        <v>19</v>
      </c>
      <c r="H203" t="s">
        <v>28</v>
      </c>
    </row>
    <row r="204" spans="1:8">
      <c r="A204" t="s">
        <v>227</v>
      </c>
      <c r="B204" t="s">
        <v>86</v>
      </c>
      <c r="C204" t="s">
        <v>100</v>
      </c>
      <c r="D204" t="s">
        <v>11</v>
      </c>
      <c r="E204" t="s">
        <v>27</v>
      </c>
      <c r="F204">
        <v>41437.51</v>
      </c>
      <c r="G204" t="s">
        <v>23</v>
      </c>
      <c r="H204" t="s">
        <v>14</v>
      </c>
    </row>
    <row r="205" spans="1:8">
      <c r="A205" t="s">
        <v>227</v>
      </c>
      <c r="B205" t="s">
        <v>24</v>
      </c>
      <c r="C205" t="s">
        <v>25</v>
      </c>
      <c r="D205" t="s">
        <v>26</v>
      </c>
      <c r="E205" t="s">
        <v>46</v>
      </c>
      <c r="F205">
        <v>4119.1000000000004</v>
      </c>
      <c r="G205" t="s">
        <v>23</v>
      </c>
      <c r="H205" t="s">
        <v>28</v>
      </c>
    </row>
    <row r="206" spans="1:8">
      <c r="A206" t="s">
        <v>228</v>
      </c>
      <c r="B206" t="s">
        <v>35</v>
      </c>
      <c r="C206" t="s">
        <v>124</v>
      </c>
      <c r="D206" t="s">
        <v>37</v>
      </c>
      <c r="E206" t="s">
        <v>22</v>
      </c>
      <c r="F206">
        <v>38965.68</v>
      </c>
      <c r="G206" t="s">
        <v>84</v>
      </c>
      <c r="H206" t="s">
        <v>14</v>
      </c>
    </row>
    <row r="207" spans="1:8">
      <c r="A207" t="s">
        <v>229</v>
      </c>
      <c r="B207" t="s">
        <v>65</v>
      </c>
      <c r="C207" t="s">
        <v>89</v>
      </c>
      <c r="D207" t="s">
        <v>67</v>
      </c>
      <c r="E207" t="s">
        <v>46</v>
      </c>
      <c r="F207">
        <v>43769.04</v>
      </c>
      <c r="G207" t="s">
        <v>41</v>
      </c>
      <c r="H207" t="s">
        <v>14</v>
      </c>
    </row>
    <row r="208" spans="1:8">
      <c r="A208" t="s">
        <v>230</v>
      </c>
      <c r="B208" t="s">
        <v>24</v>
      </c>
      <c r="C208" t="s">
        <v>25</v>
      </c>
      <c r="D208" t="s">
        <v>26</v>
      </c>
      <c r="E208" t="s">
        <v>62</v>
      </c>
      <c r="F208">
        <v>70066.77</v>
      </c>
      <c r="G208" t="s">
        <v>58</v>
      </c>
      <c r="H208" t="s">
        <v>28</v>
      </c>
    </row>
    <row r="209" spans="1:8">
      <c r="A209" t="s">
        <v>230</v>
      </c>
      <c r="B209" t="s">
        <v>9</v>
      </c>
      <c r="C209" t="s">
        <v>10</v>
      </c>
      <c r="D209" t="s">
        <v>11</v>
      </c>
      <c r="E209" t="s">
        <v>12</v>
      </c>
      <c r="F209">
        <v>32461.96</v>
      </c>
      <c r="G209" t="s">
        <v>58</v>
      </c>
      <c r="H209" t="s">
        <v>14</v>
      </c>
    </row>
    <row r="210" spans="1:8">
      <c r="A210" t="s">
        <v>231</v>
      </c>
      <c r="B210" t="s">
        <v>16</v>
      </c>
      <c r="C210" t="s">
        <v>17</v>
      </c>
      <c r="D210" t="s">
        <v>18</v>
      </c>
      <c r="E210" t="s">
        <v>27</v>
      </c>
      <c r="F210">
        <v>39643.199999999997</v>
      </c>
      <c r="G210" t="s">
        <v>63</v>
      </c>
      <c r="H210" t="s">
        <v>14</v>
      </c>
    </row>
    <row r="211" spans="1:8">
      <c r="A211" t="s">
        <v>231</v>
      </c>
      <c r="B211" t="s">
        <v>52</v>
      </c>
      <c r="C211" t="s">
        <v>57</v>
      </c>
      <c r="D211" t="s">
        <v>54</v>
      </c>
      <c r="E211" t="s">
        <v>27</v>
      </c>
      <c r="F211">
        <v>50723.26</v>
      </c>
      <c r="G211" t="s">
        <v>63</v>
      </c>
      <c r="H211" t="s">
        <v>28</v>
      </c>
    </row>
    <row r="212" spans="1:8">
      <c r="A212" t="s">
        <v>231</v>
      </c>
      <c r="B212" t="s">
        <v>86</v>
      </c>
      <c r="C212" t="s">
        <v>100</v>
      </c>
      <c r="D212" t="s">
        <v>11</v>
      </c>
      <c r="E212" t="s">
        <v>12</v>
      </c>
      <c r="F212">
        <v>34077.1</v>
      </c>
      <c r="G212" t="s">
        <v>63</v>
      </c>
      <c r="H212" t="s">
        <v>14</v>
      </c>
    </row>
    <row r="213" spans="1:8">
      <c r="A213" t="s">
        <v>232</v>
      </c>
      <c r="B213" t="s">
        <v>24</v>
      </c>
      <c r="C213" t="s">
        <v>25</v>
      </c>
      <c r="D213" t="s">
        <v>26</v>
      </c>
      <c r="E213" t="s">
        <v>46</v>
      </c>
      <c r="F213">
        <v>73842.84</v>
      </c>
      <c r="G213" t="s">
        <v>13</v>
      </c>
      <c r="H213" t="s">
        <v>28</v>
      </c>
    </row>
    <row r="214" spans="1:8">
      <c r="A214" t="s">
        <v>232</v>
      </c>
      <c r="B214" t="s">
        <v>86</v>
      </c>
      <c r="C214" t="s">
        <v>100</v>
      </c>
      <c r="D214" t="s">
        <v>11</v>
      </c>
      <c r="E214" t="s">
        <v>22</v>
      </c>
      <c r="F214">
        <v>9867.66</v>
      </c>
      <c r="G214" t="s">
        <v>13</v>
      </c>
      <c r="H214" t="s">
        <v>14</v>
      </c>
    </row>
    <row r="215" spans="1:8">
      <c r="A215" t="s">
        <v>233</v>
      </c>
      <c r="B215" t="s">
        <v>43</v>
      </c>
      <c r="C215" t="s">
        <v>44</v>
      </c>
      <c r="D215" t="s">
        <v>45</v>
      </c>
      <c r="E215" t="s">
        <v>22</v>
      </c>
      <c r="F215">
        <v>41293.620000000003</v>
      </c>
      <c r="G215" t="s">
        <v>19</v>
      </c>
      <c r="H215" t="s">
        <v>28</v>
      </c>
    </row>
    <row r="216" spans="1:8">
      <c r="A216" t="s">
        <v>234</v>
      </c>
      <c r="B216" t="s">
        <v>16</v>
      </c>
      <c r="C216" t="s">
        <v>17</v>
      </c>
      <c r="D216" t="s">
        <v>18</v>
      </c>
      <c r="E216" t="s">
        <v>27</v>
      </c>
      <c r="F216">
        <v>47929.77</v>
      </c>
      <c r="G216" t="s">
        <v>23</v>
      </c>
      <c r="H216" t="s">
        <v>14</v>
      </c>
    </row>
    <row r="217" spans="1:8">
      <c r="A217" t="s">
        <v>235</v>
      </c>
      <c r="B217" t="s">
        <v>86</v>
      </c>
      <c r="C217" t="s">
        <v>95</v>
      </c>
      <c r="D217" t="s">
        <v>11</v>
      </c>
      <c r="E217" t="s">
        <v>46</v>
      </c>
      <c r="F217">
        <v>34245.089999999997</v>
      </c>
      <c r="G217" t="s">
        <v>84</v>
      </c>
      <c r="H217" t="s">
        <v>14</v>
      </c>
    </row>
    <row r="218" spans="1:8">
      <c r="A218" t="s">
        <v>236</v>
      </c>
      <c r="B218" t="s">
        <v>59</v>
      </c>
      <c r="C218" t="s">
        <v>60</v>
      </c>
      <c r="D218" t="s">
        <v>18</v>
      </c>
      <c r="E218" t="s">
        <v>22</v>
      </c>
      <c r="F218">
        <v>22128.35</v>
      </c>
      <c r="G218" t="s">
        <v>41</v>
      </c>
      <c r="H218" t="s">
        <v>14</v>
      </c>
    </row>
    <row r="219" spans="1:8">
      <c r="A219" t="s">
        <v>236</v>
      </c>
      <c r="B219" t="s">
        <v>24</v>
      </c>
      <c r="C219" t="s">
        <v>32</v>
      </c>
      <c r="D219" t="s">
        <v>26</v>
      </c>
      <c r="E219" t="s">
        <v>46</v>
      </c>
      <c r="F219">
        <v>35487.46</v>
      </c>
      <c r="G219" t="s">
        <v>41</v>
      </c>
      <c r="H219" t="s">
        <v>28</v>
      </c>
    </row>
    <row r="220" spans="1:8">
      <c r="A220" t="s">
        <v>237</v>
      </c>
      <c r="B220" t="s">
        <v>86</v>
      </c>
      <c r="C220" t="s">
        <v>100</v>
      </c>
      <c r="D220" t="s">
        <v>11</v>
      </c>
      <c r="E220" t="s">
        <v>46</v>
      </c>
      <c r="F220">
        <v>27995.35</v>
      </c>
      <c r="G220" t="s">
        <v>30</v>
      </c>
      <c r="H220" t="s">
        <v>14</v>
      </c>
    </row>
    <row r="221" spans="1:8">
      <c r="A221" t="s">
        <v>237</v>
      </c>
      <c r="B221" t="s">
        <v>65</v>
      </c>
      <c r="C221" t="s">
        <v>89</v>
      </c>
      <c r="D221" t="s">
        <v>67</v>
      </c>
      <c r="E221" t="s">
        <v>27</v>
      </c>
      <c r="F221">
        <v>15074.82</v>
      </c>
      <c r="G221" t="s">
        <v>30</v>
      </c>
      <c r="H221" t="s">
        <v>14</v>
      </c>
    </row>
    <row r="222" spans="1:8">
      <c r="A222" t="s">
        <v>238</v>
      </c>
      <c r="B222" t="s">
        <v>9</v>
      </c>
      <c r="C222" t="s">
        <v>80</v>
      </c>
      <c r="D222" t="s">
        <v>11</v>
      </c>
      <c r="E222" t="s">
        <v>27</v>
      </c>
      <c r="F222">
        <v>11937.16</v>
      </c>
      <c r="G222" t="s">
        <v>33</v>
      </c>
      <c r="H222" t="s">
        <v>14</v>
      </c>
    </row>
    <row r="223" spans="1:8">
      <c r="A223" t="s">
        <v>239</v>
      </c>
      <c r="B223" t="s">
        <v>9</v>
      </c>
      <c r="C223" t="s">
        <v>10</v>
      </c>
      <c r="D223" t="s">
        <v>11</v>
      </c>
      <c r="E223" t="s">
        <v>46</v>
      </c>
      <c r="F223">
        <v>20384.61</v>
      </c>
      <c r="G223" t="s">
        <v>58</v>
      </c>
      <c r="H223" t="s">
        <v>14</v>
      </c>
    </row>
    <row r="224" spans="1:8">
      <c r="A224" t="s">
        <v>240</v>
      </c>
      <c r="B224" t="s">
        <v>59</v>
      </c>
      <c r="C224" t="s">
        <v>70</v>
      </c>
      <c r="D224" t="s">
        <v>18</v>
      </c>
      <c r="E224" t="s">
        <v>46</v>
      </c>
      <c r="F224">
        <v>11258.55</v>
      </c>
      <c r="G224" t="s">
        <v>63</v>
      </c>
      <c r="H224" t="s">
        <v>14</v>
      </c>
    </row>
    <row r="225" spans="1:8">
      <c r="A225" t="s">
        <v>240</v>
      </c>
      <c r="B225" t="s">
        <v>43</v>
      </c>
      <c r="C225" t="s">
        <v>82</v>
      </c>
      <c r="D225" t="s">
        <v>45</v>
      </c>
      <c r="E225" t="s">
        <v>22</v>
      </c>
      <c r="F225">
        <v>4526.26</v>
      </c>
      <c r="G225" t="s">
        <v>63</v>
      </c>
      <c r="H225" t="s">
        <v>28</v>
      </c>
    </row>
    <row r="226" spans="1:8">
      <c r="A226" t="s">
        <v>241</v>
      </c>
      <c r="B226" t="s">
        <v>59</v>
      </c>
      <c r="C226" t="s">
        <v>97</v>
      </c>
      <c r="D226" t="s">
        <v>18</v>
      </c>
      <c r="E226" t="s">
        <v>46</v>
      </c>
      <c r="F226">
        <v>18151.87</v>
      </c>
      <c r="G226" t="s">
        <v>13</v>
      </c>
      <c r="H226" t="s">
        <v>14</v>
      </c>
    </row>
    <row r="227" spans="1:8">
      <c r="A227" t="s">
        <v>242</v>
      </c>
      <c r="B227" t="s">
        <v>65</v>
      </c>
      <c r="C227" t="s">
        <v>89</v>
      </c>
      <c r="D227" t="s">
        <v>67</v>
      </c>
      <c r="E227" t="s">
        <v>62</v>
      </c>
      <c r="F227">
        <v>42548.65</v>
      </c>
      <c r="G227" t="s">
        <v>23</v>
      </c>
      <c r="H227" t="s">
        <v>14</v>
      </c>
    </row>
    <row r="228" spans="1:8">
      <c r="A228" t="s">
        <v>243</v>
      </c>
      <c r="B228" t="s">
        <v>65</v>
      </c>
      <c r="C228" t="s">
        <v>66</v>
      </c>
      <c r="D228" t="s">
        <v>67</v>
      </c>
      <c r="E228" t="s">
        <v>46</v>
      </c>
      <c r="F228">
        <v>34492.6</v>
      </c>
      <c r="G228" t="s">
        <v>41</v>
      </c>
      <c r="H228" t="s">
        <v>14</v>
      </c>
    </row>
    <row r="229" spans="1:8">
      <c r="A229" t="s">
        <v>244</v>
      </c>
      <c r="B229" t="s">
        <v>65</v>
      </c>
      <c r="C229" t="s">
        <v>89</v>
      </c>
      <c r="D229" t="s">
        <v>67</v>
      </c>
      <c r="E229" t="s">
        <v>22</v>
      </c>
      <c r="F229">
        <v>32740.61</v>
      </c>
      <c r="G229" t="s">
        <v>47</v>
      </c>
      <c r="H229" t="s">
        <v>14</v>
      </c>
    </row>
    <row r="230" spans="1:8">
      <c r="A230" t="s">
        <v>245</v>
      </c>
      <c r="B230" t="s">
        <v>43</v>
      </c>
      <c r="C230" t="s">
        <v>82</v>
      </c>
      <c r="D230" t="s">
        <v>45</v>
      </c>
      <c r="E230" t="s">
        <v>22</v>
      </c>
      <c r="F230">
        <v>92420.04</v>
      </c>
      <c r="G230" t="s">
        <v>30</v>
      </c>
      <c r="H230" t="s">
        <v>28</v>
      </c>
    </row>
    <row r="231" spans="1:8">
      <c r="A231" t="s">
        <v>246</v>
      </c>
      <c r="B231" t="s">
        <v>65</v>
      </c>
      <c r="C231" t="s">
        <v>66</v>
      </c>
      <c r="D231" t="s">
        <v>67</v>
      </c>
      <c r="E231" t="s">
        <v>12</v>
      </c>
      <c r="F231">
        <v>41647.800000000003</v>
      </c>
      <c r="G231" t="s">
        <v>33</v>
      </c>
      <c r="H231" t="s">
        <v>14</v>
      </c>
    </row>
    <row r="232" spans="1:8">
      <c r="A232" t="s">
        <v>247</v>
      </c>
      <c r="B232" t="s">
        <v>9</v>
      </c>
      <c r="C232" t="s">
        <v>80</v>
      </c>
      <c r="D232" t="s">
        <v>11</v>
      </c>
      <c r="E232" t="s">
        <v>27</v>
      </c>
      <c r="F232">
        <v>3294.38</v>
      </c>
      <c r="G232" t="s">
        <v>55</v>
      </c>
      <c r="H232" t="s">
        <v>14</v>
      </c>
    </row>
    <row r="233" spans="1:8">
      <c r="A233" t="s">
        <v>248</v>
      </c>
      <c r="B233" t="s">
        <v>52</v>
      </c>
      <c r="C233" t="s">
        <v>57</v>
      </c>
      <c r="D233" t="s">
        <v>54</v>
      </c>
      <c r="E233" t="s">
        <v>46</v>
      </c>
      <c r="F233">
        <v>1592.97</v>
      </c>
      <c r="G233" t="s">
        <v>58</v>
      </c>
      <c r="H233" t="s">
        <v>28</v>
      </c>
    </row>
    <row r="234" spans="1:8">
      <c r="A234" t="s">
        <v>249</v>
      </c>
      <c r="B234" t="s">
        <v>24</v>
      </c>
      <c r="C234" t="s">
        <v>32</v>
      </c>
      <c r="D234" t="s">
        <v>26</v>
      </c>
      <c r="E234" t="s">
        <v>46</v>
      </c>
      <c r="F234">
        <v>84123.82</v>
      </c>
      <c r="G234" t="s">
        <v>38</v>
      </c>
      <c r="H234" t="s">
        <v>28</v>
      </c>
    </row>
    <row r="235" spans="1:8">
      <c r="A235" t="s">
        <v>250</v>
      </c>
      <c r="B235" t="s">
        <v>43</v>
      </c>
      <c r="C235" t="s">
        <v>82</v>
      </c>
      <c r="D235" t="s">
        <v>45</v>
      </c>
      <c r="E235" t="s">
        <v>12</v>
      </c>
      <c r="F235">
        <v>9716.1299999999992</v>
      </c>
      <c r="G235" t="s">
        <v>19</v>
      </c>
      <c r="H235" t="s">
        <v>28</v>
      </c>
    </row>
    <row r="236" spans="1:8">
      <c r="A236" t="s">
        <v>250</v>
      </c>
      <c r="B236" t="s">
        <v>9</v>
      </c>
      <c r="C236" t="s">
        <v>80</v>
      </c>
      <c r="D236" t="s">
        <v>11</v>
      </c>
      <c r="E236" t="s">
        <v>27</v>
      </c>
      <c r="F236">
        <v>20655.8</v>
      </c>
      <c r="G236" t="s">
        <v>19</v>
      </c>
      <c r="H236" t="s">
        <v>14</v>
      </c>
    </row>
    <row r="237" spans="1:8">
      <c r="A237" t="s">
        <v>250</v>
      </c>
      <c r="B237" t="s">
        <v>16</v>
      </c>
      <c r="C237" t="s">
        <v>17</v>
      </c>
      <c r="D237" t="s">
        <v>18</v>
      </c>
      <c r="E237" t="s">
        <v>46</v>
      </c>
      <c r="F237">
        <v>47759.51</v>
      </c>
      <c r="G237" t="s">
        <v>19</v>
      </c>
      <c r="H237" t="s">
        <v>14</v>
      </c>
    </row>
    <row r="238" spans="1:8">
      <c r="A238" t="s">
        <v>251</v>
      </c>
      <c r="B238" t="s">
        <v>43</v>
      </c>
      <c r="C238" t="s">
        <v>82</v>
      </c>
      <c r="D238" t="s">
        <v>45</v>
      </c>
      <c r="E238" t="s">
        <v>22</v>
      </c>
      <c r="F238">
        <v>60130.43</v>
      </c>
      <c r="G238" t="s">
        <v>47</v>
      </c>
      <c r="H238" t="s">
        <v>28</v>
      </c>
    </row>
    <row r="239" spans="1:8">
      <c r="A239" t="s">
        <v>252</v>
      </c>
      <c r="B239" t="s">
        <v>86</v>
      </c>
      <c r="C239" t="s">
        <v>95</v>
      </c>
      <c r="D239" t="s">
        <v>11</v>
      </c>
      <c r="E239" t="s">
        <v>46</v>
      </c>
      <c r="F239">
        <v>8133.18</v>
      </c>
      <c r="G239" t="s">
        <v>33</v>
      </c>
      <c r="H239" t="s">
        <v>14</v>
      </c>
    </row>
    <row r="240" spans="1:8">
      <c r="A240" t="s">
        <v>253</v>
      </c>
      <c r="B240" t="s">
        <v>9</v>
      </c>
      <c r="C240" t="s">
        <v>10</v>
      </c>
      <c r="D240" t="s">
        <v>11</v>
      </c>
      <c r="E240" t="s">
        <v>46</v>
      </c>
      <c r="F240">
        <v>6010.63</v>
      </c>
      <c r="G240" t="s">
        <v>55</v>
      </c>
      <c r="H240" t="s">
        <v>14</v>
      </c>
    </row>
    <row r="241" spans="1:8">
      <c r="A241" t="s">
        <v>254</v>
      </c>
      <c r="B241" t="s">
        <v>16</v>
      </c>
      <c r="C241" t="s">
        <v>21</v>
      </c>
      <c r="D241" t="s">
        <v>18</v>
      </c>
      <c r="E241" t="s">
        <v>62</v>
      </c>
      <c r="F241">
        <v>11113.87</v>
      </c>
      <c r="G241" t="s">
        <v>38</v>
      </c>
      <c r="H241" t="s">
        <v>14</v>
      </c>
    </row>
    <row r="242" spans="1:8">
      <c r="A242" t="s">
        <v>254</v>
      </c>
      <c r="B242" t="s">
        <v>9</v>
      </c>
      <c r="C242" t="s">
        <v>10</v>
      </c>
      <c r="D242" t="s">
        <v>11</v>
      </c>
      <c r="E242" t="s">
        <v>27</v>
      </c>
      <c r="F242">
        <v>48838.239999999998</v>
      </c>
      <c r="G242" t="s">
        <v>38</v>
      </c>
      <c r="H242" t="s">
        <v>14</v>
      </c>
    </row>
    <row r="243" spans="1:8">
      <c r="A243" t="s">
        <v>255</v>
      </c>
      <c r="B243" t="s">
        <v>16</v>
      </c>
      <c r="C243" t="s">
        <v>17</v>
      </c>
      <c r="D243" t="s">
        <v>18</v>
      </c>
      <c r="E243" t="s">
        <v>27</v>
      </c>
      <c r="F243">
        <v>6911.11</v>
      </c>
      <c r="G243" t="s">
        <v>23</v>
      </c>
      <c r="H243" t="s">
        <v>14</v>
      </c>
    </row>
    <row r="244" spans="1:8">
      <c r="A244" t="s">
        <v>256</v>
      </c>
      <c r="B244" t="s">
        <v>65</v>
      </c>
      <c r="C244" t="s">
        <v>75</v>
      </c>
      <c r="D244" t="s">
        <v>67</v>
      </c>
      <c r="E244" t="s">
        <v>62</v>
      </c>
      <c r="F244">
        <v>34863.410000000003</v>
      </c>
      <c r="G244" t="s">
        <v>41</v>
      </c>
      <c r="H244" t="s">
        <v>14</v>
      </c>
    </row>
    <row r="245" spans="1:8">
      <c r="A245" t="s">
        <v>257</v>
      </c>
      <c r="B245" t="s">
        <v>35</v>
      </c>
      <c r="C245" t="s">
        <v>124</v>
      </c>
      <c r="D245" t="s">
        <v>37</v>
      </c>
      <c r="E245" t="s">
        <v>12</v>
      </c>
      <c r="F245">
        <v>11158.01</v>
      </c>
      <c r="G245" t="s">
        <v>33</v>
      </c>
      <c r="H245" t="s">
        <v>14</v>
      </c>
    </row>
    <row r="246" spans="1:8">
      <c r="A246" t="s">
        <v>258</v>
      </c>
      <c r="B246" t="s">
        <v>52</v>
      </c>
      <c r="C246" t="s">
        <v>57</v>
      </c>
      <c r="D246" t="s">
        <v>54</v>
      </c>
      <c r="E246" t="s">
        <v>27</v>
      </c>
      <c r="F246">
        <v>53792.14</v>
      </c>
      <c r="G246" t="s">
        <v>58</v>
      </c>
      <c r="H246" t="s">
        <v>28</v>
      </c>
    </row>
    <row r="247" spans="1:8">
      <c r="A247" t="s">
        <v>259</v>
      </c>
      <c r="B247" t="s">
        <v>24</v>
      </c>
      <c r="C247" t="s">
        <v>25</v>
      </c>
      <c r="D247" t="s">
        <v>26</v>
      </c>
      <c r="E247" t="s">
        <v>12</v>
      </c>
      <c r="F247">
        <v>30083.68</v>
      </c>
      <c r="G247" t="s">
        <v>63</v>
      </c>
      <c r="H247" t="s">
        <v>28</v>
      </c>
    </row>
    <row r="248" spans="1:8">
      <c r="A248" t="s">
        <v>260</v>
      </c>
      <c r="B248" t="s">
        <v>52</v>
      </c>
      <c r="C248" t="s">
        <v>53</v>
      </c>
      <c r="D248" t="s">
        <v>54</v>
      </c>
      <c r="E248" t="s">
        <v>12</v>
      </c>
      <c r="F248">
        <v>95712.15</v>
      </c>
      <c r="G248" t="s">
        <v>38</v>
      </c>
      <c r="H248" t="s">
        <v>28</v>
      </c>
    </row>
    <row r="249" spans="1:8">
      <c r="A249" t="s">
        <v>261</v>
      </c>
      <c r="B249" t="s">
        <v>43</v>
      </c>
      <c r="C249" t="s">
        <v>44</v>
      </c>
      <c r="D249" t="s">
        <v>45</v>
      </c>
      <c r="E249" t="s">
        <v>46</v>
      </c>
      <c r="F249">
        <v>16213.02</v>
      </c>
      <c r="G249" t="s">
        <v>23</v>
      </c>
      <c r="H249" t="s">
        <v>28</v>
      </c>
    </row>
    <row r="250" spans="1:8">
      <c r="A250" t="s">
        <v>262</v>
      </c>
      <c r="B250" t="s">
        <v>43</v>
      </c>
      <c r="C250" t="s">
        <v>82</v>
      </c>
      <c r="D250" t="s">
        <v>45</v>
      </c>
      <c r="E250" t="s">
        <v>62</v>
      </c>
      <c r="F250">
        <v>53773.25</v>
      </c>
      <c r="G250" t="s">
        <v>33</v>
      </c>
      <c r="H250" t="s">
        <v>28</v>
      </c>
    </row>
    <row r="251" spans="1:8">
      <c r="A251" t="s">
        <v>262</v>
      </c>
      <c r="B251" t="s">
        <v>35</v>
      </c>
      <c r="C251" t="s">
        <v>91</v>
      </c>
      <c r="D251" t="s">
        <v>37</v>
      </c>
      <c r="E251" t="s">
        <v>62</v>
      </c>
      <c r="F251">
        <v>17574.5</v>
      </c>
      <c r="G251" t="s">
        <v>33</v>
      </c>
      <c r="H25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5163-BA45-4B8B-976E-FD063299633E}">
  <dimension ref="A1:Q14"/>
  <sheetViews>
    <sheetView tabSelected="1" workbookViewId="0">
      <selection activeCell="H7" sqref="H7"/>
    </sheetView>
  </sheetViews>
  <sheetFormatPr defaultRowHeight="14.4"/>
  <cols>
    <col min="1" max="1" width="11.88671875" bestFit="1" customWidth="1"/>
    <col min="2" max="2" width="12.33203125" bestFit="1" customWidth="1"/>
    <col min="7" max="7" width="22.21875" bestFit="1" customWidth="1"/>
    <col min="8" max="8" width="12.33203125" bestFit="1" customWidth="1"/>
    <col min="9" max="9" width="11.33203125" bestFit="1" customWidth="1"/>
    <col min="12" max="12" width="22.21875" bestFit="1" customWidth="1"/>
    <col min="13" max="13" width="12.33203125" bestFit="1" customWidth="1"/>
    <col min="16" max="16" width="45.33203125" bestFit="1" customWidth="1"/>
    <col min="17" max="17" width="12.33203125" bestFit="1" customWidth="1"/>
  </cols>
  <sheetData>
    <row r="1" spans="1:17">
      <c r="A1" s="16" t="s">
        <v>6</v>
      </c>
      <c r="B1" s="17" t="s">
        <v>339</v>
      </c>
      <c r="G1" s="16" t="s">
        <v>340</v>
      </c>
      <c r="H1" s="23" t="s">
        <v>341</v>
      </c>
      <c r="L1" s="25" t="s">
        <v>347</v>
      </c>
      <c r="M1" s="23" t="s">
        <v>343</v>
      </c>
      <c r="P1" s="25" t="s">
        <v>342</v>
      </c>
      <c r="Q1" s="23" t="s">
        <v>344</v>
      </c>
    </row>
    <row r="2" spans="1:17">
      <c r="A2" s="29" t="s">
        <v>19</v>
      </c>
      <c r="B2" s="19">
        <f>SUMIF(Sheet1!$G$2:$G$251,Sheet3!A2,Sheet1!$F$2:$F$251)</f>
        <v>496325.23</v>
      </c>
      <c r="G2" s="20" t="s">
        <v>9</v>
      </c>
      <c r="H2" s="19">
        <f>SUMIF(Sheet1!$B$2:$B$251,Sheet3!G2,Sheet1!$F$2:$F$251)</f>
        <v>836366.86000000022</v>
      </c>
      <c r="L2" s="20" t="s">
        <v>11</v>
      </c>
      <c r="M2" s="26">
        <f>SUMIF(Sheet1!$D$2:$D$251,Sheet3!L2,Sheet1!$F$2:$F$251)</f>
        <v>1514018.58</v>
      </c>
      <c r="P2" s="20" t="s">
        <v>338</v>
      </c>
      <c r="Q2" s="26">
        <f>SUM(Sheet1!F2:F251)</f>
        <v>8513684.689999992</v>
      </c>
    </row>
    <row r="3" spans="1:17">
      <c r="A3" s="13" t="s">
        <v>23</v>
      </c>
      <c r="B3" s="14">
        <f>SUMIF(Sheet1!$G$2:$G$251,Sheet3!A3,Sheet1!$F$2:$F$251)</f>
        <v>1174661.2</v>
      </c>
      <c r="G3" s="21" t="s">
        <v>16</v>
      </c>
      <c r="H3" s="14">
        <f>SUMIF(Sheet1!$B$2:$B$251,Sheet3!G3,Sheet1!$F$2:$F$251)</f>
        <v>639435.50999999989</v>
      </c>
      <c r="L3" s="21" t="s">
        <v>18</v>
      </c>
      <c r="M3" s="27">
        <f>SUMIF(Sheet1!$D$2:$D$251,Sheet3!L3,Sheet1!$F$2:$F$251)</f>
        <v>2339981.5399999991</v>
      </c>
      <c r="P3" s="21" t="s">
        <v>345</v>
      </c>
      <c r="Q3" s="27">
        <f>AVERAGE(B2:B13)</f>
        <v>709473.72416666662</v>
      </c>
    </row>
    <row r="4" spans="1:17">
      <c r="A4" s="13" t="s">
        <v>84</v>
      </c>
      <c r="B4" s="14">
        <f>SUMIF(Sheet1!$G$2:$G$251,Sheet3!A4,Sheet1!$F$2:$F$251)</f>
        <v>514224.33000000007</v>
      </c>
      <c r="G4" s="21" t="s">
        <v>24</v>
      </c>
      <c r="H4" s="14">
        <f>SUMIF(Sheet1!$B$2:$B$251,Sheet3!G4,Sheet1!$F$2:$F$251)</f>
        <v>915266.75000000012</v>
      </c>
      <c r="L4" s="21" t="s">
        <v>26</v>
      </c>
      <c r="M4" s="27">
        <f>SUMIF(Sheet1!$D$2:$D$251,Sheet3!L4,Sheet1!$F$2:$F$251)</f>
        <v>915266.75000000012</v>
      </c>
      <c r="P4" s="21" t="s">
        <v>346</v>
      </c>
      <c r="Q4" s="27">
        <f>MAX(H2:H11)</f>
        <v>1322390.6399999999</v>
      </c>
    </row>
    <row r="5" spans="1:17">
      <c r="A5" s="13" t="s">
        <v>41</v>
      </c>
      <c r="B5" s="14">
        <f>SUMIF(Sheet1!$G$2:$G$251,Sheet3!A5,Sheet1!$F$2:$F$251)</f>
        <v>793015.44</v>
      </c>
      <c r="G5" s="21" t="s">
        <v>35</v>
      </c>
      <c r="H5" s="14">
        <f>SUMIF(Sheet1!$B$2:$B$251,Sheet3!G5,Sheet1!$F$2:$F$251)</f>
        <v>560973.9800000001</v>
      </c>
      <c r="L5" s="21" t="s">
        <v>37</v>
      </c>
      <c r="M5" s="27">
        <f>SUMIF(Sheet1!$D$2:$D$251,Sheet3!L5,Sheet1!$F$2:$F$251)</f>
        <v>560973.9800000001</v>
      </c>
      <c r="P5" s="21" t="s">
        <v>348</v>
      </c>
      <c r="Q5" s="27">
        <f>MAX(B2:B13)</f>
        <v>1174661.2</v>
      </c>
    </row>
    <row r="6" spans="1:17">
      <c r="A6" s="13" t="s">
        <v>47</v>
      </c>
      <c r="B6" s="14">
        <f>SUMIF(Sheet1!$G$2:$G$251,Sheet3!A6,Sheet1!$F$2:$F$251)</f>
        <v>599265.78</v>
      </c>
      <c r="G6" s="21" t="s">
        <v>43</v>
      </c>
      <c r="H6" s="14">
        <f>SUMIF(Sheet1!$B$2:$B$251,Sheet3!G6,Sheet1!$F$2:$F$251)</f>
        <v>1322390.6399999999</v>
      </c>
      <c r="L6" s="21" t="s">
        <v>45</v>
      </c>
      <c r="M6" s="27">
        <f>SUMIF(Sheet1!$D$2:$D$251,Sheet3!L6,Sheet1!$F$2:$F$251)</f>
        <v>1322390.6399999999</v>
      </c>
    </row>
    <row r="7" spans="1:17">
      <c r="A7" s="13" t="s">
        <v>30</v>
      </c>
      <c r="B7" s="14">
        <f>SUMIF(Sheet1!$G$2:$G$251,Sheet3!A7,Sheet1!$F$2:$F$251)</f>
        <v>796375.07</v>
      </c>
      <c r="G7" s="21" t="s">
        <v>49</v>
      </c>
      <c r="H7" s="14">
        <f>SUMIF(Sheet1!$B$2:$B$251,Sheet3!G7,Sheet1!$F$2:$F$251)</f>
        <v>1268302.73</v>
      </c>
      <c r="L7" s="21" t="s">
        <v>54</v>
      </c>
      <c r="M7" s="27">
        <f>SUMIF(Sheet1!$D$2:$D$251,Sheet3!L7,Sheet1!$F$2:$F$251)</f>
        <v>1161070.6099999999</v>
      </c>
    </row>
    <row r="8" spans="1:17">
      <c r="A8" s="13" t="s">
        <v>33</v>
      </c>
      <c r="B8" s="14">
        <f>SUMIF(Sheet1!$G$2:$G$251,Sheet3!A8,Sheet1!$F$2:$F$251)</f>
        <v>621424.93000000005</v>
      </c>
      <c r="G8" s="21" t="s">
        <v>52</v>
      </c>
      <c r="H8" s="14">
        <f>SUMIF(Sheet1!$B$2:$B$251,Sheet3!G8,Sheet1!$F$2:$F$251)</f>
        <v>1161070.6099999999</v>
      </c>
      <c r="L8" s="22" t="s">
        <v>67</v>
      </c>
      <c r="M8" s="28">
        <f>SUMIF(Sheet1!$D$2:$D$251,Sheet3!L8,Sheet1!$F$2:$F$251)</f>
        <v>699982.59</v>
      </c>
    </row>
    <row r="9" spans="1:17">
      <c r="A9" s="13" t="s">
        <v>55</v>
      </c>
      <c r="B9" s="14">
        <f>SUMIF(Sheet1!$G$2:$G$251,Sheet3!A9,Sheet1!$F$2:$F$251)</f>
        <v>456565.36999999994</v>
      </c>
      <c r="G9" s="21" t="s">
        <v>59</v>
      </c>
      <c r="H9" s="14">
        <f>SUMIF(Sheet1!$B$2:$B$251,Sheet3!G9,Sheet1!$F$2:$F$251)</f>
        <v>432243.29999999993</v>
      </c>
      <c r="M9" s="18"/>
    </row>
    <row r="10" spans="1:17">
      <c r="A10" s="13" t="s">
        <v>58</v>
      </c>
      <c r="B10" s="14">
        <f>SUMIF(Sheet1!$G$2:$G$251,Sheet3!A10,Sheet1!$F$2:$F$251)</f>
        <v>698097.05999999994</v>
      </c>
      <c r="G10" s="21" t="s">
        <v>65</v>
      </c>
      <c r="H10" s="14">
        <f>SUMIF(Sheet1!$B$2:$B$251,Sheet3!G10,Sheet1!$F$2:$F$251)</f>
        <v>699982.59</v>
      </c>
      <c r="I10" s="24"/>
      <c r="M10" s="18"/>
    </row>
    <row r="11" spans="1:17">
      <c r="A11" s="13" t="s">
        <v>63</v>
      </c>
      <c r="B11" s="14">
        <f>SUMIF(Sheet1!$G$2:$G$251,Sheet3!A11,Sheet1!$F$2:$F$251)</f>
        <v>853358.09000000008</v>
      </c>
      <c r="G11" s="22" t="s">
        <v>86</v>
      </c>
      <c r="H11" s="15">
        <f>SUMIF(Sheet1!$B$2:$B$251,Sheet3!G11,Sheet1!$F$2:$F$251)</f>
        <v>677651.72</v>
      </c>
      <c r="I11" s="24"/>
      <c r="M11" s="18"/>
    </row>
    <row r="12" spans="1:17">
      <c r="A12" s="13" t="s">
        <v>13</v>
      </c>
      <c r="B12" s="14">
        <f>SUMIF(Sheet1!$G$2:$G$251,Sheet3!A12,Sheet1!$F$2:$F$251)</f>
        <v>976370.38000000012</v>
      </c>
      <c r="H12" s="18"/>
    </row>
    <row r="13" spans="1:17">
      <c r="A13" s="30" t="s">
        <v>38</v>
      </c>
      <c r="B13" s="15">
        <f>SUMIF(Sheet1!$G$2:$G$251,Sheet3!A13,Sheet1!$F$2:$F$251)</f>
        <v>534001.80999999994</v>
      </c>
      <c r="H13" s="18"/>
    </row>
    <row r="14" spans="1:17">
      <c r="B14" s="18"/>
    </row>
  </sheetData>
  <sortState xmlns:xlrd2="http://schemas.microsoft.com/office/spreadsheetml/2017/richdata2" ref="A2:B13">
    <sortCondition ref="B2:B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0D89-15B3-49E0-B2FC-15171492BDA9}">
  <dimension ref="A1:C134"/>
  <sheetViews>
    <sheetView topLeftCell="A83" workbookViewId="0">
      <selection activeCell="A74" sqref="A74"/>
    </sheetView>
  </sheetViews>
  <sheetFormatPr defaultRowHeight="14.4"/>
  <sheetData>
    <row r="1" spans="1:1" ht="23.4">
      <c r="A1" s="3" t="s">
        <v>263</v>
      </c>
    </row>
    <row r="3" spans="1:1">
      <c r="A3" t="s">
        <v>264</v>
      </c>
    </row>
    <row r="4" spans="1:1">
      <c r="A4" t="s">
        <v>265</v>
      </c>
    </row>
    <row r="6" spans="1:1">
      <c r="A6" t="s">
        <v>266</v>
      </c>
    </row>
    <row r="7" spans="1:1">
      <c r="A7" s="4"/>
    </row>
    <row r="8" spans="1:1">
      <c r="A8" s="4" t="s">
        <v>267</v>
      </c>
    </row>
    <row r="9" spans="1:1">
      <c r="A9" s="4"/>
    </row>
    <row r="10" spans="1:1">
      <c r="A10" s="4" t="s">
        <v>268</v>
      </c>
    </row>
    <row r="11" spans="1:1">
      <c r="A11" s="4" t="s">
        <v>269</v>
      </c>
    </row>
    <row r="15" spans="1:1" ht="23.4">
      <c r="A15" s="3" t="s">
        <v>270</v>
      </c>
    </row>
    <row r="17" spans="1:1">
      <c r="A17" t="s">
        <v>271</v>
      </c>
    </row>
    <row r="19" spans="1:1">
      <c r="A19" t="s">
        <v>272</v>
      </c>
    </row>
    <row r="21" spans="1:1" ht="18">
      <c r="A21" s="5" t="s">
        <v>273</v>
      </c>
    </row>
    <row r="22" spans="1:1">
      <c r="A22" s="4"/>
    </row>
    <row r="23" spans="1:1">
      <c r="A23" s="7" t="s">
        <v>274</v>
      </c>
    </row>
    <row r="24" spans="1:1">
      <c r="A24" s="4"/>
    </row>
    <row r="25" spans="1:1">
      <c r="A25" s="7" t="s">
        <v>275</v>
      </c>
    </row>
    <row r="26" spans="1:1">
      <c r="A26" s="4"/>
    </row>
    <row r="27" spans="1:1">
      <c r="A27" s="7" t="s">
        <v>276</v>
      </c>
    </row>
    <row r="28" spans="1:1">
      <c r="A28" s="4"/>
    </row>
    <row r="29" spans="1:1">
      <c r="A29" s="4" t="s">
        <v>277</v>
      </c>
    </row>
    <row r="31" spans="1:1">
      <c r="A31" t="s">
        <v>278</v>
      </c>
    </row>
    <row r="35" spans="1:1" ht="18">
      <c r="A35" s="5" t="s">
        <v>279</v>
      </c>
    </row>
    <row r="36" spans="1:1">
      <c r="A36" s="4"/>
    </row>
    <row r="37" spans="1:1">
      <c r="A37" s="7" t="s">
        <v>280</v>
      </c>
    </row>
    <row r="38" spans="1:1">
      <c r="A38" s="4"/>
    </row>
    <row r="39" spans="1:1">
      <c r="A39" s="7" t="s">
        <v>275</v>
      </c>
    </row>
    <row r="40" spans="1:1">
      <c r="A40" s="4"/>
    </row>
    <row r="41" spans="1:1">
      <c r="A41" s="7" t="s">
        <v>276</v>
      </c>
    </row>
    <row r="42" spans="1:1">
      <c r="A42" s="4" t="s">
        <v>281</v>
      </c>
    </row>
    <row r="46" spans="1:1" ht="18">
      <c r="A46" s="5" t="s">
        <v>282</v>
      </c>
    </row>
    <row r="47" spans="1:1">
      <c r="A47" s="4"/>
    </row>
    <row r="48" spans="1:1">
      <c r="A48" s="7" t="s">
        <v>283</v>
      </c>
    </row>
    <row r="49" spans="1:1">
      <c r="A49" s="4"/>
    </row>
    <row r="50" spans="1:1">
      <c r="A50" s="7" t="s">
        <v>275</v>
      </c>
    </row>
    <row r="51" spans="1:1">
      <c r="A51" s="4" t="s">
        <v>284</v>
      </c>
    </row>
    <row r="55" spans="1:1" ht="18">
      <c r="A55" s="5" t="s">
        <v>285</v>
      </c>
    </row>
    <row r="57" spans="1:1">
      <c r="A57" s="6" t="s">
        <v>286</v>
      </c>
    </row>
    <row r="58" spans="1:1">
      <c r="A58" s="4"/>
    </row>
    <row r="59" spans="1:1">
      <c r="A59" s="7" t="s">
        <v>287</v>
      </c>
    </row>
    <row r="60" spans="1:1">
      <c r="A60" s="4"/>
    </row>
    <row r="61" spans="1:1">
      <c r="A61" s="7" t="s">
        <v>275</v>
      </c>
    </row>
    <row r="62" spans="1:1">
      <c r="A62" s="4" t="s">
        <v>288</v>
      </c>
    </row>
    <row r="66" spans="1:2" ht="23.4">
      <c r="A66" s="3" t="s">
        <v>289</v>
      </c>
    </row>
    <row r="68" spans="1:2">
      <c r="A68" t="s">
        <v>290</v>
      </c>
    </row>
    <row r="70" spans="1:2" ht="28.8">
      <c r="A70" s="8" t="s">
        <v>291</v>
      </c>
      <c r="B70" s="8" t="s">
        <v>292</v>
      </c>
    </row>
    <row r="71" spans="1:2" ht="43.2">
      <c r="A71" s="10" t="s">
        <v>293</v>
      </c>
      <c r="B71" s="11" t="e">
        <f>SUM([1]Raw_Data!F:F)</f>
        <v>#REF!</v>
      </c>
    </row>
    <row r="72" spans="1:2" ht="43.2">
      <c r="A72" s="10" t="s">
        <v>294</v>
      </c>
      <c r="B72" s="11" t="e">
        <f>AVERAGE([2]Pivot_Data!B2:B13)</f>
        <v>#REF!</v>
      </c>
    </row>
    <row r="73" spans="1:2" ht="43.2">
      <c r="A73" s="10" t="s">
        <v>295</v>
      </c>
      <c r="B73" s="11" t="e">
        <f>INDEX(A2:A20,MATCH(MAX(B2:B20),B2:B20,0))</f>
        <v>#N/A</v>
      </c>
    </row>
    <row r="74" spans="1:2" ht="43.2">
      <c r="A74" s="10" t="s">
        <v>296</v>
      </c>
      <c r="B74" s="11" t="e">
        <f>INDEX(A2:A13,MATCH(MAX(B2:B13),B2:B13,0))</f>
        <v>#N/A</v>
      </c>
    </row>
    <row r="77" spans="1:2" ht="23.4">
      <c r="A77" s="3" t="s">
        <v>297</v>
      </c>
    </row>
    <row r="79" spans="1:2">
      <c r="A79" t="s">
        <v>298</v>
      </c>
    </row>
    <row r="81" spans="1:3">
      <c r="A81" t="s">
        <v>299</v>
      </c>
    </row>
    <row r="83" spans="1:3" ht="28.8">
      <c r="A83" s="8" t="s">
        <v>300</v>
      </c>
      <c r="B83" s="8" t="s">
        <v>301</v>
      </c>
      <c r="C83" s="8" t="s">
        <v>302</v>
      </c>
    </row>
    <row r="84" spans="1:3" ht="72">
      <c r="A84" s="10" t="s">
        <v>303</v>
      </c>
      <c r="B84" s="9" t="s">
        <v>304</v>
      </c>
      <c r="C84" s="9" t="s">
        <v>305</v>
      </c>
    </row>
    <row r="85" spans="1:3" ht="57.6">
      <c r="A85" s="10" t="s">
        <v>306</v>
      </c>
      <c r="B85" s="9" t="s">
        <v>307</v>
      </c>
      <c r="C85" s="9" t="s">
        <v>308</v>
      </c>
    </row>
    <row r="86" spans="1:3" ht="43.2">
      <c r="A86" s="10" t="s">
        <v>309</v>
      </c>
      <c r="B86" s="9" t="s">
        <v>310</v>
      </c>
      <c r="C86" s="9" t="s">
        <v>311</v>
      </c>
    </row>
    <row r="87" spans="1:3" ht="72">
      <c r="A87" s="10" t="s">
        <v>312</v>
      </c>
      <c r="B87" s="9" t="s">
        <v>313</v>
      </c>
      <c r="C87" s="9" t="s">
        <v>314</v>
      </c>
    </row>
    <row r="89" spans="1:3">
      <c r="A89" t="s">
        <v>315</v>
      </c>
    </row>
    <row r="93" spans="1:3" ht="23.4">
      <c r="A93" s="3" t="s">
        <v>316</v>
      </c>
    </row>
    <row r="95" spans="1:3">
      <c r="A95" t="s">
        <v>317</v>
      </c>
    </row>
    <row r="96" spans="1:3">
      <c r="A96" s="1"/>
    </row>
    <row r="97" spans="1:1">
      <c r="A97" s="12" t="s">
        <v>318</v>
      </c>
    </row>
    <row r="98" spans="1:1">
      <c r="A98" s="12" t="s">
        <v>319</v>
      </c>
    </row>
    <row r="99" spans="1:1">
      <c r="A99" s="12" t="s">
        <v>318</v>
      </c>
    </row>
    <row r="100" spans="1:1">
      <c r="A100" s="12" t="s">
        <v>320</v>
      </c>
    </row>
    <row r="101" spans="1:1">
      <c r="A101" s="12" t="s">
        <v>318</v>
      </c>
    </row>
    <row r="102" spans="1:1">
      <c r="A102" s="12" t="s">
        <v>321</v>
      </c>
    </row>
    <row r="103" spans="1:1">
      <c r="A103" s="12" t="s">
        <v>318</v>
      </c>
    </row>
    <row r="104" spans="1:1">
      <c r="A104" s="12" t="s">
        <v>322</v>
      </c>
    </row>
    <row r="105" spans="1:1">
      <c r="A105" s="12" t="s">
        <v>318</v>
      </c>
    </row>
    <row r="106" spans="1:1">
      <c r="A106" s="12" t="s">
        <v>323</v>
      </c>
    </row>
    <row r="107" spans="1:1">
      <c r="A107" s="12" t="s">
        <v>318</v>
      </c>
    </row>
    <row r="109" spans="1:1">
      <c r="A109" t="s">
        <v>324</v>
      </c>
    </row>
    <row r="110" spans="1:1">
      <c r="A110" s="4"/>
    </row>
    <row r="111" spans="1:1">
      <c r="A111" s="4" t="s">
        <v>325</v>
      </c>
    </row>
    <row r="115" spans="1:1" ht="23.4">
      <c r="A115" s="3" t="s">
        <v>326</v>
      </c>
    </row>
    <row r="117" spans="1:1">
      <c r="A117" t="s">
        <v>327</v>
      </c>
    </row>
    <row r="118" spans="1:1">
      <c r="A118" s="4"/>
    </row>
    <row r="119" spans="1:1">
      <c r="A119" s="4" t="s">
        <v>328</v>
      </c>
    </row>
    <row r="120" spans="1:1">
      <c r="A120" s="4"/>
    </row>
    <row r="121" spans="1:1">
      <c r="A121" s="4" t="s">
        <v>329</v>
      </c>
    </row>
    <row r="122" spans="1:1">
      <c r="A122" s="4"/>
    </row>
    <row r="123" spans="1:1">
      <c r="A123" s="4" t="s">
        <v>330</v>
      </c>
    </row>
    <row r="127" spans="1:1" ht="23.4">
      <c r="A127" s="3" t="s">
        <v>331</v>
      </c>
    </row>
    <row r="129" spans="1:1">
      <c r="A129" s="6" t="s">
        <v>332</v>
      </c>
    </row>
    <row r="130" spans="1:1">
      <c r="A130" s="6" t="s">
        <v>333</v>
      </c>
    </row>
    <row r="131" spans="1:1">
      <c r="A131" s="6" t="s">
        <v>334</v>
      </c>
    </row>
    <row r="132" spans="1:1">
      <c r="A132" s="6" t="s">
        <v>335</v>
      </c>
    </row>
    <row r="133" spans="1:1">
      <c r="A133" s="6" t="s">
        <v>336</v>
      </c>
    </row>
    <row r="134" spans="1:1">
      <c r="A134" s="6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chamolianuj293@gmail.com</dc:creator>
  <cp:lastModifiedBy>chamolianuj293@gmail.com</cp:lastModifiedBy>
  <dcterms:created xsi:type="dcterms:W3CDTF">2025-10-22T07:13:36Z</dcterms:created>
  <dcterms:modified xsi:type="dcterms:W3CDTF">2025-10-24T13:52:12Z</dcterms:modified>
</cp:coreProperties>
</file>