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2fc3753d007cf4/"/>
    </mc:Choice>
  </mc:AlternateContent>
  <xr:revisionPtr revIDLastSave="0" documentId="8_{9B6CE28B-2DFB-4B64-80C7-213EB1F9FA23}" xr6:coauthVersionLast="47" xr6:coauthVersionMax="47" xr10:uidLastSave="{00000000-0000-0000-0000-000000000000}"/>
  <bookViews>
    <workbookView xWindow="-108" yWindow="-108" windowWidth="23256" windowHeight="12456" activeTab="3" xr2:uid="{4BA86FA9-BF5A-468D-8CD6-5B3A953B4BD5}"/>
  </bookViews>
  <sheets>
    <sheet name="Row Data " sheetId="2" r:id="rId1"/>
    <sheet name="Sheet1" sheetId="1" state="hidden" r:id="rId2"/>
    <sheet name="Target" sheetId="4" r:id="rId3"/>
    <sheet name="Final Report" sheetId="3" r:id="rId4"/>
  </sheets>
  <definedNames>
    <definedName name="_xlchart.v1.0" hidden="1">'Final Report'!$S$2:$S$7</definedName>
    <definedName name="_xlchart.v1.1" hidden="1">'Final Report'!$T$1</definedName>
    <definedName name="_xlchart.v1.2" hidden="1">'Final Report'!$T$2:$T$7</definedName>
    <definedName name="_xlchart.v1.3" hidden="1">'Final Report'!$S$2:$S$7</definedName>
    <definedName name="_xlchart.v1.4" hidden="1">'Final Report'!$T$1</definedName>
    <definedName name="_xlchart.v1.5" hidden="1">'Final Report'!$T$2:$T$7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E2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D13" i="3"/>
  <c r="D2" i="3"/>
  <c r="AA3" i="3"/>
  <c r="AA4" i="3"/>
  <c r="AA5" i="3"/>
  <c r="AA6" i="3"/>
  <c r="AA2" i="3"/>
  <c r="Z3" i="3"/>
  <c r="Z4" i="3"/>
  <c r="Z5" i="3"/>
  <c r="Z6" i="3"/>
  <c r="Z2" i="3"/>
  <c r="U3" i="3"/>
  <c r="U4" i="3"/>
  <c r="U5" i="3"/>
  <c r="U6" i="3"/>
  <c r="U7" i="3"/>
  <c r="U2" i="3"/>
  <c r="T3" i="3"/>
  <c r="T4" i="3"/>
  <c r="T5" i="3"/>
  <c r="T6" i="3"/>
  <c r="T7" i="3"/>
  <c r="T2" i="3"/>
  <c r="O3" i="3"/>
  <c r="O4" i="3"/>
  <c r="O5" i="3"/>
  <c r="O2" i="3"/>
  <c r="N3" i="3"/>
  <c r="N4" i="3"/>
  <c r="N5" i="3"/>
  <c r="N2" i="3"/>
  <c r="C3" i="3"/>
  <c r="C4" i="3"/>
  <c r="C5" i="3"/>
  <c r="C6" i="3"/>
  <c r="C7" i="3"/>
  <c r="C8" i="3"/>
  <c r="C9" i="3"/>
  <c r="C10" i="3"/>
  <c r="C11" i="3"/>
  <c r="C12" i="3"/>
  <c r="C13" i="3"/>
  <c r="C2" i="3"/>
  <c r="B3" i="3"/>
  <c r="B4" i="3"/>
  <c r="B5" i="3"/>
  <c r="B6" i="3"/>
  <c r="B7" i="3"/>
  <c r="B8" i="3"/>
  <c r="B9" i="3"/>
  <c r="B10" i="3"/>
  <c r="B11" i="3"/>
  <c r="B12" i="3"/>
  <c r="E12" i="3" s="1"/>
  <c r="B13" i="3"/>
  <c r="E13" i="3" s="1"/>
  <c r="B2" i="3"/>
</calcChain>
</file>

<file path=xl/sharedStrings.xml><?xml version="1.0" encoding="utf-8"?>
<sst xmlns="http://schemas.openxmlformats.org/spreadsheetml/2006/main" count="3076" uniqueCount="548">
  <si>
    <t>2️⃣ Build Pivot Tables</t>
  </si>
  <si>
    <r>
      <t xml:space="preserve">Go to </t>
    </r>
    <r>
      <rPr>
        <b/>
        <sz val="11"/>
        <color theme="1"/>
        <rFont val="Aptos Narrow"/>
        <family val="2"/>
        <scheme val="minor"/>
      </rPr>
      <t>Insert → PivotTable → From Table/Range</t>
    </r>
  </si>
  <si>
    <r>
      <t xml:space="preserve">Choose the </t>
    </r>
    <r>
      <rPr>
        <i/>
        <sz val="11"/>
        <color theme="1"/>
        <rFont val="Aptos Narrow"/>
        <family val="2"/>
        <scheme val="minor"/>
      </rPr>
      <t>RawData</t>
    </r>
    <r>
      <rPr>
        <sz val="11"/>
        <color theme="1"/>
        <rFont val="Aptos Narrow"/>
        <family val="2"/>
        <scheme val="minor"/>
      </rPr>
      <t xml:space="preserve"> table.</t>
    </r>
  </si>
  <si>
    <r>
      <t xml:space="preserve">Create the following </t>
    </r>
    <r>
      <rPr>
        <b/>
        <sz val="11"/>
        <color theme="1"/>
        <rFont val="Aptos Narrow"/>
        <family val="2"/>
        <scheme val="minor"/>
      </rPr>
      <t>Pivot Tables</t>
    </r>
    <r>
      <rPr>
        <sz val="11"/>
        <color theme="1"/>
        <rFont val="Aptos Narrow"/>
        <family val="2"/>
        <scheme val="minor"/>
      </rPr>
      <t xml:space="preserve"> (each on a new sheet):</t>
    </r>
  </si>
  <si>
    <t>(a) Sales by Month</t>
  </si>
  <si>
    <r>
      <t xml:space="preserve">Rows → </t>
    </r>
    <r>
      <rPr>
        <sz val="10"/>
        <color theme="1"/>
        <rFont val="Arial Unicode MS"/>
      </rPr>
      <t>FinancialMonth</t>
    </r>
  </si>
  <si>
    <r>
      <t xml:space="preserve">Values → </t>
    </r>
    <r>
      <rPr>
        <sz val="10"/>
        <color theme="1"/>
        <rFont val="Arial Unicode MS"/>
      </rPr>
      <t>Sum of SalesAmount</t>
    </r>
  </si>
  <si>
    <r>
      <t xml:space="preserve">Add also → </t>
    </r>
    <r>
      <rPr>
        <sz val="10"/>
        <color theme="1"/>
        <rFont val="Arial Unicode MS"/>
      </rPr>
      <t>Sum of GrossProfit</t>
    </r>
  </si>
  <si>
    <r>
      <t xml:space="preserve">👉 Name sheet: </t>
    </r>
    <r>
      <rPr>
        <sz val="10"/>
        <color theme="1"/>
        <rFont val="Arial Unicode MS"/>
      </rPr>
      <t>Pivot_Monthly</t>
    </r>
  </si>
  <si>
    <t>(b) Sales by Region</t>
  </si>
  <si>
    <r>
      <t xml:space="preserve">Rows → </t>
    </r>
    <r>
      <rPr>
        <sz val="10"/>
        <color theme="1"/>
        <rFont val="Arial Unicode MS"/>
      </rPr>
      <t>Region</t>
    </r>
  </si>
  <si>
    <r>
      <t xml:space="preserve">Values → </t>
    </r>
    <r>
      <rPr>
        <sz val="10"/>
        <color theme="1"/>
        <rFont val="Arial Unicode MS"/>
      </rPr>
      <t>Sum of SalesAmount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Sum of GrossProfit</t>
    </r>
  </si>
  <si>
    <r>
      <t xml:space="preserve">👉 Name sheet: </t>
    </r>
    <r>
      <rPr>
        <sz val="10"/>
        <color theme="1"/>
        <rFont val="Arial Unicode MS"/>
      </rPr>
      <t>Pivot_Region</t>
    </r>
  </si>
  <si>
    <t>(c) Sales by Salesperson</t>
  </si>
  <si>
    <r>
      <t xml:space="preserve">Rows → </t>
    </r>
    <r>
      <rPr>
        <sz val="10"/>
        <color theme="1"/>
        <rFont val="Arial Unicode MS"/>
      </rPr>
      <t>Salesperson</t>
    </r>
  </si>
  <si>
    <r>
      <t xml:space="preserve">👉 Name sheet: </t>
    </r>
    <r>
      <rPr>
        <sz val="10"/>
        <color theme="1"/>
        <rFont val="Arial Unicode MS"/>
      </rPr>
      <t>Pivot_Salesperson</t>
    </r>
  </si>
  <si>
    <t>(d) Sales by Product Category</t>
  </si>
  <si>
    <r>
      <t xml:space="preserve">Rows → </t>
    </r>
    <r>
      <rPr>
        <sz val="10"/>
        <color theme="1"/>
        <rFont val="Arial Unicode MS"/>
      </rPr>
      <t>ProductCategory</t>
    </r>
  </si>
  <si>
    <r>
      <t xml:space="preserve">Values → </t>
    </r>
    <r>
      <rPr>
        <sz val="10"/>
        <color theme="1"/>
        <rFont val="Arial Unicode MS"/>
      </rPr>
      <t>Sum of SalesAmount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Sum of Quantity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Sum of GrossProfit</t>
    </r>
  </si>
  <si>
    <r>
      <t xml:space="preserve">👉 Name sheet: </t>
    </r>
    <r>
      <rPr>
        <sz val="10"/>
        <color theme="1"/>
        <rFont val="Arial Unicode MS"/>
      </rPr>
      <t>Pivot_Product</t>
    </r>
  </si>
  <si>
    <t>3️⃣ Create Charts for Dashboard</t>
  </si>
  <si>
    <t>Now, from each Pivot Table, insert charts:</t>
  </si>
  <si>
    <t>Chart Type</t>
  </si>
  <si>
    <t>Source</t>
  </si>
  <si>
    <t>Purpose</t>
  </si>
  <si>
    <t>Column Chart</t>
  </si>
  <si>
    <t>Pivot_Monthly</t>
  </si>
  <si>
    <t>Sales Trend (month-wise)</t>
  </si>
  <si>
    <t>Pie Chart</t>
  </si>
  <si>
    <t>Pivot_Region</t>
  </si>
  <si>
    <t>Region-wise contribution</t>
  </si>
  <si>
    <t>Bar Chart</t>
  </si>
  <si>
    <t>Pivot_Salesperson</t>
  </si>
  <si>
    <t>Salesperson comparison</t>
  </si>
  <si>
    <t>Pivot_Product</t>
  </si>
  <si>
    <t>Product performance</t>
  </si>
  <si>
    <r>
      <t xml:space="preserve">👉 After inserting, </t>
    </r>
    <r>
      <rPr>
        <b/>
        <sz val="11"/>
        <color theme="1"/>
        <rFont val="Aptos Narrow"/>
        <family val="2"/>
        <scheme val="minor"/>
      </rPr>
      <t>cut-paste all charts</t>
    </r>
    <r>
      <rPr>
        <sz val="11"/>
        <color theme="1"/>
        <rFont val="Aptos Narrow"/>
        <family val="2"/>
        <scheme val="minor"/>
      </rPr>
      <t xml:space="preserve"> to a new sheet named </t>
    </r>
    <r>
      <rPr>
        <sz val="10"/>
        <color theme="1"/>
        <rFont val="Arial Unicode MS"/>
      </rPr>
      <t>Dashboard</t>
    </r>
    <r>
      <rPr>
        <sz val="11"/>
        <color theme="1"/>
        <rFont val="Aptos Narrow"/>
        <family val="2"/>
        <scheme val="minor"/>
      </rPr>
      <t>.</t>
    </r>
  </si>
  <si>
    <t>4️⃣ Add Interactive Slicers</t>
  </si>
  <si>
    <r>
      <t xml:space="preserve">Select any chart → Click </t>
    </r>
    <r>
      <rPr>
        <b/>
        <sz val="11"/>
        <color theme="1"/>
        <rFont val="Aptos Narrow"/>
        <family val="2"/>
        <scheme val="minor"/>
      </rPr>
      <t>Insert Slicer</t>
    </r>
  </si>
  <si>
    <t>Choose:</t>
  </si>
  <si>
    <t>SalesType</t>
  </si>
  <si>
    <t>Region</t>
  </si>
  <si>
    <t>Salesperson</t>
  </si>
  <si>
    <r>
      <t xml:space="preserve">Now link slicers to all Pivot Tables (Right-click slicer → </t>
    </r>
    <r>
      <rPr>
        <i/>
        <sz val="11"/>
        <color theme="1"/>
        <rFont val="Aptos Narrow"/>
        <family val="2"/>
        <scheme val="minor"/>
      </rPr>
      <t>Report Connections</t>
    </r>
    <r>
      <rPr>
        <sz val="11"/>
        <color theme="1"/>
        <rFont val="Aptos Narrow"/>
        <family val="2"/>
        <scheme val="minor"/>
      </rPr>
      <t xml:space="preserve"> → select all pivots).</t>
    </r>
  </si>
  <si>
    <r>
      <t xml:space="preserve">👉 This makes your dashboard </t>
    </r>
    <r>
      <rPr>
        <b/>
        <sz val="11"/>
        <color theme="1"/>
        <rFont val="Aptos Narrow"/>
        <family val="2"/>
        <scheme val="minor"/>
      </rPr>
      <t>interactive</t>
    </r>
    <r>
      <rPr>
        <sz val="11"/>
        <color theme="1"/>
        <rFont val="Aptos Narrow"/>
        <family val="2"/>
        <scheme val="minor"/>
      </rPr>
      <t>.</t>
    </r>
  </si>
  <si>
    <t>5️⃣ Add KPI Cards</t>
  </si>
  <si>
    <t>At top of Dashboard, create KPI boxes (just use merged cells + bold formatting):</t>
  </si>
  <si>
    <t>Total Sales: =SUM(RawData!J:J)</t>
  </si>
  <si>
    <t>Total Gross Profit: =SUM(RawData!L:L)</t>
  </si>
  <si>
    <t>Export %: =KPIs!B7</t>
  </si>
  <si>
    <t>Format using borders, light color fill, and ₹ symbol.</t>
  </si>
  <si>
    <t>6️⃣ Conditional Formatting (Optional but professional)</t>
  </si>
  <si>
    <t>Highlight top 5 Salespersons in green</t>
  </si>
  <si>
    <t>Highlight below-target months in red (compare with MonthlySummary sheet)</t>
  </si>
  <si>
    <t>7️⃣ Final Formatting</t>
  </si>
  <si>
    <t>Align all charts properly in a grid</t>
  </si>
  <si>
    <r>
      <t xml:space="preserve">Add title: </t>
    </r>
    <r>
      <rPr>
        <b/>
        <sz val="11"/>
        <color theme="1"/>
        <rFont val="Aptos Narrow"/>
        <family val="2"/>
        <scheme val="minor"/>
      </rPr>
      <t>“Sales Performance Dashboard – FY 2024–25”</t>
    </r>
  </si>
  <si>
    <t>Insert company logo (optional)</t>
  </si>
  <si>
    <t>Freeze top rows, use consistent fonts (Calibri or Segoe UI)</t>
  </si>
  <si>
    <t>✅ FINAL OUTPUT YOU’LL HAVE</t>
  </si>
  <si>
    <r>
      <t>Interactive dashboard</t>
    </r>
    <r>
      <rPr>
        <sz val="11"/>
        <color theme="1"/>
        <rFont val="Aptos Narrow"/>
        <family val="2"/>
        <scheme val="minor"/>
      </rPr>
      <t xml:space="preserve"> (with slicers + charts)</t>
    </r>
  </si>
  <si>
    <t>KPIs visible at top</t>
  </si>
  <si>
    <t>Pivot tables linked to live data</t>
  </si>
  <si>
    <t>Can refresh anytime with new raw data</t>
  </si>
  <si>
    <t>InvoiceID</t>
  </si>
  <si>
    <t>Date</t>
  </si>
  <si>
    <t>YearMonth</t>
  </si>
  <si>
    <t>FinancialMonth</t>
  </si>
  <si>
    <t>ProductCategory</t>
  </si>
  <si>
    <t>Quantity</t>
  </si>
  <si>
    <t>UnitPrice</t>
  </si>
  <si>
    <t>SalesAmount</t>
  </si>
  <si>
    <t>Cost</t>
  </si>
  <si>
    <t>GrossProfit</t>
  </si>
  <si>
    <t>INV10206</t>
  </si>
  <si>
    <t>2024-04</t>
  </si>
  <si>
    <t>Apr-2024</t>
  </si>
  <si>
    <t>Domestic</t>
  </si>
  <si>
    <t>South</t>
  </si>
  <si>
    <t>Vikram Patel</t>
  </si>
  <si>
    <t>Components Y</t>
  </si>
  <si>
    <t>INV10212</t>
  </si>
  <si>
    <t>West</t>
  </si>
  <si>
    <t>Priya Rao</t>
  </si>
  <si>
    <t>INV10021</t>
  </si>
  <si>
    <t>Finished Goods A</t>
  </si>
  <si>
    <t>INV10406</t>
  </si>
  <si>
    <t>North</t>
  </si>
  <si>
    <t>Neha Singh</t>
  </si>
  <si>
    <t>INV10091</t>
  </si>
  <si>
    <t>Export</t>
  </si>
  <si>
    <t>Amit Joshi</t>
  </si>
  <si>
    <t>Components X</t>
  </si>
  <si>
    <t>INV10195</t>
  </si>
  <si>
    <t>INV10295</t>
  </si>
  <si>
    <t>East</t>
  </si>
  <si>
    <t>Sana Verma</t>
  </si>
  <si>
    <t>Finished Goods C</t>
  </si>
  <si>
    <t>INV10309</t>
  </si>
  <si>
    <t>INV10162</t>
  </si>
  <si>
    <t>INV10226</t>
  </si>
  <si>
    <t>Finished Goods B</t>
  </si>
  <si>
    <t>INV10207</t>
  </si>
  <si>
    <t>INV10310</t>
  </si>
  <si>
    <t>Ravi Kumar</t>
  </si>
  <si>
    <t>INV10070</t>
  </si>
  <si>
    <t>INV10087</t>
  </si>
  <si>
    <t>INV10363</t>
  </si>
  <si>
    <t>INV10191</t>
  </si>
  <si>
    <t>INV10248</t>
  </si>
  <si>
    <t>INV10039</t>
  </si>
  <si>
    <t>INV10278</t>
  </si>
  <si>
    <t>INV10254</t>
  </si>
  <si>
    <t>INV10330</t>
  </si>
  <si>
    <t>INV10389</t>
  </si>
  <si>
    <t>INV10151</t>
  </si>
  <si>
    <t>INV10263</t>
  </si>
  <si>
    <t>INV10065</t>
  </si>
  <si>
    <t>INV10339</t>
  </si>
  <si>
    <t>INV10281</t>
  </si>
  <si>
    <t>INV10319</t>
  </si>
  <si>
    <t>INV10220</t>
  </si>
  <si>
    <t>INV10032</t>
  </si>
  <si>
    <t>INV10385</t>
  </si>
  <si>
    <t>INV10274</t>
  </si>
  <si>
    <t>INV10247</t>
  </si>
  <si>
    <t>INV10234</t>
  </si>
  <si>
    <t>INV10137</t>
  </si>
  <si>
    <t>INV10090</t>
  </si>
  <si>
    <t>INV10352</t>
  </si>
  <si>
    <t>2024-05</t>
  </si>
  <si>
    <t>May-2024</t>
  </si>
  <si>
    <t>INV10174</t>
  </si>
  <si>
    <t>INV10136</t>
  </si>
  <si>
    <t>INV10289</t>
  </si>
  <si>
    <t>INV10292</t>
  </si>
  <si>
    <t>INV10130</t>
  </si>
  <si>
    <t>INV10193</t>
  </si>
  <si>
    <t>INV10103</t>
  </si>
  <si>
    <t>INV10165</t>
  </si>
  <si>
    <t>INV10305</t>
  </si>
  <si>
    <t>INV10084</t>
  </si>
  <si>
    <t>INV10412</t>
  </si>
  <si>
    <t>INV10144</t>
  </si>
  <si>
    <t>INV10273</t>
  </si>
  <si>
    <t>INV10353</t>
  </si>
  <si>
    <t>INV10181</t>
  </si>
  <si>
    <t>INV10307</t>
  </si>
  <si>
    <t>INV10069</t>
  </si>
  <si>
    <t>INV10408</t>
  </si>
  <si>
    <t>INV10366</t>
  </si>
  <si>
    <t>INV10121</t>
  </si>
  <si>
    <t>INV10302</t>
  </si>
  <si>
    <t>INV10059</t>
  </si>
  <si>
    <t>INV10060</t>
  </si>
  <si>
    <t>INV10132</t>
  </si>
  <si>
    <t>INV10028</t>
  </si>
  <si>
    <t>INV10282</t>
  </si>
  <si>
    <t>INV10304</t>
  </si>
  <si>
    <t>INV10401</t>
  </si>
  <si>
    <t>INV10299</t>
  </si>
  <si>
    <t>INV10106</t>
  </si>
  <si>
    <t>2024-06</t>
  </si>
  <si>
    <t>Jun-2024</t>
  </si>
  <si>
    <t>INV10012</t>
  </si>
  <si>
    <t>INV10041</t>
  </si>
  <si>
    <t>INV10075</t>
  </si>
  <si>
    <t>INV10391</t>
  </si>
  <si>
    <t>INV10154</t>
  </si>
  <si>
    <t>INV10232</t>
  </si>
  <si>
    <t>INV10157</t>
  </si>
  <si>
    <t>INV10183</t>
  </si>
  <si>
    <t>INV10098</t>
  </si>
  <si>
    <t>INV10316</t>
  </si>
  <si>
    <t>INV10230</t>
  </si>
  <si>
    <t>INV10164</t>
  </si>
  <si>
    <t>INV10215</t>
  </si>
  <si>
    <t>INV10077</t>
  </si>
  <si>
    <t>INV10251</t>
  </si>
  <si>
    <t>INV10342</t>
  </si>
  <si>
    <t>INV10200</t>
  </si>
  <si>
    <t>INV10327</t>
  </si>
  <si>
    <t>INV10297</t>
  </si>
  <si>
    <t>INV10001</t>
  </si>
  <si>
    <t>INV10146</t>
  </si>
  <si>
    <t>INV10340</t>
  </si>
  <si>
    <t>INV10223</t>
  </si>
  <si>
    <t>INV10417</t>
  </si>
  <si>
    <t>INV10321</t>
  </si>
  <si>
    <t>INV10177</t>
  </si>
  <si>
    <t>2024-07</t>
  </si>
  <si>
    <t>Jul-2024</t>
  </si>
  <si>
    <t>INV10334</t>
  </si>
  <si>
    <t>INV10411</t>
  </si>
  <si>
    <t>INV10056</t>
  </si>
  <si>
    <t>INV10023</t>
  </si>
  <si>
    <t>INV10135</t>
  </si>
  <si>
    <t>INV10140</t>
  </si>
  <si>
    <t>INV10399</t>
  </si>
  <si>
    <t>INV10347</t>
  </si>
  <si>
    <t>INV10383</t>
  </si>
  <si>
    <t>INV10361</t>
  </si>
  <si>
    <t>INV10042</t>
  </si>
  <si>
    <t>INV10262</t>
  </si>
  <si>
    <t>INV10149</t>
  </si>
  <si>
    <t>INV10000</t>
  </si>
  <si>
    <t>INV10395</t>
  </si>
  <si>
    <t>INV10038</t>
  </si>
  <si>
    <t>INV10161</t>
  </si>
  <si>
    <t>INV10288</t>
  </si>
  <si>
    <t>INV10205</t>
  </si>
  <si>
    <t>INV10323</t>
  </si>
  <si>
    <t>INV10094</t>
  </si>
  <si>
    <t>INV10277</t>
  </si>
  <si>
    <t>INV10259</t>
  </si>
  <si>
    <t>INV10416</t>
  </si>
  <si>
    <t>INV10211</t>
  </si>
  <si>
    <t>INV10241</t>
  </si>
  <si>
    <t>INV10236</t>
  </si>
  <si>
    <t>INV10270</t>
  </si>
  <si>
    <t>INV10229</t>
  </si>
  <si>
    <t>INV10074</t>
  </si>
  <si>
    <t>INV10092</t>
  </si>
  <si>
    <t>INV10044</t>
  </si>
  <si>
    <t>INV10088</t>
  </si>
  <si>
    <t>INV10018</t>
  </si>
  <si>
    <t>INV10405</t>
  </si>
  <si>
    <t>INV10253</t>
  </si>
  <si>
    <t>2024-08</t>
  </si>
  <si>
    <t>Aug-2024</t>
  </si>
  <si>
    <t>INV10324</t>
  </si>
  <si>
    <t>INV10301</t>
  </si>
  <si>
    <t>INV10356</t>
  </si>
  <si>
    <t>INV10397</t>
  </si>
  <si>
    <t>INV10209</t>
  </si>
  <si>
    <t>INV10045</t>
  </si>
  <si>
    <t>INV10415</t>
  </si>
  <si>
    <t>INV10176</t>
  </si>
  <si>
    <t>INV10143</t>
  </si>
  <si>
    <t>INV10013</t>
  </si>
  <si>
    <t>INV10400</t>
  </si>
  <si>
    <t>INV10061</t>
  </si>
  <si>
    <t>INV10313</t>
  </si>
  <si>
    <t>INV10396</t>
  </si>
  <si>
    <t>INV10233</t>
  </si>
  <si>
    <t>INV10238</t>
  </si>
  <si>
    <t>INV10071</t>
  </si>
  <si>
    <t>INV10097</t>
  </si>
  <si>
    <t>INV10104</t>
  </si>
  <si>
    <t>INV10101</t>
  </si>
  <si>
    <t>INV10040</t>
  </si>
  <si>
    <t>INV10216</t>
  </si>
  <si>
    <t>INV10303</t>
  </si>
  <si>
    <t>INV10275</t>
  </si>
  <si>
    <t>INV10374</t>
  </si>
  <si>
    <t>INV10093</t>
  </si>
  <si>
    <t>INV10072</t>
  </si>
  <si>
    <t>INV10024</t>
  </si>
  <si>
    <t>INV10113</t>
  </si>
  <si>
    <t>INV10068</t>
  </si>
  <si>
    <t>INV10381</t>
  </si>
  <si>
    <t>2024-09</t>
  </si>
  <si>
    <t>Sep-2024</t>
  </si>
  <si>
    <t>INV10280</t>
  </si>
  <si>
    <t>INV10118</t>
  </si>
  <si>
    <t>INV10312</t>
  </si>
  <si>
    <t>INV10296</t>
  </si>
  <si>
    <t>INV10222</t>
  </si>
  <si>
    <t>INV10109</t>
  </si>
  <si>
    <t>INV10331</t>
  </si>
  <si>
    <t>INV10214</t>
  </si>
  <si>
    <t>INV10111</t>
  </si>
  <si>
    <t>INV10398</t>
  </si>
  <si>
    <t>INV10168</t>
  </si>
  <si>
    <t>INV10378</t>
  </si>
  <si>
    <t>INV10249</t>
  </si>
  <si>
    <t>INV10298</t>
  </si>
  <si>
    <t>INV10036</t>
  </si>
  <si>
    <t>INV10286</t>
  </si>
  <si>
    <t>INV10393</t>
  </si>
  <si>
    <t>INV10245</t>
  </si>
  <si>
    <t>INV10228</t>
  </si>
  <si>
    <t>INV10187</t>
  </si>
  <si>
    <t>INV10349</t>
  </si>
  <si>
    <t>INV10052</t>
  </si>
  <si>
    <t>INV10003</t>
  </si>
  <si>
    <t>INV10019</t>
  </si>
  <si>
    <t>INV10102</t>
  </si>
  <si>
    <t>INV10112</t>
  </si>
  <si>
    <t>INV10225</t>
  </si>
  <si>
    <t>INV10192</t>
  </si>
  <si>
    <t>INV10180</t>
  </si>
  <si>
    <t>INV10037</t>
  </si>
  <si>
    <t>INV10341</t>
  </si>
  <si>
    <t>INV10204</t>
  </si>
  <si>
    <t>INV10058</t>
  </si>
  <si>
    <t>INV10051</t>
  </si>
  <si>
    <t>INV10014</t>
  </si>
  <si>
    <t>INV10365</t>
  </si>
  <si>
    <t>INV10120</t>
  </si>
  <si>
    <t>INV10242</t>
  </si>
  <si>
    <t>INV10150</t>
  </si>
  <si>
    <t>INV10268</t>
  </si>
  <si>
    <t>INV10085</t>
  </si>
  <si>
    <t>2024-10</t>
  </si>
  <si>
    <t>Oct-2024</t>
  </si>
  <si>
    <t>INV10047</t>
  </si>
  <si>
    <t>INV10208</t>
  </si>
  <si>
    <t>INV10384</t>
  </si>
  <si>
    <t>INV10167</t>
  </si>
  <si>
    <t>INV10257</t>
  </si>
  <si>
    <t>INV10403</t>
  </si>
  <si>
    <t>INV10335</t>
  </si>
  <si>
    <t>INV10138</t>
  </si>
  <si>
    <t>INV10007</t>
  </si>
  <si>
    <t>INV10338</t>
  </si>
  <si>
    <t>INV10046</t>
  </si>
  <si>
    <t>INV10290</t>
  </si>
  <si>
    <t>INV10002</t>
  </si>
  <si>
    <t>INV10213</t>
  </si>
  <si>
    <t>INV10034</t>
  </si>
  <si>
    <t>INV10155</t>
  </si>
  <si>
    <t>INV10332</t>
  </si>
  <si>
    <t>INV10030</t>
  </si>
  <si>
    <t>INV10369</t>
  </si>
  <si>
    <t>INV10124</t>
  </si>
  <si>
    <t>INV10131</t>
  </si>
  <si>
    <t>INV10348</t>
  </si>
  <si>
    <t>INV10202</t>
  </si>
  <si>
    <t>INV10054</t>
  </si>
  <si>
    <t>INV10156</t>
  </si>
  <si>
    <t>INV10300</t>
  </si>
  <si>
    <t>INV10147</t>
  </si>
  <si>
    <t>INV10261</t>
  </si>
  <si>
    <t>INV10318</t>
  </si>
  <si>
    <t>INV10142</t>
  </si>
  <si>
    <t>INV10099</t>
  </si>
  <si>
    <t>INV10189</t>
  </si>
  <si>
    <t>INV10006</t>
  </si>
  <si>
    <t>INV10080</t>
  </si>
  <si>
    <t>INV10194</t>
  </si>
  <si>
    <t>INV10333</t>
  </si>
  <si>
    <t>INV10173</t>
  </si>
  <si>
    <t>INV10114</t>
  </si>
  <si>
    <t>INV10100</t>
  </si>
  <si>
    <t>INV10269</t>
  </si>
  <si>
    <t>INV10360</t>
  </si>
  <si>
    <t>INV10133</t>
  </si>
  <si>
    <t>2024-11</t>
  </si>
  <si>
    <t>Nov-2024</t>
  </si>
  <si>
    <t>INV10053</t>
  </si>
  <si>
    <t>INV10008</t>
  </si>
  <si>
    <t>INV10413</t>
  </si>
  <si>
    <t>INV10314</t>
  </si>
  <si>
    <t>INV10390</t>
  </si>
  <si>
    <t>INV10266</t>
  </si>
  <si>
    <t>INV10315</t>
  </si>
  <si>
    <t>INV10048</t>
  </si>
  <si>
    <t>INV10022</t>
  </si>
  <si>
    <t>INV10293</t>
  </si>
  <si>
    <t>INV10419</t>
  </si>
  <si>
    <t>INV10129</t>
  </si>
  <si>
    <t>INV10169</t>
  </si>
  <si>
    <t>INV10186</t>
  </si>
  <si>
    <t>INV10198</t>
  </si>
  <si>
    <t>INV10141</t>
  </si>
  <si>
    <t>INV10160</t>
  </si>
  <si>
    <t>INV10394</t>
  </si>
  <si>
    <t>INV10294</t>
  </si>
  <si>
    <t>INV10015</t>
  </si>
  <si>
    <t>INV10371</t>
  </si>
  <si>
    <t>INV10376</t>
  </si>
  <si>
    <t>INV10035</t>
  </si>
  <si>
    <t>INV10388</t>
  </si>
  <si>
    <t>INV10271</t>
  </si>
  <si>
    <t>INV10158</t>
  </si>
  <si>
    <t>INV10224</t>
  </si>
  <si>
    <t>INV10159</t>
  </si>
  <si>
    <t>INV10256</t>
  </si>
  <si>
    <t>INV10172</t>
  </si>
  <si>
    <t>INV10197</t>
  </si>
  <si>
    <t>INV10336</t>
  </si>
  <si>
    <t>2024-12</t>
  </si>
  <si>
    <t>Dec-2024</t>
  </si>
  <si>
    <t>INV10049</t>
  </si>
  <si>
    <t>INV10255</t>
  </si>
  <si>
    <t>INV10362</t>
  </si>
  <si>
    <t>INV10152</t>
  </si>
  <si>
    <t>INV10055</t>
  </si>
  <si>
    <t>INV10196</t>
  </si>
  <si>
    <t>INV10364</t>
  </si>
  <si>
    <t>INV10252</t>
  </si>
  <si>
    <t>INV10009</t>
  </si>
  <si>
    <t>INV10258</t>
  </si>
  <si>
    <t>INV10062</t>
  </si>
  <si>
    <t>INV10073</t>
  </si>
  <si>
    <t>INV10029</t>
  </si>
  <si>
    <t>INV10027</t>
  </si>
  <si>
    <t>INV10328</t>
  </si>
  <si>
    <t>INV10178</t>
  </si>
  <si>
    <t>INV10089</t>
  </si>
  <si>
    <t>INV10345</t>
  </si>
  <si>
    <t>INV10272</t>
  </si>
  <si>
    <t>INV10344</t>
  </si>
  <si>
    <t>INV10372</t>
  </si>
  <si>
    <t>INV10311</t>
  </si>
  <si>
    <t>INV10379</t>
  </si>
  <si>
    <t>INV10201</t>
  </si>
  <si>
    <t>INV10011</t>
  </si>
  <si>
    <t>INV10264</t>
  </si>
  <si>
    <t>INV10210</t>
  </si>
  <si>
    <t>INV10218</t>
  </si>
  <si>
    <t>INV10250</t>
  </si>
  <si>
    <t>INV10418</t>
  </si>
  <si>
    <t>INV10306</t>
  </si>
  <si>
    <t>INV10184</t>
  </si>
  <si>
    <t>INV10402</t>
  </si>
  <si>
    <t>INV10020</t>
  </si>
  <si>
    <t>INV10079</t>
  </si>
  <si>
    <t>INV10267</t>
  </si>
  <si>
    <t>INV10410</t>
  </si>
  <si>
    <t>INV10179</t>
  </si>
  <si>
    <t>INV10350</t>
  </si>
  <si>
    <t>INV10203</t>
  </si>
  <si>
    <t>2025-01</t>
  </si>
  <si>
    <t>Jan-2025</t>
  </si>
  <si>
    <t>INV10096</t>
  </si>
  <si>
    <t>INV10086</t>
  </si>
  <si>
    <t>INV10033</t>
  </si>
  <si>
    <t>INV10359</t>
  </si>
  <si>
    <t>INV10291</t>
  </si>
  <si>
    <t>INV10386</t>
  </si>
  <si>
    <t>INV10134</t>
  </si>
  <si>
    <t>INV10246</t>
  </si>
  <si>
    <t>INV10370</t>
  </si>
  <si>
    <t>INV10095</t>
  </si>
  <si>
    <t>INV10139</t>
  </si>
  <si>
    <t>INV10016</t>
  </si>
  <si>
    <t>INV10175</t>
  </si>
  <si>
    <t>INV10123</t>
  </si>
  <si>
    <t>INV10325</t>
  </si>
  <si>
    <t>INV10240</t>
  </si>
  <si>
    <t>INV10126</t>
  </si>
  <si>
    <t>INV10078</t>
  </si>
  <si>
    <t>INV10107</t>
  </si>
  <si>
    <t>INV10317</t>
  </si>
  <si>
    <t>INV10110</t>
  </si>
  <si>
    <t>INV10373</t>
  </si>
  <si>
    <t>INV10217</t>
  </si>
  <si>
    <t>INV10244</t>
  </si>
  <si>
    <t>INV10128</t>
  </si>
  <si>
    <t>INV10064</t>
  </si>
  <si>
    <t>INV10115</t>
  </si>
  <si>
    <t>INV10227</t>
  </si>
  <si>
    <t>INV10081</t>
  </si>
  <si>
    <t>INV10367</t>
  </si>
  <si>
    <t>INV10375</t>
  </si>
  <si>
    <t>INV10116</t>
  </si>
  <si>
    <t>INV10026</t>
  </si>
  <si>
    <t>INV10392</t>
  </si>
  <si>
    <t>INV10166</t>
  </si>
  <si>
    <t>INV10219</t>
  </si>
  <si>
    <t>INV10031</t>
  </si>
  <si>
    <t>INV10387</t>
  </si>
  <si>
    <t>INV10283</t>
  </si>
  <si>
    <t>INV10337</t>
  </si>
  <si>
    <t>INV10351</t>
  </si>
  <si>
    <t>INV10343</t>
  </si>
  <si>
    <t>2025-02</t>
  </si>
  <si>
    <t>Feb-2025</t>
  </si>
  <si>
    <t>INV10004</t>
  </si>
  <si>
    <t>INV10025</t>
  </si>
  <si>
    <t>INV10108</t>
  </si>
  <si>
    <t>INV10185</t>
  </si>
  <si>
    <t>INV10076</t>
  </si>
  <si>
    <t>INV10237</t>
  </si>
  <si>
    <t>INV10409</t>
  </si>
  <si>
    <t>INV10067</t>
  </si>
  <si>
    <t>INV10279</t>
  </si>
  <si>
    <t>INV10190</t>
  </si>
  <si>
    <t>INV10260</t>
  </si>
  <si>
    <t>INV10354</t>
  </si>
  <si>
    <t>INV10066</t>
  </si>
  <si>
    <t>INV10153</t>
  </si>
  <si>
    <t>INV10145</t>
  </si>
  <si>
    <t>INV10117</t>
  </si>
  <si>
    <t>INV10171</t>
  </si>
  <si>
    <t>INV10285</t>
  </si>
  <si>
    <t>INV10182</t>
  </si>
  <si>
    <t>INV10231</t>
  </si>
  <si>
    <t>INV10221</t>
  </si>
  <si>
    <t>INV10329</t>
  </si>
  <si>
    <t>INV10050</t>
  </si>
  <si>
    <t>INV10382</t>
  </si>
  <si>
    <t>INV10199</t>
  </si>
  <si>
    <t>INV10127</t>
  </si>
  <si>
    <t>INV10105</t>
  </si>
  <si>
    <t>INV10148</t>
  </si>
  <si>
    <t>INV10163</t>
  </si>
  <si>
    <t>INV10265</t>
  </si>
  <si>
    <t>INV10083</t>
  </si>
  <si>
    <t>INV10017</t>
  </si>
  <si>
    <t>INV10407</t>
  </si>
  <si>
    <t>INV10322</t>
  </si>
  <si>
    <t>INV10326</t>
  </si>
  <si>
    <t>INV10082</t>
  </si>
  <si>
    <t>2025-03</t>
  </si>
  <si>
    <t>Mar-2025</t>
  </si>
  <si>
    <t>INV10308</t>
  </si>
  <si>
    <t>INV10377</t>
  </si>
  <si>
    <t>INV10063</t>
  </si>
  <si>
    <t>INV10358</t>
  </si>
  <si>
    <t>INV10235</t>
  </si>
  <si>
    <t>INV10243</t>
  </si>
  <si>
    <t>INV10010</t>
  </si>
  <si>
    <t>INV10170</t>
  </si>
  <si>
    <t>INV10005</t>
  </si>
  <si>
    <t>INV10119</t>
  </si>
  <si>
    <t>INV10368</t>
  </si>
  <si>
    <t>INV10043</t>
  </si>
  <si>
    <t>INV10380</t>
  </si>
  <si>
    <t>INV10320</t>
  </si>
  <si>
    <t>INV10284</t>
  </si>
  <si>
    <t>INV10355</t>
  </si>
  <si>
    <t>INV10346</t>
  </si>
  <si>
    <t>INV10287</t>
  </si>
  <si>
    <t>INV10125</t>
  </si>
  <si>
    <t>INV10188</t>
  </si>
  <si>
    <t>INV10122</t>
  </si>
  <si>
    <t>INV10239</t>
  </si>
  <si>
    <t>INV10404</t>
  </si>
  <si>
    <t>INV10057</t>
  </si>
  <si>
    <t>INV10276</t>
  </si>
  <si>
    <t>INV10414</t>
  </si>
  <si>
    <t>INV10357</t>
  </si>
  <si>
    <t xml:space="preserve">Month </t>
  </si>
  <si>
    <t xml:space="preserve">Sale total </t>
  </si>
  <si>
    <t xml:space="preserve">Profit </t>
  </si>
  <si>
    <t xml:space="preserve">Region </t>
  </si>
  <si>
    <t xml:space="preserve">Total Sale </t>
  </si>
  <si>
    <t>Total Profit</t>
  </si>
  <si>
    <t xml:space="preserve">Sale Person </t>
  </si>
  <si>
    <t>Product sale</t>
  </si>
  <si>
    <t>Sale Total</t>
  </si>
  <si>
    <t>MonthlyTarget</t>
  </si>
  <si>
    <t>Sale Target</t>
  </si>
  <si>
    <t>Away From Target</t>
  </si>
  <si>
    <t>Away From Target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</si>
</sst>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2" formatCode="yyyy\-mm\-dd"/>
    <numFmt numFmtId="173" formatCode="0.0%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</font>
    <font>
      <b/>
      <sz val="18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/>
    <xf numFmtId="0" fontId="8" fillId="0" borderId="1" xfId="0" applyFont="1" applyBorder="1" applyAlignment="1">
      <alignment horizontal="center" vertical="top"/>
    </xf>
    <xf numFmtId="172" fontId="0" fillId="0" borderId="0" xfId="0" applyNumberFormat="1"/>
    <xf numFmtId="0" fontId="0" fillId="0" borderId="2" xfId="0" applyBorder="1"/>
    <xf numFmtId="0" fontId="0" fillId="0" borderId="3" xfId="0" applyBorder="1"/>
    <xf numFmtId="43" fontId="0" fillId="0" borderId="2" xfId="1" applyFont="1" applyBorder="1"/>
    <xf numFmtId="43" fontId="0" fillId="0" borderId="3" xfId="1" applyFont="1" applyBorder="1"/>
    <xf numFmtId="0" fontId="0" fillId="0" borderId="4" xfId="0" applyBorder="1"/>
    <xf numFmtId="43" fontId="0" fillId="0" borderId="4" xfId="1" applyFont="1" applyBorder="1"/>
    <xf numFmtId="0" fontId="2" fillId="0" borderId="0" xfId="0" applyFont="1" applyBorder="1"/>
    <xf numFmtId="0" fontId="0" fillId="0" borderId="0" xfId="0"/>
    <xf numFmtId="0" fontId="8" fillId="0" borderId="1" xfId="0" applyFont="1" applyBorder="1" applyAlignment="1">
      <alignment horizontal="center" vertical="top"/>
    </xf>
    <xf numFmtId="43" fontId="0" fillId="0" borderId="0" xfId="1" applyFont="1" applyBorder="1"/>
    <xf numFmtId="173" fontId="0" fillId="0" borderId="2" xfId="2" applyNumberFormat="1" applyFont="1" applyBorder="1"/>
    <xf numFmtId="173" fontId="0" fillId="0" borderId="3" xfId="2" applyNumberFormat="1" applyFont="1" applyBorder="1"/>
    <xf numFmtId="0" fontId="2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Report'!$B$1</c:f>
              <c:strCache>
                <c:ptCount val="1"/>
                <c:pt idx="0">
                  <c:v>Sale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Report'!$A$2:$A$13</c:f>
              <c:strCache>
                <c:ptCount val="12"/>
                <c:pt idx="0">
                  <c:v>Apr-2024</c:v>
                </c:pt>
                <c:pt idx="1">
                  <c:v>May-2024</c:v>
                </c:pt>
                <c:pt idx="2">
                  <c:v>Jun-2024</c:v>
                </c:pt>
                <c:pt idx="3">
                  <c:v>Jul-2024</c:v>
                </c:pt>
                <c:pt idx="4">
                  <c:v>Aug-2024</c:v>
                </c:pt>
                <c:pt idx="5">
                  <c:v>Sep-2024</c:v>
                </c:pt>
                <c:pt idx="6">
                  <c:v>Oct-2024</c:v>
                </c:pt>
                <c:pt idx="7">
                  <c:v>Nov-2024</c:v>
                </c:pt>
                <c:pt idx="8">
                  <c:v>Dec-2024</c:v>
                </c:pt>
                <c:pt idx="9">
                  <c:v>Jan-2025</c:v>
                </c:pt>
                <c:pt idx="10">
                  <c:v>Feb-2025</c:v>
                </c:pt>
                <c:pt idx="11">
                  <c:v>Mar-2025</c:v>
                </c:pt>
              </c:strCache>
            </c:strRef>
          </c:cat>
          <c:val>
            <c:numRef>
              <c:f>'Final Report'!$B$2:$B$13</c:f>
              <c:numCache>
                <c:formatCode>_(* #,##0.00_);_(* \(#,##0.00\);_(* "-"??_);_(@_)</c:formatCode>
                <c:ptCount val="12"/>
                <c:pt idx="0">
                  <c:v>610044</c:v>
                </c:pt>
                <c:pt idx="1">
                  <c:v>609982</c:v>
                </c:pt>
                <c:pt idx="2">
                  <c:v>957272</c:v>
                </c:pt>
                <c:pt idx="3">
                  <c:v>916434</c:v>
                </c:pt>
                <c:pt idx="4">
                  <c:v>650866</c:v>
                </c:pt>
                <c:pt idx="5">
                  <c:v>906143</c:v>
                </c:pt>
                <c:pt idx="6">
                  <c:v>977336</c:v>
                </c:pt>
                <c:pt idx="7">
                  <c:v>639395</c:v>
                </c:pt>
                <c:pt idx="8">
                  <c:v>590594</c:v>
                </c:pt>
                <c:pt idx="9">
                  <c:v>817581</c:v>
                </c:pt>
                <c:pt idx="10">
                  <c:v>993310</c:v>
                </c:pt>
                <c:pt idx="11">
                  <c:v>563625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5-4C38-8850-B498E873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49584"/>
        <c:axId val="130750064"/>
      </c:barChart>
      <c:catAx>
        <c:axId val="1307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0064"/>
        <c:crosses val="autoZero"/>
        <c:auto val="1"/>
        <c:lblAlgn val="ctr"/>
        <c:lblOffset val="100"/>
        <c:noMultiLvlLbl val="0"/>
      </c:catAx>
      <c:valAx>
        <c:axId val="1307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53937007874016"/>
          <c:y val="0.19486111111111112"/>
          <c:w val="0.64020209973753284"/>
          <c:h val="0.6195953630796150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'Final Report'!$H$1</c:f>
              <c:strCache>
                <c:ptCount val="1"/>
                <c:pt idx="0">
                  <c:v>Away From Target 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'Final Report'!$G$2:$G$13</c:f>
              <c:strCache>
                <c:ptCount val="12"/>
                <c:pt idx="0">
                  <c:v>Apr-2024</c:v>
                </c:pt>
                <c:pt idx="1">
                  <c:v>May-2024</c:v>
                </c:pt>
                <c:pt idx="2">
                  <c:v>Jun-2024</c:v>
                </c:pt>
                <c:pt idx="3">
                  <c:v>Jul-2024</c:v>
                </c:pt>
                <c:pt idx="4">
                  <c:v>Aug-2024</c:v>
                </c:pt>
                <c:pt idx="5">
                  <c:v>Sep-2024</c:v>
                </c:pt>
                <c:pt idx="6">
                  <c:v>Oct-2024</c:v>
                </c:pt>
                <c:pt idx="7">
                  <c:v>Nov-2024</c:v>
                </c:pt>
                <c:pt idx="8">
                  <c:v>Dec-2024</c:v>
                </c:pt>
                <c:pt idx="9">
                  <c:v>Jan-2025</c:v>
                </c:pt>
                <c:pt idx="10">
                  <c:v>Feb-2025</c:v>
                </c:pt>
                <c:pt idx="11">
                  <c:v>Mar-2025</c:v>
                </c:pt>
              </c:strCache>
            </c:strRef>
          </c:cat>
          <c:val>
            <c:numRef>
              <c:f>'Final Report'!$H$2:$H$13</c:f>
              <c:numCache>
                <c:formatCode>0.0%</c:formatCode>
                <c:ptCount val="12"/>
                <c:pt idx="0">
                  <c:v>0.49163000000000001</c:v>
                </c:pt>
                <c:pt idx="1">
                  <c:v>0.50164869281045754</c:v>
                </c:pt>
                <c:pt idx="2">
                  <c:v>0.2329551282051282</c:v>
                </c:pt>
                <c:pt idx="3">
                  <c:v>0.27953301886792453</c:v>
                </c:pt>
                <c:pt idx="4">
                  <c:v>0.49778858024691358</c:v>
                </c:pt>
                <c:pt idx="5">
                  <c:v>0.31352803030303028</c:v>
                </c:pt>
                <c:pt idx="6">
                  <c:v>0.27281547619047619</c:v>
                </c:pt>
                <c:pt idx="7">
                  <c:v>0.53260599415204679</c:v>
                </c:pt>
                <c:pt idx="8">
                  <c:v>0.57572270114942525</c:v>
                </c:pt>
                <c:pt idx="9">
                  <c:v>0.42261228813559321</c:v>
                </c:pt>
                <c:pt idx="10">
                  <c:v>0.31020138888888887</c:v>
                </c:pt>
                <c:pt idx="11">
                  <c:v>0.61501024590163933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1-4750-B770-B2060989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6911344"/>
        <c:axId val="336909904"/>
        <c:axId val="325643488"/>
      </c:bar3DChart>
      <c:catAx>
        <c:axId val="3369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09904"/>
        <c:crosses val="autoZero"/>
        <c:auto val="1"/>
        <c:lblAlgn val="ctr"/>
        <c:lblOffset val="100"/>
        <c:noMultiLvlLbl val="0"/>
      </c:catAx>
      <c:valAx>
        <c:axId val="3369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1344"/>
        <c:crosses val="autoZero"/>
        <c:crossBetween val="between"/>
      </c:valAx>
      <c:serAx>
        <c:axId val="32564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099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Report'!$N$1</c:f>
              <c:strCache>
                <c:ptCount val="1"/>
                <c:pt idx="0">
                  <c:v>Total Sale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'Final Report'!$M$2:$M$5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'Final Report'!$N$2:$N$5</c:f>
              <c:numCache>
                <c:formatCode>General</c:formatCode>
                <c:ptCount val="4"/>
                <c:pt idx="0">
                  <c:v>2179710</c:v>
                </c:pt>
                <c:pt idx="1">
                  <c:v>2231305</c:v>
                </c:pt>
                <c:pt idx="2">
                  <c:v>2120179</c:v>
                </c:pt>
                <c:pt idx="3">
                  <c:v>2701388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2-44FF-87F4-2CBAED7D8A22}"/>
            </c:ext>
          </c:extLst>
        </c:ser>
        <c:ser>
          <c:idx val="1"/>
          <c:order val="1"/>
          <c:tx>
            <c:strRef>
              <c:f>'Final Report'!$O$1</c:f>
              <c:strCache>
                <c:ptCount val="1"/>
                <c:pt idx="0">
                  <c:v>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'Final Report'!$M$2:$M$5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'Final Report'!$O$2:$O$5</c:f>
              <c:numCache>
                <c:formatCode>General</c:formatCode>
                <c:ptCount val="4"/>
                <c:pt idx="0">
                  <c:v>1008254</c:v>
                </c:pt>
                <c:pt idx="1">
                  <c:v>1027748</c:v>
                </c:pt>
                <c:pt idx="2">
                  <c:v>946589</c:v>
                </c:pt>
                <c:pt idx="3">
                  <c:v>1209977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2-44FF-87F4-2CBAED7D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'Final Report'!$Z$1</c:f>
              <c:strCache>
                <c:ptCount val="1"/>
                <c:pt idx="0">
                  <c:v>Sale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'Final Report'!$Y$2:$Y$6</c:f>
              <c:strCache>
                <c:ptCount val="5"/>
                <c:pt idx="0">
                  <c:v>Components Y</c:v>
                </c:pt>
                <c:pt idx="1">
                  <c:v>Finished Goods A</c:v>
                </c:pt>
                <c:pt idx="2">
                  <c:v>Components X</c:v>
                </c:pt>
                <c:pt idx="3">
                  <c:v>Finished Goods C</c:v>
                </c:pt>
                <c:pt idx="4">
                  <c:v>Finished Goods B</c:v>
                </c:pt>
              </c:strCache>
            </c:strRef>
          </c:cat>
          <c:val>
            <c:numRef>
              <c:f>'Final Report'!$Z$2:$Z$6</c:f>
              <c:numCache>
                <c:formatCode>General</c:formatCode>
                <c:ptCount val="5"/>
                <c:pt idx="0">
                  <c:v>205539</c:v>
                </c:pt>
                <c:pt idx="1">
                  <c:v>4465549</c:v>
                </c:pt>
                <c:pt idx="2">
                  <c:v>380808</c:v>
                </c:pt>
                <c:pt idx="3">
                  <c:v>1933206</c:v>
                </c:pt>
                <c:pt idx="4">
                  <c:v>2247480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E-4DFE-869B-4953C56D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C8958DE9-2239-4266-814C-978086735D3C}">
          <cx:tx>
            <cx:txData>
              <cx:f>_xlchart.v1.4</cx:f>
              <cx:v>Sale total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64770</xdr:rowOff>
    </xdr:from>
    <xdr:to>
      <xdr:col>5</xdr:col>
      <xdr:colOff>7620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76462-7956-AE46-CB51-00CAEB89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13</xdr:row>
      <xdr:rowOff>87630</xdr:rowOff>
    </xdr:from>
    <xdr:to>
      <xdr:col>10</xdr:col>
      <xdr:colOff>175260</xdr:colOff>
      <xdr:row>28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F4B2B-5DB8-702B-15AC-DE1BE8895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525780</xdr:colOff>
      <xdr:row>6</xdr:row>
      <xdr:rowOff>26670</xdr:rowOff>
    </xdr:from>
    <xdr:to>
      <xdr:col>17</xdr:col>
      <xdr:colOff>175260</xdr:colOff>
      <xdr:row>21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73F4C-F0BF-0637-78C6-6D77E93B9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332509</xdr:colOff>
      <xdr:row>7</xdr:row>
      <xdr:rowOff>142009</xdr:rowOff>
    </xdr:from>
    <xdr:to>
      <xdr:col>21</xdr:col>
      <xdr:colOff>13854</xdr:colOff>
      <xdr:row>20</xdr:row>
      <xdr:rowOff>166254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DC51D77-1123-3859-D23B-59D870E5B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5964" y="1402773"/>
              <a:ext cx="2881745" cy="2365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564572</xdr:colOff>
      <xdr:row>6</xdr:row>
      <xdr:rowOff>121227</xdr:rowOff>
    </xdr:from>
    <xdr:to>
      <xdr:col>29</xdr:col>
      <xdr:colOff>446809</xdr:colOff>
      <xdr:row>21</xdr:row>
      <xdr:rowOff>162791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13E6A0-35AA-5980-21EC-C14EDFF2C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B52-B238-464B-A088-2DCB8D8907A4}">
  <dimension ref="A1:M421"/>
  <sheetViews>
    <sheetView workbookViewId="0">
      <selection activeCell="D28" sqref="D28"/>
    </sheetView>
  </sheetViews>
  <sheetFormatPr defaultRowHeight="14.4"/>
  <cols>
    <col min="2" max="2" width="10.33203125" bestFit="1" customWidth="1"/>
    <col min="3" max="3" width="10.44140625" bestFit="1" customWidth="1"/>
    <col min="4" max="4" width="14.21875" bestFit="1" customWidth="1"/>
  </cols>
  <sheetData>
    <row r="1" spans="1:13">
      <c r="A1" s="12" t="s">
        <v>64</v>
      </c>
      <c r="B1" s="12" t="s">
        <v>65</v>
      </c>
      <c r="C1" s="12" t="s">
        <v>66</v>
      </c>
      <c r="D1" s="12" t="s">
        <v>67</v>
      </c>
      <c r="E1" s="12" t="s">
        <v>40</v>
      </c>
      <c r="F1" s="12" t="s">
        <v>41</v>
      </c>
      <c r="G1" s="12" t="s">
        <v>42</v>
      </c>
      <c r="H1" s="12" t="s">
        <v>68</v>
      </c>
      <c r="I1" s="12" t="s">
        <v>69</v>
      </c>
      <c r="J1" s="12" t="s">
        <v>70</v>
      </c>
      <c r="K1" s="12" t="s">
        <v>71</v>
      </c>
      <c r="L1" s="12" t="s">
        <v>72</v>
      </c>
      <c r="M1" s="12" t="s">
        <v>73</v>
      </c>
    </row>
    <row r="2" spans="1:13">
      <c r="A2" s="11" t="s">
        <v>74</v>
      </c>
      <c r="B2" s="13">
        <v>45383</v>
      </c>
      <c r="C2" s="11" t="s">
        <v>75</v>
      </c>
      <c r="D2" s="11" t="s">
        <v>76</v>
      </c>
      <c r="E2" s="11" t="s">
        <v>77</v>
      </c>
      <c r="F2" s="11" t="s">
        <v>78</v>
      </c>
      <c r="G2" s="11" t="s">
        <v>79</v>
      </c>
      <c r="H2" s="11" t="s">
        <v>80</v>
      </c>
      <c r="I2" s="11">
        <v>1</v>
      </c>
      <c r="J2" s="11">
        <v>284</v>
      </c>
      <c r="K2" s="11">
        <v>284</v>
      </c>
      <c r="L2" s="11">
        <v>201</v>
      </c>
      <c r="M2" s="11">
        <v>83</v>
      </c>
    </row>
    <row r="3" spans="1:13">
      <c r="A3" s="11" t="s">
        <v>81</v>
      </c>
      <c r="B3" s="13">
        <v>45383</v>
      </c>
      <c r="C3" s="11" t="s">
        <v>75</v>
      </c>
      <c r="D3" s="11" t="s">
        <v>76</v>
      </c>
      <c r="E3" s="11" t="s">
        <v>77</v>
      </c>
      <c r="F3" s="11" t="s">
        <v>82</v>
      </c>
      <c r="G3" s="11" t="s">
        <v>83</v>
      </c>
      <c r="H3" s="11" t="s">
        <v>80</v>
      </c>
      <c r="I3" s="11">
        <v>5</v>
      </c>
      <c r="J3" s="11">
        <v>337</v>
      </c>
      <c r="K3" s="11">
        <v>1685</v>
      </c>
      <c r="L3" s="11">
        <v>1151</v>
      </c>
      <c r="M3" s="11">
        <v>534</v>
      </c>
    </row>
    <row r="4" spans="1:13">
      <c r="A4" s="11" t="s">
        <v>84</v>
      </c>
      <c r="B4" s="13">
        <v>45384</v>
      </c>
      <c r="C4" s="11" t="s">
        <v>75</v>
      </c>
      <c r="D4" s="11" t="s">
        <v>76</v>
      </c>
      <c r="E4" s="11" t="s">
        <v>77</v>
      </c>
      <c r="F4" s="11" t="s">
        <v>78</v>
      </c>
      <c r="G4" s="11" t="s">
        <v>79</v>
      </c>
      <c r="H4" s="11" t="s">
        <v>85</v>
      </c>
      <c r="I4" s="11">
        <v>5</v>
      </c>
      <c r="J4" s="11">
        <v>8162</v>
      </c>
      <c r="K4" s="11">
        <v>40810</v>
      </c>
      <c r="L4" s="11">
        <v>23787</v>
      </c>
      <c r="M4" s="11">
        <v>17023</v>
      </c>
    </row>
    <row r="5" spans="1:13">
      <c r="A5" s="11" t="s">
        <v>86</v>
      </c>
      <c r="B5" s="13">
        <v>45385</v>
      </c>
      <c r="C5" s="11" t="s">
        <v>75</v>
      </c>
      <c r="D5" s="11" t="s">
        <v>76</v>
      </c>
      <c r="E5" s="11" t="s">
        <v>77</v>
      </c>
      <c r="F5" s="11" t="s">
        <v>87</v>
      </c>
      <c r="G5" s="11" t="s">
        <v>88</v>
      </c>
      <c r="H5" s="11" t="s">
        <v>80</v>
      </c>
      <c r="I5" s="11">
        <v>1</v>
      </c>
      <c r="J5" s="11">
        <v>366</v>
      </c>
      <c r="K5" s="11">
        <v>366</v>
      </c>
      <c r="L5" s="11">
        <v>276</v>
      </c>
      <c r="M5" s="11">
        <v>90</v>
      </c>
    </row>
    <row r="6" spans="1:13">
      <c r="A6" s="11" t="s">
        <v>89</v>
      </c>
      <c r="B6" s="13">
        <v>45385</v>
      </c>
      <c r="C6" s="11" t="s">
        <v>75</v>
      </c>
      <c r="D6" s="11" t="s">
        <v>76</v>
      </c>
      <c r="E6" s="11" t="s">
        <v>90</v>
      </c>
      <c r="F6" s="11" t="s">
        <v>78</v>
      </c>
      <c r="G6" s="11" t="s">
        <v>91</v>
      </c>
      <c r="H6" s="11" t="s">
        <v>92</v>
      </c>
      <c r="I6" s="11">
        <v>1</v>
      </c>
      <c r="J6" s="11">
        <v>554</v>
      </c>
      <c r="K6" s="11">
        <v>554</v>
      </c>
      <c r="L6" s="11">
        <v>345</v>
      </c>
      <c r="M6" s="11">
        <v>209</v>
      </c>
    </row>
    <row r="7" spans="1:13">
      <c r="A7" s="11" t="s">
        <v>93</v>
      </c>
      <c r="B7" s="13">
        <v>45386</v>
      </c>
      <c r="C7" s="11" t="s">
        <v>75</v>
      </c>
      <c r="D7" s="11" t="s">
        <v>76</v>
      </c>
      <c r="E7" s="11" t="s">
        <v>77</v>
      </c>
      <c r="F7" s="11" t="s">
        <v>78</v>
      </c>
      <c r="G7" s="11" t="s">
        <v>88</v>
      </c>
      <c r="H7" s="11" t="s">
        <v>92</v>
      </c>
      <c r="I7" s="11">
        <v>1</v>
      </c>
      <c r="J7" s="11">
        <v>634</v>
      </c>
      <c r="K7" s="11">
        <v>634</v>
      </c>
      <c r="L7" s="11">
        <v>417</v>
      </c>
      <c r="M7" s="11">
        <v>217</v>
      </c>
    </row>
    <row r="8" spans="1:13">
      <c r="A8" s="11" t="s">
        <v>94</v>
      </c>
      <c r="B8" s="13">
        <v>45389</v>
      </c>
      <c r="C8" s="11" t="s">
        <v>75</v>
      </c>
      <c r="D8" s="11" t="s">
        <v>76</v>
      </c>
      <c r="E8" s="11" t="s">
        <v>77</v>
      </c>
      <c r="F8" s="11" t="s">
        <v>95</v>
      </c>
      <c r="G8" s="11" t="s">
        <v>96</v>
      </c>
      <c r="H8" s="11" t="s">
        <v>97</v>
      </c>
      <c r="I8" s="11">
        <v>25</v>
      </c>
      <c r="J8" s="11">
        <v>2720</v>
      </c>
      <c r="K8" s="11">
        <v>68000</v>
      </c>
      <c r="L8" s="11">
        <v>34194</v>
      </c>
      <c r="M8" s="11">
        <v>33806</v>
      </c>
    </row>
    <row r="9" spans="1:13">
      <c r="A9" s="11" t="s">
        <v>98</v>
      </c>
      <c r="B9" s="13">
        <v>45390</v>
      </c>
      <c r="C9" s="11" t="s">
        <v>75</v>
      </c>
      <c r="D9" s="11" t="s">
        <v>76</v>
      </c>
      <c r="E9" s="11" t="s">
        <v>90</v>
      </c>
      <c r="F9" s="11" t="s">
        <v>82</v>
      </c>
      <c r="G9" s="11" t="s">
        <v>91</v>
      </c>
      <c r="H9" s="11" t="s">
        <v>80</v>
      </c>
      <c r="I9" s="11">
        <v>3</v>
      </c>
      <c r="J9" s="11">
        <v>334</v>
      </c>
      <c r="K9" s="11">
        <v>1002</v>
      </c>
      <c r="L9" s="11">
        <v>744</v>
      </c>
      <c r="M9" s="11">
        <v>258</v>
      </c>
    </row>
    <row r="10" spans="1:13">
      <c r="A10" s="11" t="s">
        <v>99</v>
      </c>
      <c r="B10" s="13">
        <v>45391</v>
      </c>
      <c r="C10" s="11" t="s">
        <v>75</v>
      </c>
      <c r="D10" s="11" t="s">
        <v>76</v>
      </c>
      <c r="E10" s="11" t="s">
        <v>77</v>
      </c>
      <c r="F10" s="11" t="s">
        <v>87</v>
      </c>
      <c r="G10" s="11" t="s">
        <v>79</v>
      </c>
      <c r="H10" s="11" t="s">
        <v>97</v>
      </c>
      <c r="I10" s="11">
        <v>1</v>
      </c>
      <c r="J10" s="11">
        <v>2582</v>
      </c>
      <c r="K10" s="11">
        <v>2582</v>
      </c>
      <c r="L10" s="11">
        <v>1189</v>
      </c>
      <c r="M10" s="11">
        <v>1393</v>
      </c>
    </row>
    <row r="11" spans="1:13">
      <c r="A11" s="11" t="s">
        <v>100</v>
      </c>
      <c r="B11" s="13">
        <v>45392</v>
      </c>
      <c r="C11" s="11" t="s">
        <v>75</v>
      </c>
      <c r="D11" s="11" t="s">
        <v>76</v>
      </c>
      <c r="E11" s="11" t="s">
        <v>77</v>
      </c>
      <c r="F11" s="11" t="s">
        <v>87</v>
      </c>
      <c r="G11" s="11" t="s">
        <v>79</v>
      </c>
      <c r="H11" s="11" t="s">
        <v>101</v>
      </c>
      <c r="I11" s="11">
        <v>20</v>
      </c>
      <c r="J11" s="11">
        <v>4090</v>
      </c>
      <c r="K11" s="11">
        <v>81800</v>
      </c>
      <c r="L11" s="11">
        <v>40745</v>
      </c>
      <c r="M11" s="11">
        <v>41055</v>
      </c>
    </row>
    <row r="12" spans="1:13">
      <c r="A12" s="11" t="s">
        <v>102</v>
      </c>
      <c r="B12" s="13">
        <v>45394</v>
      </c>
      <c r="C12" s="11" t="s">
        <v>75</v>
      </c>
      <c r="D12" s="11" t="s">
        <v>76</v>
      </c>
      <c r="E12" s="11" t="s">
        <v>77</v>
      </c>
      <c r="F12" s="11" t="s">
        <v>87</v>
      </c>
      <c r="G12" s="11" t="s">
        <v>96</v>
      </c>
      <c r="H12" s="11" t="s">
        <v>97</v>
      </c>
      <c r="I12" s="11">
        <v>1</v>
      </c>
      <c r="J12" s="11">
        <v>3076</v>
      </c>
      <c r="K12" s="11">
        <v>3076</v>
      </c>
      <c r="L12" s="11">
        <v>1478</v>
      </c>
      <c r="M12" s="11">
        <v>1598</v>
      </c>
    </row>
    <row r="13" spans="1:13">
      <c r="A13" s="11" t="s">
        <v>103</v>
      </c>
      <c r="B13" s="13">
        <v>45394</v>
      </c>
      <c r="C13" s="11" t="s">
        <v>75</v>
      </c>
      <c r="D13" s="11" t="s">
        <v>76</v>
      </c>
      <c r="E13" s="11" t="s">
        <v>77</v>
      </c>
      <c r="F13" s="11" t="s">
        <v>95</v>
      </c>
      <c r="G13" s="11" t="s">
        <v>104</v>
      </c>
      <c r="H13" s="11" t="s">
        <v>80</v>
      </c>
      <c r="I13" s="11">
        <v>25</v>
      </c>
      <c r="J13" s="11">
        <v>347</v>
      </c>
      <c r="K13" s="11">
        <v>8675</v>
      </c>
      <c r="L13" s="11">
        <v>6203</v>
      </c>
      <c r="M13" s="11">
        <v>2472</v>
      </c>
    </row>
    <row r="14" spans="1:13">
      <c r="A14" s="11" t="s">
        <v>105</v>
      </c>
      <c r="B14" s="13">
        <v>45394</v>
      </c>
      <c r="C14" s="11" t="s">
        <v>75</v>
      </c>
      <c r="D14" s="11" t="s">
        <v>76</v>
      </c>
      <c r="E14" s="11" t="s">
        <v>90</v>
      </c>
      <c r="F14" s="11" t="s">
        <v>82</v>
      </c>
      <c r="G14" s="11" t="s">
        <v>83</v>
      </c>
      <c r="H14" s="11" t="s">
        <v>92</v>
      </c>
      <c r="I14" s="11">
        <v>1</v>
      </c>
      <c r="J14" s="11">
        <v>521</v>
      </c>
      <c r="K14" s="11">
        <v>521</v>
      </c>
      <c r="L14" s="11">
        <v>347</v>
      </c>
      <c r="M14" s="11">
        <v>174</v>
      </c>
    </row>
    <row r="15" spans="1:13">
      <c r="A15" s="11" t="s">
        <v>106</v>
      </c>
      <c r="B15" s="13">
        <v>45394</v>
      </c>
      <c r="C15" s="11" t="s">
        <v>75</v>
      </c>
      <c r="D15" s="11" t="s">
        <v>76</v>
      </c>
      <c r="E15" s="11" t="s">
        <v>77</v>
      </c>
      <c r="F15" s="11" t="s">
        <v>78</v>
      </c>
      <c r="G15" s="11" t="s">
        <v>104</v>
      </c>
      <c r="H15" s="11" t="s">
        <v>101</v>
      </c>
      <c r="I15" s="11">
        <v>5</v>
      </c>
      <c r="J15" s="11">
        <v>3628</v>
      </c>
      <c r="K15" s="11">
        <v>18140</v>
      </c>
      <c r="L15" s="11">
        <v>9885</v>
      </c>
      <c r="M15" s="11">
        <v>8255</v>
      </c>
    </row>
    <row r="16" spans="1:13">
      <c r="A16" s="11" t="s">
        <v>107</v>
      </c>
      <c r="B16" s="13">
        <v>45394</v>
      </c>
      <c r="C16" s="11" t="s">
        <v>75</v>
      </c>
      <c r="D16" s="11" t="s">
        <v>76</v>
      </c>
      <c r="E16" s="11" t="s">
        <v>90</v>
      </c>
      <c r="F16" s="11" t="s">
        <v>95</v>
      </c>
      <c r="G16" s="11" t="s">
        <v>91</v>
      </c>
      <c r="H16" s="11" t="s">
        <v>101</v>
      </c>
      <c r="I16" s="11">
        <v>25</v>
      </c>
      <c r="J16" s="11">
        <v>4281</v>
      </c>
      <c r="K16" s="11">
        <v>107025</v>
      </c>
      <c r="L16" s="11">
        <v>56443</v>
      </c>
      <c r="M16" s="11">
        <v>50582</v>
      </c>
    </row>
    <row r="17" spans="1:13">
      <c r="A17" s="11" t="s">
        <v>108</v>
      </c>
      <c r="B17" s="13">
        <v>45394</v>
      </c>
      <c r="C17" s="11" t="s">
        <v>75</v>
      </c>
      <c r="D17" s="11" t="s">
        <v>76</v>
      </c>
      <c r="E17" s="11" t="s">
        <v>77</v>
      </c>
      <c r="F17" s="11" t="s">
        <v>87</v>
      </c>
      <c r="G17" s="11" t="s">
        <v>104</v>
      </c>
      <c r="H17" s="11" t="s">
        <v>80</v>
      </c>
      <c r="I17" s="11">
        <v>5</v>
      </c>
      <c r="J17" s="11">
        <v>309</v>
      </c>
      <c r="K17" s="11">
        <v>1545</v>
      </c>
      <c r="L17" s="11">
        <v>1076</v>
      </c>
      <c r="M17" s="11">
        <v>469</v>
      </c>
    </row>
    <row r="18" spans="1:13">
      <c r="A18" s="11" t="s">
        <v>109</v>
      </c>
      <c r="B18" s="13">
        <v>45394</v>
      </c>
      <c r="C18" s="11" t="s">
        <v>75</v>
      </c>
      <c r="D18" s="11" t="s">
        <v>76</v>
      </c>
      <c r="E18" s="11" t="s">
        <v>90</v>
      </c>
      <c r="F18" s="11" t="s">
        <v>82</v>
      </c>
      <c r="G18" s="11" t="s">
        <v>88</v>
      </c>
      <c r="H18" s="11" t="s">
        <v>80</v>
      </c>
      <c r="I18" s="11">
        <v>20</v>
      </c>
      <c r="J18" s="11">
        <v>363</v>
      </c>
      <c r="K18" s="11">
        <v>7260</v>
      </c>
      <c r="L18" s="11">
        <v>5368</v>
      </c>
      <c r="M18" s="11">
        <v>1892</v>
      </c>
    </row>
    <row r="19" spans="1:13">
      <c r="A19" s="11" t="s">
        <v>110</v>
      </c>
      <c r="B19" s="13">
        <v>45395</v>
      </c>
      <c r="C19" s="11" t="s">
        <v>75</v>
      </c>
      <c r="D19" s="11" t="s">
        <v>76</v>
      </c>
      <c r="E19" s="11" t="s">
        <v>77</v>
      </c>
      <c r="F19" s="11" t="s">
        <v>95</v>
      </c>
      <c r="G19" s="11" t="s">
        <v>104</v>
      </c>
      <c r="H19" s="11" t="s">
        <v>92</v>
      </c>
      <c r="I19" s="11">
        <v>10</v>
      </c>
      <c r="J19" s="11">
        <v>593</v>
      </c>
      <c r="K19" s="11">
        <v>5930</v>
      </c>
      <c r="L19" s="11">
        <v>3979</v>
      </c>
      <c r="M19" s="11">
        <v>1951</v>
      </c>
    </row>
    <row r="20" spans="1:13">
      <c r="A20" s="11" t="s">
        <v>111</v>
      </c>
      <c r="B20" s="13">
        <v>45396</v>
      </c>
      <c r="C20" s="11" t="s">
        <v>75</v>
      </c>
      <c r="D20" s="11" t="s">
        <v>76</v>
      </c>
      <c r="E20" s="11" t="s">
        <v>77</v>
      </c>
      <c r="F20" s="11" t="s">
        <v>87</v>
      </c>
      <c r="G20" s="11" t="s">
        <v>104</v>
      </c>
      <c r="H20" s="11" t="s">
        <v>92</v>
      </c>
      <c r="I20" s="11">
        <v>3</v>
      </c>
      <c r="J20" s="11">
        <v>496</v>
      </c>
      <c r="K20" s="11">
        <v>1488</v>
      </c>
      <c r="L20" s="11">
        <v>937</v>
      </c>
      <c r="M20" s="11">
        <v>551</v>
      </c>
    </row>
    <row r="21" spans="1:13">
      <c r="A21" s="11" t="s">
        <v>112</v>
      </c>
      <c r="B21" s="13">
        <v>45396</v>
      </c>
      <c r="C21" s="11" t="s">
        <v>75</v>
      </c>
      <c r="D21" s="11" t="s">
        <v>76</v>
      </c>
      <c r="E21" s="11" t="s">
        <v>77</v>
      </c>
      <c r="F21" s="11" t="s">
        <v>87</v>
      </c>
      <c r="G21" s="11" t="s">
        <v>83</v>
      </c>
      <c r="H21" s="11" t="s">
        <v>80</v>
      </c>
      <c r="I21" s="11">
        <v>1</v>
      </c>
      <c r="J21" s="11">
        <v>319</v>
      </c>
      <c r="K21" s="11">
        <v>319</v>
      </c>
      <c r="L21" s="11">
        <v>223</v>
      </c>
      <c r="M21" s="11">
        <v>96</v>
      </c>
    </row>
    <row r="22" spans="1:13">
      <c r="A22" s="11" t="s">
        <v>113</v>
      </c>
      <c r="B22" s="13">
        <v>45397</v>
      </c>
      <c r="C22" s="11" t="s">
        <v>75</v>
      </c>
      <c r="D22" s="11" t="s">
        <v>76</v>
      </c>
      <c r="E22" s="11" t="s">
        <v>77</v>
      </c>
      <c r="F22" s="11" t="s">
        <v>78</v>
      </c>
      <c r="G22" s="11" t="s">
        <v>88</v>
      </c>
      <c r="H22" s="11" t="s">
        <v>80</v>
      </c>
      <c r="I22" s="11">
        <v>2</v>
      </c>
      <c r="J22" s="11">
        <v>378</v>
      </c>
      <c r="K22" s="11">
        <v>756</v>
      </c>
      <c r="L22" s="11">
        <v>525</v>
      </c>
      <c r="M22" s="11">
        <v>231</v>
      </c>
    </row>
    <row r="23" spans="1:13">
      <c r="A23" s="11" t="s">
        <v>114</v>
      </c>
      <c r="B23" s="13">
        <v>45398</v>
      </c>
      <c r="C23" s="11" t="s">
        <v>75</v>
      </c>
      <c r="D23" s="11" t="s">
        <v>76</v>
      </c>
      <c r="E23" s="11" t="s">
        <v>77</v>
      </c>
      <c r="F23" s="11" t="s">
        <v>78</v>
      </c>
      <c r="G23" s="11" t="s">
        <v>91</v>
      </c>
      <c r="H23" s="11" t="s">
        <v>85</v>
      </c>
      <c r="I23" s="11">
        <v>10</v>
      </c>
      <c r="J23" s="11">
        <v>8354</v>
      </c>
      <c r="K23" s="11">
        <v>83540</v>
      </c>
      <c r="L23" s="11">
        <v>44856</v>
      </c>
      <c r="M23" s="11">
        <v>38684</v>
      </c>
    </row>
    <row r="24" spans="1:13">
      <c r="A24" s="11" t="s">
        <v>115</v>
      </c>
      <c r="B24" s="13">
        <v>45398</v>
      </c>
      <c r="C24" s="11" t="s">
        <v>75</v>
      </c>
      <c r="D24" s="11" t="s">
        <v>76</v>
      </c>
      <c r="E24" s="11" t="s">
        <v>77</v>
      </c>
      <c r="F24" s="11" t="s">
        <v>82</v>
      </c>
      <c r="G24" s="11" t="s">
        <v>83</v>
      </c>
      <c r="H24" s="11" t="s">
        <v>101</v>
      </c>
      <c r="I24" s="11">
        <v>1</v>
      </c>
      <c r="J24" s="11">
        <v>4849</v>
      </c>
      <c r="K24" s="11">
        <v>4849</v>
      </c>
      <c r="L24" s="11">
        <v>2328</v>
      </c>
      <c r="M24" s="11">
        <v>2521</v>
      </c>
    </row>
    <row r="25" spans="1:13">
      <c r="A25" s="11" t="s">
        <v>116</v>
      </c>
      <c r="B25" s="13">
        <v>45399</v>
      </c>
      <c r="C25" s="11" t="s">
        <v>75</v>
      </c>
      <c r="D25" s="11" t="s">
        <v>76</v>
      </c>
      <c r="E25" s="11" t="s">
        <v>90</v>
      </c>
      <c r="F25" s="11" t="s">
        <v>87</v>
      </c>
      <c r="G25" s="11" t="s">
        <v>96</v>
      </c>
      <c r="H25" s="11" t="s">
        <v>92</v>
      </c>
      <c r="I25" s="11">
        <v>3</v>
      </c>
      <c r="J25" s="11">
        <v>617</v>
      </c>
      <c r="K25" s="11">
        <v>1851</v>
      </c>
      <c r="L25" s="11">
        <v>1143</v>
      </c>
      <c r="M25" s="11">
        <v>708</v>
      </c>
    </row>
    <row r="26" spans="1:13">
      <c r="A26" s="11" t="s">
        <v>117</v>
      </c>
      <c r="B26" s="13">
        <v>45401</v>
      </c>
      <c r="C26" s="11" t="s">
        <v>75</v>
      </c>
      <c r="D26" s="11" t="s">
        <v>76</v>
      </c>
      <c r="E26" s="11" t="s">
        <v>77</v>
      </c>
      <c r="F26" s="11" t="s">
        <v>95</v>
      </c>
      <c r="G26" s="11" t="s">
        <v>79</v>
      </c>
      <c r="H26" s="11" t="s">
        <v>80</v>
      </c>
      <c r="I26" s="11">
        <v>3</v>
      </c>
      <c r="J26" s="11">
        <v>336</v>
      </c>
      <c r="K26" s="11">
        <v>1008</v>
      </c>
      <c r="L26" s="11">
        <v>733</v>
      </c>
      <c r="M26" s="11">
        <v>275</v>
      </c>
    </row>
    <row r="27" spans="1:13">
      <c r="A27" s="11" t="s">
        <v>118</v>
      </c>
      <c r="B27" s="13">
        <v>45401</v>
      </c>
      <c r="C27" s="11" t="s">
        <v>75</v>
      </c>
      <c r="D27" s="11" t="s">
        <v>76</v>
      </c>
      <c r="E27" s="11" t="s">
        <v>77</v>
      </c>
      <c r="F27" s="11" t="s">
        <v>82</v>
      </c>
      <c r="G27" s="11" t="s">
        <v>79</v>
      </c>
      <c r="H27" s="11" t="s">
        <v>80</v>
      </c>
      <c r="I27" s="11">
        <v>2</v>
      </c>
      <c r="J27" s="11">
        <v>348</v>
      </c>
      <c r="K27" s="11">
        <v>696</v>
      </c>
      <c r="L27" s="11">
        <v>471</v>
      </c>
      <c r="M27" s="11">
        <v>225</v>
      </c>
    </row>
    <row r="28" spans="1:13">
      <c r="A28" s="11" t="s">
        <v>119</v>
      </c>
      <c r="B28" s="13">
        <v>45402</v>
      </c>
      <c r="C28" s="11" t="s">
        <v>75</v>
      </c>
      <c r="D28" s="11" t="s">
        <v>76</v>
      </c>
      <c r="E28" s="11" t="s">
        <v>77</v>
      </c>
      <c r="F28" s="11" t="s">
        <v>95</v>
      </c>
      <c r="G28" s="11" t="s">
        <v>88</v>
      </c>
      <c r="H28" s="11" t="s">
        <v>80</v>
      </c>
      <c r="I28" s="11">
        <v>5</v>
      </c>
      <c r="J28" s="11">
        <v>279</v>
      </c>
      <c r="K28" s="11">
        <v>1395</v>
      </c>
      <c r="L28" s="11">
        <v>989</v>
      </c>
      <c r="M28" s="11">
        <v>406</v>
      </c>
    </row>
    <row r="29" spans="1:13">
      <c r="A29" s="11" t="s">
        <v>120</v>
      </c>
      <c r="B29" s="13">
        <v>45403</v>
      </c>
      <c r="C29" s="11" t="s">
        <v>75</v>
      </c>
      <c r="D29" s="11" t="s">
        <v>76</v>
      </c>
      <c r="E29" s="11" t="s">
        <v>77</v>
      </c>
      <c r="F29" s="11" t="s">
        <v>87</v>
      </c>
      <c r="G29" s="11" t="s">
        <v>79</v>
      </c>
      <c r="H29" s="11" t="s">
        <v>92</v>
      </c>
      <c r="I29" s="11">
        <v>20</v>
      </c>
      <c r="J29" s="11">
        <v>635</v>
      </c>
      <c r="K29" s="11">
        <v>12700</v>
      </c>
      <c r="L29" s="11">
        <v>8606</v>
      </c>
      <c r="M29" s="11">
        <v>4094</v>
      </c>
    </row>
    <row r="30" spans="1:13">
      <c r="A30" s="11" t="s">
        <v>121</v>
      </c>
      <c r="B30" s="13">
        <v>45403</v>
      </c>
      <c r="C30" s="11" t="s">
        <v>75</v>
      </c>
      <c r="D30" s="11" t="s">
        <v>76</v>
      </c>
      <c r="E30" s="11" t="s">
        <v>77</v>
      </c>
      <c r="F30" s="11" t="s">
        <v>95</v>
      </c>
      <c r="G30" s="11" t="s">
        <v>79</v>
      </c>
      <c r="H30" s="11" t="s">
        <v>92</v>
      </c>
      <c r="I30" s="11">
        <v>20</v>
      </c>
      <c r="J30" s="11">
        <v>594</v>
      </c>
      <c r="K30" s="11">
        <v>11880</v>
      </c>
      <c r="L30" s="11">
        <v>7574</v>
      </c>
      <c r="M30" s="11">
        <v>4306</v>
      </c>
    </row>
    <row r="31" spans="1:13">
      <c r="A31" s="11" t="s">
        <v>122</v>
      </c>
      <c r="B31" s="13">
        <v>45404</v>
      </c>
      <c r="C31" s="11" t="s">
        <v>75</v>
      </c>
      <c r="D31" s="11" t="s">
        <v>76</v>
      </c>
      <c r="E31" s="11" t="s">
        <v>77</v>
      </c>
      <c r="F31" s="11" t="s">
        <v>78</v>
      </c>
      <c r="G31" s="11" t="s">
        <v>83</v>
      </c>
      <c r="H31" s="11" t="s">
        <v>80</v>
      </c>
      <c r="I31" s="11">
        <v>3</v>
      </c>
      <c r="J31" s="11">
        <v>373</v>
      </c>
      <c r="K31" s="11">
        <v>1119</v>
      </c>
      <c r="L31" s="11">
        <v>775</v>
      </c>
      <c r="M31" s="11">
        <v>344</v>
      </c>
    </row>
    <row r="32" spans="1:13">
      <c r="A32" s="11" t="s">
        <v>123</v>
      </c>
      <c r="B32" s="13">
        <v>45405</v>
      </c>
      <c r="C32" s="11" t="s">
        <v>75</v>
      </c>
      <c r="D32" s="11" t="s">
        <v>76</v>
      </c>
      <c r="E32" s="11" t="s">
        <v>77</v>
      </c>
      <c r="F32" s="11" t="s">
        <v>95</v>
      </c>
      <c r="G32" s="11" t="s">
        <v>79</v>
      </c>
      <c r="H32" s="11" t="s">
        <v>80</v>
      </c>
      <c r="I32" s="11">
        <v>25</v>
      </c>
      <c r="J32" s="11">
        <v>357</v>
      </c>
      <c r="K32" s="11">
        <v>8925</v>
      </c>
      <c r="L32" s="11">
        <v>6698</v>
      </c>
      <c r="M32" s="11">
        <v>2227</v>
      </c>
    </row>
    <row r="33" spans="1:13">
      <c r="A33" s="11" t="s">
        <v>124</v>
      </c>
      <c r="B33" s="13">
        <v>45405</v>
      </c>
      <c r="C33" s="11" t="s">
        <v>75</v>
      </c>
      <c r="D33" s="11" t="s">
        <v>76</v>
      </c>
      <c r="E33" s="11" t="s">
        <v>77</v>
      </c>
      <c r="F33" s="11" t="s">
        <v>95</v>
      </c>
      <c r="G33" s="11" t="s">
        <v>88</v>
      </c>
      <c r="H33" s="11" t="s">
        <v>85</v>
      </c>
      <c r="I33" s="11">
        <v>10</v>
      </c>
      <c r="J33" s="11">
        <v>6795</v>
      </c>
      <c r="K33" s="11">
        <v>67950</v>
      </c>
      <c r="L33" s="11">
        <v>39169</v>
      </c>
      <c r="M33" s="11">
        <v>28781</v>
      </c>
    </row>
    <row r="34" spans="1:13">
      <c r="A34" s="11" t="s">
        <v>125</v>
      </c>
      <c r="B34" s="13">
        <v>45407</v>
      </c>
      <c r="C34" s="11" t="s">
        <v>75</v>
      </c>
      <c r="D34" s="11" t="s">
        <v>76</v>
      </c>
      <c r="E34" s="11" t="s">
        <v>77</v>
      </c>
      <c r="F34" s="11" t="s">
        <v>78</v>
      </c>
      <c r="G34" s="11" t="s">
        <v>79</v>
      </c>
      <c r="H34" s="11" t="s">
        <v>101</v>
      </c>
      <c r="I34" s="11">
        <v>5</v>
      </c>
      <c r="J34" s="11">
        <v>3912</v>
      </c>
      <c r="K34" s="11">
        <v>19560</v>
      </c>
      <c r="L34" s="11">
        <v>9488</v>
      </c>
      <c r="M34" s="11">
        <v>10072</v>
      </c>
    </row>
    <row r="35" spans="1:13">
      <c r="A35" s="11" t="s">
        <v>126</v>
      </c>
      <c r="B35" s="13">
        <v>45409</v>
      </c>
      <c r="C35" s="11" t="s">
        <v>75</v>
      </c>
      <c r="D35" s="11" t="s">
        <v>76</v>
      </c>
      <c r="E35" s="11" t="s">
        <v>77</v>
      </c>
      <c r="F35" s="11" t="s">
        <v>82</v>
      </c>
      <c r="G35" s="11" t="s">
        <v>83</v>
      </c>
      <c r="H35" s="11" t="s">
        <v>101</v>
      </c>
      <c r="I35" s="11">
        <v>5</v>
      </c>
      <c r="J35" s="11">
        <v>3909</v>
      </c>
      <c r="K35" s="11">
        <v>19545</v>
      </c>
      <c r="L35" s="11">
        <v>10093</v>
      </c>
      <c r="M35" s="11">
        <v>9452</v>
      </c>
    </row>
    <row r="36" spans="1:13">
      <c r="A36" s="11" t="s">
        <v>127</v>
      </c>
      <c r="B36" s="13">
        <v>45409</v>
      </c>
      <c r="C36" s="11" t="s">
        <v>75</v>
      </c>
      <c r="D36" s="11" t="s">
        <v>76</v>
      </c>
      <c r="E36" s="11" t="s">
        <v>90</v>
      </c>
      <c r="F36" s="11" t="s">
        <v>78</v>
      </c>
      <c r="G36" s="11" t="s">
        <v>91</v>
      </c>
      <c r="H36" s="11" t="s">
        <v>101</v>
      </c>
      <c r="I36" s="11">
        <v>5</v>
      </c>
      <c r="J36" s="11">
        <v>4457</v>
      </c>
      <c r="K36" s="11">
        <v>22285</v>
      </c>
      <c r="L36" s="11">
        <v>12357</v>
      </c>
      <c r="M36" s="11">
        <v>9928</v>
      </c>
    </row>
    <row r="37" spans="1:13">
      <c r="A37" s="11" t="s">
        <v>128</v>
      </c>
      <c r="B37" s="13">
        <v>45410</v>
      </c>
      <c r="C37" s="11" t="s">
        <v>75</v>
      </c>
      <c r="D37" s="11" t="s">
        <v>76</v>
      </c>
      <c r="E37" s="11" t="s">
        <v>77</v>
      </c>
      <c r="F37" s="11" t="s">
        <v>82</v>
      </c>
      <c r="G37" s="11" t="s">
        <v>96</v>
      </c>
      <c r="H37" s="11" t="s">
        <v>80</v>
      </c>
      <c r="I37" s="11">
        <v>1</v>
      </c>
      <c r="J37" s="11">
        <v>289</v>
      </c>
      <c r="K37" s="11">
        <v>289</v>
      </c>
      <c r="L37" s="11">
        <v>190</v>
      </c>
      <c r="M37" s="11">
        <v>99</v>
      </c>
    </row>
    <row r="38" spans="1:13">
      <c r="A38" s="11" t="s">
        <v>129</v>
      </c>
      <c r="B38" s="13">
        <v>45413</v>
      </c>
      <c r="C38" s="11" t="s">
        <v>130</v>
      </c>
      <c r="D38" s="11" t="s">
        <v>131</v>
      </c>
      <c r="E38" s="11" t="s">
        <v>77</v>
      </c>
      <c r="F38" s="11" t="s">
        <v>87</v>
      </c>
      <c r="G38" s="11" t="s">
        <v>96</v>
      </c>
      <c r="H38" s="11" t="s">
        <v>80</v>
      </c>
      <c r="I38" s="11">
        <v>2</v>
      </c>
      <c r="J38" s="11">
        <v>381</v>
      </c>
      <c r="K38" s="11">
        <v>762</v>
      </c>
      <c r="L38" s="11">
        <v>536</v>
      </c>
      <c r="M38" s="11">
        <v>226</v>
      </c>
    </row>
    <row r="39" spans="1:13">
      <c r="A39" s="11" t="s">
        <v>132</v>
      </c>
      <c r="B39" s="13">
        <v>45415</v>
      </c>
      <c r="C39" s="11" t="s">
        <v>130</v>
      </c>
      <c r="D39" s="11" t="s">
        <v>131</v>
      </c>
      <c r="E39" s="11" t="s">
        <v>77</v>
      </c>
      <c r="F39" s="11" t="s">
        <v>95</v>
      </c>
      <c r="G39" s="11" t="s">
        <v>91</v>
      </c>
      <c r="H39" s="11" t="s">
        <v>97</v>
      </c>
      <c r="I39" s="11">
        <v>5</v>
      </c>
      <c r="J39" s="11">
        <v>2616</v>
      </c>
      <c r="K39" s="11">
        <v>13080</v>
      </c>
      <c r="L39" s="11">
        <v>5925</v>
      </c>
      <c r="M39" s="11">
        <v>7155</v>
      </c>
    </row>
    <row r="40" spans="1:13">
      <c r="A40" s="11" t="s">
        <v>133</v>
      </c>
      <c r="B40" s="13">
        <v>45416</v>
      </c>
      <c r="C40" s="11" t="s">
        <v>130</v>
      </c>
      <c r="D40" s="11" t="s">
        <v>131</v>
      </c>
      <c r="E40" s="11" t="s">
        <v>77</v>
      </c>
      <c r="F40" s="11" t="s">
        <v>87</v>
      </c>
      <c r="G40" s="11" t="s">
        <v>83</v>
      </c>
      <c r="H40" s="11" t="s">
        <v>101</v>
      </c>
      <c r="I40" s="11">
        <v>10</v>
      </c>
      <c r="J40" s="11">
        <v>3727</v>
      </c>
      <c r="K40" s="11">
        <v>37270</v>
      </c>
      <c r="L40" s="11">
        <v>18264</v>
      </c>
      <c r="M40" s="11">
        <v>19006</v>
      </c>
    </row>
    <row r="41" spans="1:13">
      <c r="A41" s="11" t="s">
        <v>134</v>
      </c>
      <c r="B41" s="13">
        <v>45417</v>
      </c>
      <c r="C41" s="11" t="s">
        <v>130</v>
      </c>
      <c r="D41" s="11" t="s">
        <v>131</v>
      </c>
      <c r="E41" s="11" t="s">
        <v>77</v>
      </c>
      <c r="F41" s="11" t="s">
        <v>95</v>
      </c>
      <c r="G41" s="11" t="s">
        <v>79</v>
      </c>
      <c r="H41" s="11" t="s">
        <v>80</v>
      </c>
      <c r="I41" s="11">
        <v>3</v>
      </c>
      <c r="J41" s="11">
        <v>326</v>
      </c>
      <c r="K41" s="11">
        <v>978</v>
      </c>
      <c r="L41" s="11">
        <v>677</v>
      </c>
      <c r="M41" s="11">
        <v>301</v>
      </c>
    </row>
    <row r="42" spans="1:13">
      <c r="A42" s="11" t="s">
        <v>135</v>
      </c>
      <c r="B42" s="13">
        <v>45418</v>
      </c>
      <c r="C42" s="11" t="s">
        <v>130</v>
      </c>
      <c r="D42" s="11" t="s">
        <v>131</v>
      </c>
      <c r="E42" s="11" t="s">
        <v>77</v>
      </c>
      <c r="F42" s="11" t="s">
        <v>82</v>
      </c>
      <c r="G42" s="11" t="s">
        <v>88</v>
      </c>
      <c r="H42" s="11" t="s">
        <v>101</v>
      </c>
      <c r="I42" s="11">
        <v>2</v>
      </c>
      <c r="J42" s="11">
        <v>3955</v>
      </c>
      <c r="K42" s="11">
        <v>7910</v>
      </c>
      <c r="L42" s="11">
        <v>3947</v>
      </c>
      <c r="M42" s="11">
        <v>3963</v>
      </c>
    </row>
    <row r="43" spans="1:13">
      <c r="A43" s="11" t="s">
        <v>136</v>
      </c>
      <c r="B43" s="13">
        <v>45418</v>
      </c>
      <c r="C43" s="11" t="s">
        <v>130</v>
      </c>
      <c r="D43" s="11" t="s">
        <v>131</v>
      </c>
      <c r="E43" s="11" t="s">
        <v>77</v>
      </c>
      <c r="F43" s="11" t="s">
        <v>78</v>
      </c>
      <c r="G43" s="11" t="s">
        <v>96</v>
      </c>
      <c r="H43" s="11" t="s">
        <v>85</v>
      </c>
      <c r="I43" s="11">
        <v>10</v>
      </c>
      <c r="J43" s="11">
        <v>7272</v>
      </c>
      <c r="K43" s="11">
        <v>72720</v>
      </c>
      <c r="L43" s="11">
        <v>40554</v>
      </c>
      <c r="M43" s="11">
        <v>32166</v>
      </c>
    </row>
    <row r="44" spans="1:13">
      <c r="A44" s="11" t="s">
        <v>137</v>
      </c>
      <c r="B44" s="13">
        <v>45419</v>
      </c>
      <c r="C44" s="11" t="s">
        <v>130</v>
      </c>
      <c r="D44" s="11" t="s">
        <v>131</v>
      </c>
      <c r="E44" s="11" t="s">
        <v>90</v>
      </c>
      <c r="F44" s="11" t="s">
        <v>87</v>
      </c>
      <c r="G44" s="11" t="s">
        <v>91</v>
      </c>
      <c r="H44" s="11" t="s">
        <v>97</v>
      </c>
      <c r="I44" s="11">
        <v>1</v>
      </c>
      <c r="J44" s="11">
        <v>2525</v>
      </c>
      <c r="K44" s="11">
        <v>2525</v>
      </c>
      <c r="L44" s="11">
        <v>1171</v>
      </c>
      <c r="M44" s="11">
        <v>1354</v>
      </c>
    </row>
    <row r="45" spans="1:13">
      <c r="A45" s="11" t="s">
        <v>138</v>
      </c>
      <c r="B45" s="13">
        <v>45420</v>
      </c>
      <c r="C45" s="11" t="s">
        <v>130</v>
      </c>
      <c r="D45" s="11" t="s">
        <v>131</v>
      </c>
      <c r="E45" s="11" t="s">
        <v>77</v>
      </c>
      <c r="F45" s="11" t="s">
        <v>78</v>
      </c>
      <c r="G45" s="11" t="s">
        <v>104</v>
      </c>
      <c r="H45" s="11" t="s">
        <v>80</v>
      </c>
      <c r="I45" s="11">
        <v>15</v>
      </c>
      <c r="J45" s="11">
        <v>380</v>
      </c>
      <c r="K45" s="11">
        <v>5700</v>
      </c>
      <c r="L45" s="11">
        <v>3750</v>
      </c>
      <c r="M45" s="11">
        <v>1950</v>
      </c>
    </row>
    <row r="46" spans="1:13">
      <c r="A46" s="11" t="s">
        <v>139</v>
      </c>
      <c r="B46" s="13">
        <v>45422</v>
      </c>
      <c r="C46" s="11" t="s">
        <v>130</v>
      </c>
      <c r="D46" s="11" t="s">
        <v>131</v>
      </c>
      <c r="E46" s="11" t="s">
        <v>77</v>
      </c>
      <c r="F46" s="11" t="s">
        <v>87</v>
      </c>
      <c r="G46" s="11" t="s">
        <v>104</v>
      </c>
      <c r="H46" s="11" t="s">
        <v>97</v>
      </c>
      <c r="I46" s="11">
        <v>15</v>
      </c>
      <c r="J46" s="11">
        <v>2433</v>
      </c>
      <c r="K46" s="11">
        <v>36495</v>
      </c>
      <c r="L46" s="11">
        <v>16212</v>
      </c>
      <c r="M46" s="11">
        <v>20283</v>
      </c>
    </row>
    <row r="47" spans="1:13">
      <c r="A47" s="11" t="s">
        <v>140</v>
      </c>
      <c r="B47" s="13">
        <v>45424</v>
      </c>
      <c r="C47" s="11" t="s">
        <v>130</v>
      </c>
      <c r="D47" s="11" t="s">
        <v>131</v>
      </c>
      <c r="E47" s="11" t="s">
        <v>77</v>
      </c>
      <c r="F47" s="11" t="s">
        <v>78</v>
      </c>
      <c r="G47" s="11" t="s">
        <v>88</v>
      </c>
      <c r="H47" s="11" t="s">
        <v>85</v>
      </c>
      <c r="I47" s="11">
        <v>3</v>
      </c>
      <c r="J47" s="11">
        <v>6620</v>
      </c>
      <c r="K47" s="11">
        <v>19860</v>
      </c>
      <c r="L47" s="11">
        <v>11410</v>
      </c>
      <c r="M47" s="11">
        <v>8450</v>
      </c>
    </row>
    <row r="48" spans="1:13">
      <c r="A48" s="11" t="s">
        <v>141</v>
      </c>
      <c r="B48" s="13">
        <v>45425</v>
      </c>
      <c r="C48" s="11" t="s">
        <v>130</v>
      </c>
      <c r="D48" s="11" t="s">
        <v>131</v>
      </c>
      <c r="E48" s="11" t="s">
        <v>77</v>
      </c>
      <c r="F48" s="11" t="s">
        <v>95</v>
      </c>
      <c r="G48" s="11" t="s">
        <v>104</v>
      </c>
      <c r="H48" s="11" t="s">
        <v>97</v>
      </c>
      <c r="I48" s="11">
        <v>1</v>
      </c>
      <c r="J48" s="11">
        <v>2793</v>
      </c>
      <c r="K48" s="11">
        <v>2793</v>
      </c>
      <c r="L48" s="11">
        <v>1246</v>
      </c>
      <c r="M48" s="11">
        <v>1547</v>
      </c>
    </row>
    <row r="49" spans="1:13">
      <c r="A49" s="11" t="s">
        <v>142</v>
      </c>
      <c r="B49" s="13">
        <v>45426</v>
      </c>
      <c r="C49" s="11" t="s">
        <v>130</v>
      </c>
      <c r="D49" s="11" t="s">
        <v>131</v>
      </c>
      <c r="E49" s="11" t="s">
        <v>77</v>
      </c>
      <c r="F49" s="11" t="s">
        <v>78</v>
      </c>
      <c r="G49" s="11" t="s">
        <v>88</v>
      </c>
      <c r="H49" s="11" t="s">
        <v>80</v>
      </c>
      <c r="I49" s="11">
        <v>3</v>
      </c>
      <c r="J49" s="11">
        <v>334</v>
      </c>
      <c r="K49" s="11">
        <v>1002</v>
      </c>
      <c r="L49" s="11">
        <v>736</v>
      </c>
      <c r="M49" s="11">
        <v>266</v>
      </c>
    </row>
    <row r="50" spans="1:13">
      <c r="A50" s="11" t="s">
        <v>143</v>
      </c>
      <c r="B50" s="13">
        <v>45426</v>
      </c>
      <c r="C50" s="11" t="s">
        <v>130</v>
      </c>
      <c r="D50" s="11" t="s">
        <v>131</v>
      </c>
      <c r="E50" s="11" t="s">
        <v>77</v>
      </c>
      <c r="F50" s="11" t="s">
        <v>87</v>
      </c>
      <c r="G50" s="11" t="s">
        <v>79</v>
      </c>
      <c r="H50" s="11" t="s">
        <v>85</v>
      </c>
      <c r="I50" s="11">
        <v>20</v>
      </c>
      <c r="J50" s="11">
        <v>7546</v>
      </c>
      <c r="K50" s="11">
        <v>150920</v>
      </c>
      <c r="L50" s="11">
        <v>83124</v>
      </c>
      <c r="M50" s="11">
        <v>67796</v>
      </c>
    </row>
    <row r="51" spans="1:13">
      <c r="A51" s="11" t="s">
        <v>144</v>
      </c>
      <c r="B51" s="13">
        <v>45426</v>
      </c>
      <c r="C51" s="11" t="s">
        <v>130</v>
      </c>
      <c r="D51" s="11" t="s">
        <v>131</v>
      </c>
      <c r="E51" s="11" t="s">
        <v>77</v>
      </c>
      <c r="F51" s="11" t="s">
        <v>95</v>
      </c>
      <c r="G51" s="11" t="s">
        <v>79</v>
      </c>
      <c r="H51" s="11" t="s">
        <v>80</v>
      </c>
      <c r="I51" s="11">
        <v>10</v>
      </c>
      <c r="J51" s="11">
        <v>341</v>
      </c>
      <c r="K51" s="11">
        <v>3410</v>
      </c>
      <c r="L51" s="11">
        <v>2236</v>
      </c>
      <c r="M51" s="11">
        <v>1174</v>
      </c>
    </row>
    <row r="52" spans="1:13">
      <c r="A52" s="11" t="s">
        <v>145</v>
      </c>
      <c r="B52" s="13">
        <v>45427</v>
      </c>
      <c r="C52" s="11" t="s">
        <v>130</v>
      </c>
      <c r="D52" s="11" t="s">
        <v>131</v>
      </c>
      <c r="E52" s="11" t="s">
        <v>77</v>
      </c>
      <c r="F52" s="11" t="s">
        <v>95</v>
      </c>
      <c r="G52" s="11" t="s">
        <v>83</v>
      </c>
      <c r="H52" s="11" t="s">
        <v>97</v>
      </c>
      <c r="I52" s="11">
        <v>3</v>
      </c>
      <c r="J52" s="11">
        <v>2356</v>
      </c>
      <c r="K52" s="11">
        <v>7068</v>
      </c>
      <c r="L52" s="11">
        <v>3069</v>
      </c>
      <c r="M52" s="11">
        <v>3999</v>
      </c>
    </row>
    <row r="53" spans="1:13">
      <c r="A53" s="11" t="s">
        <v>146</v>
      </c>
      <c r="B53" s="13">
        <v>45428</v>
      </c>
      <c r="C53" s="11" t="s">
        <v>130</v>
      </c>
      <c r="D53" s="11" t="s">
        <v>131</v>
      </c>
      <c r="E53" s="11" t="s">
        <v>77</v>
      </c>
      <c r="F53" s="11" t="s">
        <v>78</v>
      </c>
      <c r="G53" s="11" t="s">
        <v>83</v>
      </c>
      <c r="H53" s="11" t="s">
        <v>85</v>
      </c>
      <c r="I53" s="11">
        <v>5</v>
      </c>
      <c r="J53" s="11">
        <v>7025</v>
      </c>
      <c r="K53" s="11">
        <v>35125</v>
      </c>
      <c r="L53" s="11">
        <v>20563</v>
      </c>
      <c r="M53" s="11">
        <v>14562</v>
      </c>
    </row>
    <row r="54" spans="1:13">
      <c r="A54" s="11" t="s">
        <v>147</v>
      </c>
      <c r="B54" s="13">
        <v>45429</v>
      </c>
      <c r="C54" s="11" t="s">
        <v>130</v>
      </c>
      <c r="D54" s="11" t="s">
        <v>131</v>
      </c>
      <c r="E54" s="11" t="s">
        <v>77</v>
      </c>
      <c r="F54" s="11" t="s">
        <v>78</v>
      </c>
      <c r="G54" s="11" t="s">
        <v>96</v>
      </c>
      <c r="H54" s="11" t="s">
        <v>101</v>
      </c>
      <c r="I54" s="11">
        <v>3</v>
      </c>
      <c r="J54" s="11">
        <v>4390</v>
      </c>
      <c r="K54" s="11">
        <v>13170</v>
      </c>
      <c r="L54" s="11">
        <v>6482</v>
      </c>
      <c r="M54" s="11">
        <v>6688</v>
      </c>
    </row>
    <row r="55" spans="1:13">
      <c r="A55" s="11" t="s">
        <v>148</v>
      </c>
      <c r="B55" s="13">
        <v>45429</v>
      </c>
      <c r="C55" s="11" t="s">
        <v>130</v>
      </c>
      <c r="D55" s="11" t="s">
        <v>131</v>
      </c>
      <c r="E55" s="11" t="s">
        <v>77</v>
      </c>
      <c r="F55" s="11" t="s">
        <v>78</v>
      </c>
      <c r="G55" s="11" t="s">
        <v>104</v>
      </c>
      <c r="H55" s="11" t="s">
        <v>80</v>
      </c>
      <c r="I55" s="11">
        <v>5</v>
      </c>
      <c r="J55" s="11">
        <v>315</v>
      </c>
      <c r="K55" s="11">
        <v>1575</v>
      </c>
      <c r="L55" s="11">
        <v>1144</v>
      </c>
      <c r="M55" s="11">
        <v>431</v>
      </c>
    </row>
    <row r="56" spans="1:13">
      <c r="A56" s="11" t="s">
        <v>149</v>
      </c>
      <c r="B56" s="13">
        <v>45430</v>
      </c>
      <c r="C56" s="11" t="s">
        <v>130</v>
      </c>
      <c r="D56" s="11" t="s">
        <v>131</v>
      </c>
      <c r="E56" s="11" t="s">
        <v>77</v>
      </c>
      <c r="F56" s="11" t="s">
        <v>95</v>
      </c>
      <c r="G56" s="11" t="s">
        <v>96</v>
      </c>
      <c r="H56" s="11" t="s">
        <v>85</v>
      </c>
      <c r="I56" s="11">
        <v>2</v>
      </c>
      <c r="J56" s="11">
        <v>7580</v>
      </c>
      <c r="K56" s="11">
        <v>15160</v>
      </c>
      <c r="L56" s="11">
        <v>9383</v>
      </c>
      <c r="M56" s="11">
        <v>5777</v>
      </c>
    </row>
    <row r="57" spans="1:13">
      <c r="A57" s="11" t="s">
        <v>150</v>
      </c>
      <c r="B57" s="13">
        <v>45430</v>
      </c>
      <c r="C57" s="11" t="s">
        <v>130</v>
      </c>
      <c r="D57" s="11" t="s">
        <v>131</v>
      </c>
      <c r="E57" s="11" t="s">
        <v>90</v>
      </c>
      <c r="F57" s="11" t="s">
        <v>82</v>
      </c>
      <c r="G57" s="11" t="s">
        <v>88</v>
      </c>
      <c r="H57" s="11" t="s">
        <v>80</v>
      </c>
      <c r="I57" s="11">
        <v>3</v>
      </c>
      <c r="J57" s="11">
        <v>367</v>
      </c>
      <c r="K57" s="11">
        <v>1101</v>
      </c>
      <c r="L57" s="11">
        <v>717</v>
      </c>
      <c r="M57" s="11">
        <v>384</v>
      </c>
    </row>
    <row r="58" spans="1:13">
      <c r="A58" s="11" t="s">
        <v>151</v>
      </c>
      <c r="B58" s="13">
        <v>45431</v>
      </c>
      <c r="C58" s="11" t="s">
        <v>130</v>
      </c>
      <c r="D58" s="11" t="s">
        <v>131</v>
      </c>
      <c r="E58" s="11" t="s">
        <v>77</v>
      </c>
      <c r="F58" s="11" t="s">
        <v>82</v>
      </c>
      <c r="G58" s="11" t="s">
        <v>104</v>
      </c>
      <c r="H58" s="11" t="s">
        <v>85</v>
      </c>
      <c r="I58" s="11">
        <v>5</v>
      </c>
      <c r="J58" s="11">
        <v>8634</v>
      </c>
      <c r="K58" s="11">
        <v>43170</v>
      </c>
      <c r="L58" s="11">
        <v>25179</v>
      </c>
      <c r="M58" s="11">
        <v>17991</v>
      </c>
    </row>
    <row r="59" spans="1:13">
      <c r="A59" s="11" t="s">
        <v>152</v>
      </c>
      <c r="B59" s="13">
        <v>45431</v>
      </c>
      <c r="C59" s="11" t="s">
        <v>130</v>
      </c>
      <c r="D59" s="11" t="s">
        <v>131</v>
      </c>
      <c r="E59" s="11" t="s">
        <v>77</v>
      </c>
      <c r="F59" s="11" t="s">
        <v>95</v>
      </c>
      <c r="G59" s="11" t="s">
        <v>79</v>
      </c>
      <c r="H59" s="11" t="s">
        <v>92</v>
      </c>
      <c r="I59" s="11">
        <v>5</v>
      </c>
      <c r="J59" s="11">
        <v>613</v>
      </c>
      <c r="K59" s="11">
        <v>3065</v>
      </c>
      <c r="L59" s="11">
        <v>2073</v>
      </c>
      <c r="M59" s="11">
        <v>992</v>
      </c>
    </row>
    <row r="60" spans="1:13">
      <c r="A60" s="11" t="s">
        <v>153</v>
      </c>
      <c r="B60" s="13">
        <v>45434</v>
      </c>
      <c r="C60" s="11" t="s">
        <v>130</v>
      </c>
      <c r="D60" s="11" t="s">
        <v>131</v>
      </c>
      <c r="E60" s="11" t="s">
        <v>77</v>
      </c>
      <c r="F60" s="11" t="s">
        <v>95</v>
      </c>
      <c r="G60" s="11" t="s">
        <v>79</v>
      </c>
      <c r="H60" s="11" t="s">
        <v>80</v>
      </c>
      <c r="I60" s="11">
        <v>2</v>
      </c>
      <c r="J60" s="11">
        <v>309</v>
      </c>
      <c r="K60" s="11">
        <v>618</v>
      </c>
      <c r="L60" s="11">
        <v>445</v>
      </c>
      <c r="M60" s="11">
        <v>173</v>
      </c>
    </row>
    <row r="61" spans="1:13">
      <c r="A61" s="11" t="s">
        <v>154</v>
      </c>
      <c r="B61" s="13">
        <v>45435</v>
      </c>
      <c r="C61" s="11" t="s">
        <v>130</v>
      </c>
      <c r="D61" s="11" t="s">
        <v>131</v>
      </c>
      <c r="E61" s="11" t="s">
        <v>77</v>
      </c>
      <c r="F61" s="11" t="s">
        <v>87</v>
      </c>
      <c r="G61" s="11" t="s">
        <v>79</v>
      </c>
      <c r="H61" s="11" t="s">
        <v>80</v>
      </c>
      <c r="I61" s="11">
        <v>3</v>
      </c>
      <c r="J61" s="11">
        <v>278</v>
      </c>
      <c r="K61" s="11">
        <v>834</v>
      </c>
      <c r="L61" s="11">
        <v>588</v>
      </c>
      <c r="M61" s="11">
        <v>246</v>
      </c>
    </row>
    <row r="62" spans="1:13">
      <c r="A62" s="11" t="s">
        <v>155</v>
      </c>
      <c r="B62" s="13">
        <v>45435</v>
      </c>
      <c r="C62" s="11" t="s">
        <v>130</v>
      </c>
      <c r="D62" s="11" t="s">
        <v>131</v>
      </c>
      <c r="E62" s="11" t="s">
        <v>77</v>
      </c>
      <c r="F62" s="11" t="s">
        <v>82</v>
      </c>
      <c r="G62" s="11" t="s">
        <v>96</v>
      </c>
      <c r="H62" s="11" t="s">
        <v>92</v>
      </c>
      <c r="I62" s="11">
        <v>1</v>
      </c>
      <c r="J62" s="11">
        <v>635</v>
      </c>
      <c r="K62" s="11">
        <v>635</v>
      </c>
      <c r="L62" s="11">
        <v>412</v>
      </c>
      <c r="M62" s="11">
        <v>223</v>
      </c>
    </row>
    <row r="63" spans="1:13">
      <c r="A63" s="11" t="s">
        <v>156</v>
      </c>
      <c r="B63" s="13">
        <v>45436</v>
      </c>
      <c r="C63" s="11" t="s">
        <v>130</v>
      </c>
      <c r="D63" s="11" t="s">
        <v>131</v>
      </c>
      <c r="E63" s="11" t="s">
        <v>77</v>
      </c>
      <c r="F63" s="11" t="s">
        <v>82</v>
      </c>
      <c r="G63" s="11" t="s">
        <v>88</v>
      </c>
      <c r="H63" s="11" t="s">
        <v>97</v>
      </c>
      <c r="I63" s="11">
        <v>20</v>
      </c>
      <c r="J63" s="11">
        <v>2925</v>
      </c>
      <c r="K63" s="11">
        <v>58500</v>
      </c>
      <c r="L63" s="11">
        <v>28238</v>
      </c>
      <c r="M63" s="11">
        <v>30262</v>
      </c>
    </row>
    <row r="64" spans="1:13">
      <c r="A64" s="11" t="s">
        <v>157</v>
      </c>
      <c r="B64" s="13">
        <v>45437</v>
      </c>
      <c r="C64" s="11" t="s">
        <v>130</v>
      </c>
      <c r="D64" s="11" t="s">
        <v>131</v>
      </c>
      <c r="E64" s="11" t="s">
        <v>77</v>
      </c>
      <c r="F64" s="11" t="s">
        <v>82</v>
      </c>
      <c r="G64" s="11" t="s">
        <v>83</v>
      </c>
      <c r="H64" s="11" t="s">
        <v>101</v>
      </c>
      <c r="I64" s="11">
        <v>5</v>
      </c>
      <c r="J64" s="11">
        <v>4455</v>
      </c>
      <c r="K64" s="11">
        <v>22275</v>
      </c>
      <c r="L64" s="11">
        <v>10699</v>
      </c>
      <c r="M64" s="11">
        <v>11576</v>
      </c>
    </row>
    <row r="65" spans="1:13">
      <c r="A65" s="11" t="s">
        <v>158</v>
      </c>
      <c r="B65" s="13">
        <v>45440</v>
      </c>
      <c r="C65" s="11" t="s">
        <v>130</v>
      </c>
      <c r="D65" s="11" t="s">
        <v>131</v>
      </c>
      <c r="E65" s="11" t="s">
        <v>77</v>
      </c>
      <c r="F65" s="11" t="s">
        <v>87</v>
      </c>
      <c r="G65" s="11" t="s">
        <v>96</v>
      </c>
      <c r="H65" s="11" t="s">
        <v>85</v>
      </c>
      <c r="I65" s="11">
        <v>1</v>
      </c>
      <c r="J65" s="11">
        <v>7277</v>
      </c>
      <c r="K65" s="11">
        <v>7277</v>
      </c>
      <c r="L65" s="11">
        <v>4074</v>
      </c>
      <c r="M65" s="11">
        <v>3203</v>
      </c>
    </row>
    <row r="66" spans="1:13">
      <c r="A66" s="11" t="s">
        <v>159</v>
      </c>
      <c r="B66" s="13">
        <v>45441</v>
      </c>
      <c r="C66" s="11" t="s">
        <v>130</v>
      </c>
      <c r="D66" s="11" t="s">
        <v>131</v>
      </c>
      <c r="E66" s="11" t="s">
        <v>77</v>
      </c>
      <c r="F66" s="11" t="s">
        <v>95</v>
      </c>
      <c r="G66" s="11" t="s">
        <v>96</v>
      </c>
      <c r="H66" s="11" t="s">
        <v>85</v>
      </c>
      <c r="I66" s="11">
        <v>5</v>
      </c>
      <c r="J66" s="11">
        <v>8426</v>
      </c>
      <c r="K66" s="11">
        <v>42130</v>
      </c>
      <c r="L66" s="11">
        <v>24742</v>
      </c>
      <c r="M66" s="11">
        <v>17388</v>
      </c>
    </row>
    <row r="67" spans="1:13">
      <c r="A67" s="11" t="s">
        <v>160</v>
      </c>
      <c r="B67" s="13">
        <v>45443</v>
      </c>
      <c r="C67" s="11" t="s">
        <v>130</v>
      </c>
      <c r="D67" s="11" t="s">
        <v>131</v>
      </c>
      <c r="E67" s="11" t="s">
        <v>77</v>
      </c>
      <c r="F67" s="11" t="s">
        <v>82</v>
      </c>
      <c r="G67" s="11" t="s">
        <v>96</v>
      </c>
      <c r="H67" s="11" t="s">
        <v>97</v>
      </c>
      <c r="I67" s="11">
        <v>1</v>
      </c>
      <c r="J67" s="11">
        <v>2854</v>
      </c>
      <c r="K67" s="11">
        <v>2854</v>
      </c>
      <c r="L67" s="11">
        <v>1351</v>
      </c>
      <c r="M67" s="11">
        <v>1503</v>
      </c>
    </row>
    <row r="68" spans="1:13">
      <c r="A68" s="11" t="s">
        <v>161</v>
      </c>
      <c r="B68" s="13">
        <v>45444</v>
      </c>
      <c r="C68" s="11" t="s">
        <v>162</v>
      </c>
      <c r="D68" s="11" t="s">
        <v>163</v>
      </c>
      <c r="E68" s="11" t="s">
        <v>77</v>
      </c>
      <c r="F68" s="11" t="s">
        <v>87</v>
      </c>
      <c r="G68" s="11" t="s">
        <v>96</v>
      </c>
      <c r="H68" s="11" t="s">
        <v>85</v>
      </c>
      <c r="I68" s="11">
        <v>5</v>
      </c>
      <c r="J68" s="11">
        <v>7561</v>
      </c>
      <c r="K68" s="11">
        <v>37805</v>
      </c>
      <c r="L68" s="11">
        <v>22677</v>
      </c>
      <c r="M68" s="11">
        <v>15128</v>
      </c>
    </row>
    <row r="69" spans="1:13">
      <c r="A69" s="11" t="s">
        <v>164</v>
      </c>
      <c r="B69" s="13">
        <v>45444</v>
      </c>
      <c r="C69" s="11" t="s">
        <v>162</v>
      </c>
      <c r="D69" s="11" t="s">
        <v>163</v>
      </c>
      <c r="E69" s="11" t="s">
        <v>77</v>
      </c>
      <c r="F69" s="11" t="s">
        <v>95</v>
      </c>
      <c r="G69" s="11" t="s">
        <v>88</v>
      </c>
      <c r="H69" s="11" t="s">
        <v>97</v>
      </c>
      <c r="I69" s="11">
        <v>5</v>
      </c>
      <c r="J69" s="11">
        <v>2558</v>
      </c>
      <c r="K69" s="11">
        <v>12790</v>
      </c>
      <c r="L69" s="11">
        <v>6465</v>
      </c>
      <c r="M69" s="11">
        <v>6325</v>
      </c>
    </row>
    <row r="70" spans="1:13">
      <c r="A70" s="11" t="s">
        <v>165</v>
      </c>
      <c r="B70" s="13">
        <v>45445</v>
      </c>
      <c r="C70" s="11" t="s">
        <v>162</v>
      </c>
      <c r="D70" s="11" t="s">
        <v>163</v>
      </c>
      <c r="E70" s="11" t="s">
        <v>90</v>
      </c>
      <c r="F70" s="11" t="s">
        <v>78</v>
      </c>
      <c r="G70" s="11" t="s">
        <v>96</v>
      </c>
      <c r="H70" s="11" t="s">
        <v>101</v>
      </c>
      <c r="I70" s="11">
        <v>1</v>
      </c>
      <c r="J70" s="11">
        <v>3625</v>
      </c>
      <c r="K70" s="11">
        <v>3625</v>
      </c>
      <c r="L70" s="11">
        <v>1843</v>
      </c>
      <c r="M70" s="11">
        <v>1782</v>
      </c>
    </row>
    <row r="71" spans="1:13">
      <c r="A71" s="11" t="s">
        <v>166</v>
      </c>
      <c r="B71" s="13">
        <v>45445</v>
      </c>
      <c r="C71" s="11" t="s">
        <v>162</v>
      </c>
      <c r="D71" s="11" t="s">
        <v>163</v>
      </c>
      <c r="E71" s="11" t="s">
        <v>77</v>
      </c>
      <c r="F71" s="11" t="s">
        <v>95</v>
      </c>
      <c r="G71" s="11" t="s">
        <v>91</v>
      </c>
      <c r="H71" s="11" t="s">
        <v>85</v>
      </c>
      <c r="I71" s="11">
        <v>15</v>
      </c>
      <c r="J71" s="11">
        <v>7605</v>
      </c>
      <c r="K71" s="11">
        <v>114075</v>
      </c>
      <c r="L71" s="11">
        <v>65262</v>
      </c>
      <c r="M71" s="11">
        <v>48813</v>
      </c>
    </row>
    <row r="72" spans="1:13">
      <c r="A72" s="11" t="s">
        <v>167</v>
      </c>
      <c r="B72" s="13">
        <v>45447</v>
      </c>
      <c r="C72" s="11" t="s">
        <v>162</v>
      </c>
      <c r="D72" s="11" t="s">
        <v>163</v>
      </c>
      <c r="E72" s="11" t="s">
        <v>90</v>
      </c>
      <c r="F72" s="11" t="s">
        <v>82</v>
      </c>
      <c r="G72" s="11" t="s">
        <v>91</v>
      </c>
      <c r="H72" s="11" t="s">
        <v>97</v>
      </c>
      <c r="I72" s="11">
        <v>5</v>
      </c>
      <c r="J72" s="11">
        <v>2959</v>
      </c>
      <c r="K72" s="11">
        <v>14795</v>
      </c>
      <c r="L72" s="11">
        <v>7002</v>
      </c>
      <c r="M72" s="11">
        <v>7793</v>
      </c>
    </row>
    <row r="73" spans="1:13">
      <c r="A73" s="11" t="s">
        <v>168</v>
      </c>
      <c r="B73" s="13">
        <v>45447</v>
      </c>
      <c r="C73" s="11" t="s">
        <v>162</v>
      </c>
      <c r="D73" s="11" t="s">
        <v>163</v>
      </c>
      <c r="E73" s="11" t="s">
        <v>77</v>
      </c>
      <c r="F73" s="11" t="s">
        <v>95</v>
      </c>
      <c r="G73" s="11" t="s">
        <v>79</v>
      </c>
      <c r="H73" s="11" t="s">
        <v>101</v>
      </c>
      <c r="I73" s="11">
        <v>2</v>
      </c>
      <c r="J73" s="11">
        <v>3913</v>
      </c>
      <c r="K73" s="11">
        <v>7826</v>
      </c>
      <c r="L73" s="11">
        <v>3771</v>
      </c>
      <c r="M73" s="11">
        <v>4055</v>
      </c>
    </row>
    <row r="74" spans="1:13">
      <c r="A74" s="11" t="s">
        <v>169</v>
      </c>
      <c r="B74" s="13">
        <v>45450</v>
      </c>
      <c r="C74" s="11" t="s">
        <v>162</v>
      </c>
      <c r="D74" s="11" t="s">
        <v>163</v>
      </c>
      <c r="E74" s="11" t="s">
        <v>77</v>
      </c>
      <c r="F74" s="11" t="s">
        <v>78</v>
      </c>
      <c r="G74" s="11" t="s">
        <v>79</v>
      </c>
      <c r="H74" s="11" t="s">
        <v>92</v>
      </c>
      <c r="I74" s="11">
        <v>1</v>
      </c>
      <c r="J74" s="11">
        <v>640</v>
      </c>
      <c r="K74" s="11">
        <v>640</v>
      </c>
      <c r="L74" s="11">
        <v>395</v>
      </c>
      <c r="M74" s="11">
        <v>245</v>
      </c>
    </row>
    <row r="75" spans="1:13">
      <c r="A75" s="11" t="s">
        <v>170</v>
      </c>
      <c r="B75" s="13">
        <v>45454</v>
      </c>
      <c r="C75" s="11" t="s">
        <v>162</v>
      </c>
      <c r="D75" s="11" t="s">
        <v>163</v>
      </c>
      <c r="E75" s="11" t="s">
        <v>90</v>
      </c>
      <c r="F75" s="11" t="s">
        <v>95</v>
      </c>
      <c r="G75" s="11" t="s">
        <v>83</v>
      </c>
      <c r="H75" s="11" t="s">
        <v>80</v>
      </c>
      <c r="I75" s="11">
        <v>15</v>
      </c>
      <c r="J75" s="11">
        <v>280</v>
      </c>
      <c r="K75" s="11">
        <v>4200</v>
      </c>
      <c r="L75" s="11">
        <v>2885</v>
      </c>
      <c r="M75" s="11">
        <v>1315</v>
      </c>
    </row>
    <row r="76" spans="1:13">
      <c r="A76" s="11" t="s">
        <v>171</v>
      </c>
      <c r="B76" s="13">
        <v>45454</v>
      </c>
      <c r="C76" s="11" t="s">
        <v>162</v>
      </c>
      <c r="D76" s="11" t="s">
        <v>163</v>
      </c>
      <c r="E76" s="11" t="s">
        <v>77</v>
      </c>
      <c r="F76" s="11" t="s">
        <v>78</v>
      </c>
      <c r="G76" s="11" t="s">
        <v>96</v>
      </c>
      <c r="H76" s="11" t="s">
        <v>97</v>
      </c>
      <c r="I76" s="11">
        <v>5</v>
      </c>
      <c r="J76" s="11">
        <v>2993</v>
      </c>
      <c r="K76" s="11">
        <v>14965</v>
      </c>
      <c r="L76" s="11">
        <v>7348</v>
      </c>
      <c r="M76" s="11">
        <v>7617</v>
      </c>
    </row>
    <row r="77" spans="1:13">
      <c r="A77" s="11" t="s">
        <v>172</v>
      </c>
      <c r="B77" s="13">
        <v>45457</v>
      </c>
      <c r="C77" s="11" t="s">
        <v>162</v>
      </c>
      <c r="D77" s="11" t="s">
        <v>163</v>
      </c>
      <c r="E77" s="11" t="s">
        <v>90</v>
      </c>
      <c r="F77" s="11" t="s">
        <v>78</v>
      </c>
      <c r="G77" s="11" t="s">
        <v>83</v>
      </c>
      <c r="H77" s="11" t="s">
        <v>85</v>
      </c>
      <c r="I77" s="11">
        <v>3</v>
      </c>
      <c r="J77" s="11">
        <v>8273</v>
      </c>
      <c r="K77" s="11">
        <v>24819</v>
      </c>
      <c r="L77" s="11">
        <v>14898</v>
      </c>
      <c r="M77" s="11">
        <v>9921</v>
      </c>
    </row>
    <row r="78" spans="1:13">
      <c r="A78" s="11" t="s">
        <v>173</v>
      </c>
      <c r="B78" s="13">
        <v>45457</v>
      </c>
      <c r="C78" s="11" t="s">
        <v>162</v>
      </c>
      <c r="D78" s="11" t="s">
        <v>163</v>
      </c>
      <c r="E78" s="11" t="s">
        <v>77</v>
      </c>
      <c r="F78" s="11" t="s">
        <v>82</v>
      </c>
      <c r="G78" s="11" t="s">
        <v>83</v>
      </c>
      <c r="H78" s="11" t="s">
        <v>85</v>
      </c>
      <c r="I78" s="11">
        <v>15</v>
      </c>
      <c r="J78" s="11">
        <v>7612</v>
      </c>
      <c r="K78" s="11">
        <v>114180</v>
      </c>
      <c r="L78" s="11">
        <v>71301</v>
      </c>
      <c r="M78" s="11">
        <v>42879</v>
      </c>
    </row>
    <row r="79" spans="1:13">
      <c r="A79" s="11" t="s">
        <v>174</v>
      </c>
      <c r="B79" s="13">
        <v>45460</v>
      </c>
      <c r="C79" s="11" t="s">
        <v>162</v>
      </c>
      <c r="D79" s="11" t="s">
        <v>163</v>
      </c>
      <c r="E79" s="11" t="s">
        <v>77</v>
      </c>
      <c r="F79" s="11" t="s">
        <v>87</v>
      </c>
      <c r="G79" s="11" t="s">
        <v>83</v>
      </c>
      <c r="H79" s="11" t="s">
        <v>85</v>
      </c>
      <c r="I79" s="11">
        <v>25</v>
      </c>
      <c r="J79" s="11">
        <v>6733</v>
      </c>
      <c r="K79" s="11">
        <v>168325</v>
      </c>
      <c r="L79" s="11">
        <v>100677</v>
      </c>
      <c r="M79" s="11">
        <v>67648</v>
      </c>
    </row>
    <row r="80" spans="1:13">
      <c r="A80" s="11" t="s">
        <v>175</v>
      </c>
      <c r="B80" s="13">
        <v>45463</v>
      </c>
      <c r="C80" s="11" t="s">
        <v>162</v>
      </c>
      <c r="D80" s="11" t="s">
        <v>163</v>
      </c>
      <c r="E80" s="11" t="s">
        <v>77</v>
      </c>
      <c r="F80" s="11" t="s">
        <v>87</v>
      </c>
      <c r="G80" s="11" t="s">
        <v>83</v>
      </c>
      <c r="H80" s="11" t="s">
        <v>80</v>
      </c>
      <c r="I80" s="11">
        <v>20</v>
      </c>
      <c r="J80" s="11">
        <v>336</v>
      </c>
      <c r="K80" s="11">
        <v>6720</v>
      </c>
      <c r="L80" s="11">
        <v>4826</v>
      </c>
      <c r="M80" s="11">
        <v>1894</v>
      </c>
    </row>
    <row r="81" spans="1:13">
      <c r="A81" s="11" t="s">
        <v>176</v>
      </c>
      <c r="B81" s="13">
        <v>45464</v>
      </c>
      <c r="C81" s="11" t="s">
        <v>162</v>
      </c>
      <c r="D81" s="11" t="s">
        <v>163</v>
      </c>
      <c r="E81" s="11" t="s">
        <v>90</v>
      </c>
      <c r="F81" s="11" t="s">
        <v>95</v>
      </c>
      <c r="G81" s="11" t="s">
        <v>91</v>
      </c>
      <c r="H81" s="11" t="s">
        <v>80</v>
      </c>
      <c r="I81" s="11">
        <v>10</v>
      </c>
      <c r="J81" s="11">
        <v>285</v>
      </c>
      <c r="K81" s="11">
        <v>2850</v>
      </c>
      <c r="L81" s="11">
        <v>1837</v>
      </c>
      <c r="M81" s="11">
        <v>1013</v>
      </c>
    </row>
    <row r="82" spans="1:13">
      <c r="A82" s="11" t="s">
        <v>177</v>
      </c>
      <c r="B82" s="13">
        <v>45465</v>
      </c>
      <c r="C82" s="11" t="s">
        <v>162</v>
      </c>
      <c r="D82" s="11" t="s">
        <v>163</v>
      </c>
      <c r="E82" s="11" t="s">
        <v>77</v>
      </c>
      <c r="F82" s="11" t="s">
        <v>78</v>
      </c>
      <c r="G82" s="11" t="s">
        <v>104</v>
      </c>
      <c r="H82" s="11" t="s">
        <v>85</v>
      </c>
      <c r="I82" s="11">
        <v>20</v>
      </c>
      <c r="J82" s="11">
        <v>7966</v>
      </c>
      <c r="K82" s="11">
        <v>159320</v>
      </c>
      <c r="L82" s="11">
        <v>88394</v>
      </c>
      <c r="M82" s="11">
        <v>70926</v>
      </c>
    </row>
    <row r="83" spans="1:13">
      <c r="A83" s="11" t="s">
        <v>178</v>
      </c>
      <c r="B83" s="13">
        <v>45465</v>
      </c>
      <c r="C83" s="11" t="s">
        <v>162</v>
      </c>
      <c r="D83" s="11" t="s">
        <v>163</v>
      </c>
      <c r="E83" s="11" t="s">
        <v>77</v>
      </c>
      <c r="F83" s="11" t="s">
        <v>87</v>
      </c>
      <c r="G83" s="11" t="s">
        <v>104</v>
      </c>
      <c r="H83" s="11" t="s">
        <v>92</v>
      </c>
      <c r="I83" s="11">
        <v>3</v>
      </c>
      <c r="J83" s="11">
        <v>487</v>
      </c>
      <c r="K83" s="11">
        <v>1461</v>
      </c>
      <c r="L83" s="11">
        <v>979</v>
      </c>
      <c r="M83" s="11">
        <v>482</v>
      </c>
    </row>
    <row r="84" spans="1:13">
      <c r="A84" s="11" t="s">
        <v>179</v>
      </c>
      <c r="B84" s="13">
        <v>45466</v>
      </c>
      <c r="C84" s="11" t="s">
        <v>162</v>
      </c>
      <c r="D84" s="11" t="s">
        <v>163</v>
      </c>
      <c r="E84" s="11" t="s">
        <v>90</v>
      </c>
      <c r="F84" s="11" t="s">
        <v>82</v>
      </c>
      <c r="G84" s="11" t="s">
        <v>96</v>
      </c>
      <c r="H84" s="11" t="s">
        <v>97</v>
      </c>
      <c r="I84" s="11">
        <v>3</v>
      </c>
      <c r="J84" s="11">
        <v>3067</v>
      </c>
      <c r="K84" s="11">
        <v>9201</v>
      </c>
      <c r="L84" s="11">
        <v>4448</v>
      </c>
      <c r="M84" s="11">
        <v>4753</v>
      </c>
    </row>
    <row r="85" spans="1:13">
      <c r="A85" s="11" t="s">
        <v>180</v>
      </c>
      <c r="B85" s="13">
        <v>45466</v>
      </c>
      <c r="C85" s="11" t="s">
        <v>162</v>
      </c>
      <c r="D85" s="11" t="s">
        <v>163</v>
      </c>
      <c r="E85" s="11" t="s">
        <v>77</v>
      </c>
      <c r="F85" s="11" t="s">
        <v>78</v>
      </c>
      <c r="G85" s="11" t="s">
        <v>104</v>
      </c>
      <c r="H85" s="11" t="s">
        <v>97</v>
      </c>
      <c r="I85" s="11">
        <v>3</v>
      </c>
      <c r="J85" s="11">
        <v>2573</v>
      </c>
      <c r="K85" s="11">
        <v>7719</v>
      </c>
      <c r="L85" s="11">
        <v>3836</v>
      </c>
      <c r="M85" s="11">
        <v>3883</v>
      </c>
    </row>
    <row r="86" spans="1:13">
      <c r="A86" s="11" t="s">
        <v>181</v>
      </c>
      <c r="B86" s="13">
        <v>45468</v>
      </c>
      <c r="C86" s="11" t="s">
        <v>162</v>
      </c>
      <c r="D86" s="11" t="s">
        <v>163</v>
      </c>
      <c r="E86" s="11" t="s">
        <v>90</v>
      </c>
      <c r="F86" s="11" t="s">
        <v>95</v>
      </c>
      <c r="G86" s="11" t="s">
        <v>79</v>
      </c>
      <c r="H86" s="11" t="s">
        <v>85</v>
      </c>
      <c r="I86" s="11">
        <v>2</v>
      </c>
      <c r="J86" s="11">
        <v>7352</v>
      </c>
      <c r="K86" s="11">
        <v>14704</v>
      </c>
      <c r="L86" s="11">
        <v>8923</v>
      </c>
      <c r="M86" s="11">
        <v>5781</v>
      </c>
    </row>
    <row r="87" spans="1:13">
      <c r="A87" s="11" t="s">
        <v>182</v>
      </c>
      <c r="B87" s="13">
        <v>45469</v>
      </c>
      <c r="C87" s="11" t="s">
        <v>162</v>
      </c>
      <c r="D87" s="11" t="s">
        <v>163</v>
      </c>
      <c r="E87" s="11" t="s">
        <v>77</v>
      </c>
      <c r="F87" s="11" t="s">
        <v>82</v>
      </c>
      <c r="G87" s="11" t="s">
        <v>104</v>
      </c>
      <c r="H87" s="11" t="s">
        <v>97</v>
      </c>
      <c r="I87" s="11">
        <v>3</v>
      </c>
      <c r="J87" s="11">
        <v>3072</v>
      </c>
      <c r="K87" s="11">
        <v>9216</v>
      </c>
      <c r="L87" s="11">
        <v>4655</v>
      </c>
      <c r="M87" s="11">
        <v>4561</v>
      </c>
    </row>
    <row r="88" spans="1:13">
      <c r="A88" s="11" t="s">
        <v>183</v>
      </c>
      <c r="B88" s="13">
        <v>45470</v>
      </c>
      <c r="C88" s="11" t="s">
        <v>162</v>
      </c>
      <c r="D88" s="11" t="s">
        <v>163</v>
      </c>
      <c r="E88" s="11" t="s">
        <v>77</v>
      </c>
      <c r="F88" s="11" t="s">
        <v>82</v>
      </c>
      <c r="G88" s="11" t="s">
        <v>91</v>
      </c>
      <c r="H88" s="11" t="s">
        <v>80</v>
      </c>
      <c r="I88" s="11">
        <v>25</v>
      </c>
      <c r="J88" s="11">
        <v>365</v>
      </c>
      <c r="K88" s="11">
        <v>9125</v>
      </c>
      <c r="L88" s="11">
        <v>6094</v>
      </c>
      <c r="M88" s="11">
        <v>3031</v>
      </c>
    </row>
    <row r="89" spans="1:13">
      <c r="A89" s="11" t="s">
        <v>184</v>
      </c>
      <c r="B89" s="13">
        <v>45471</v>
      </c>
      <c r="C89" s="11" t="s">
        <v>162</v>
      </c>
      <c r="D89" s="11" t="s">
        <v>163</v>
      </c>
      <c r="E89" s="11" t="s">
        <v>77</v>
      </c>
      <c r="F89" s="11" t="s">
        <v>95</v>
      </c>
      <c r="G89" s="11" t="s">
        <v>96</v>
      </c>
      <c r="H89" s="11" t="s">
        <v>85</v>
      </c>
      <c r="I89" s="11">
        <v>20</v>
      </c>
      <c r="J89" s="11">
        <v>6478</v>
      </c>
      <c r="K89" s="11">
        <v>129560</v>
      </c>
      <c r="L89" s="11">
        <v>77616</v>
      </c>
      <c r="M89" s="11">
        <v>51944</v>
      </c>
    </row>
    <row r="90" spans="1:13">
      <c r="A90" s="11" t="s">
        <v>185</v>
      </c>
      <c r="B90" s="13">
        <v>45472</v>
      </c>
      <c r="C90" s="11" t="s">
        <v>162</v>
      </c>
      <c r="D90" s="11" t="s">
        <v>163</v>
      </c>
      <c r="E90" s="11" t="s">
        <v>90</v>
      </c>
      <c r="F90" s="11" t="s">
        <v>78</v>
      </c>
      <c r="G90" s="11" t="s">
        <v>79</v>
      </c>
      <c r="H90" s="11" t="s">
        <v>85</v>
      </c>
      <c r="I90" s="11">
        <v>5</v>
      </c>
      <c r="J90" s="11">
        <v>6379</v>
      </c>
      <c r="K90" s="11">
        <v>31895</v>
      </c>
      <c r="L90" s="11">
        <v>17195</v>
      </c>
      <c r="M90" s="11">
        <v>14700</v>
      </c>
    </row>
    <row r="91" spans="1:13">
      <c r="A91" s="11" t="s">
        <v>186</v>
      </c>
      <c r="B91" s="13">
        <v>45472</v>
      </c>
      <c r="C91" s="11" t="s">
        <v>162</v>
      </c>
      <c r="D91" s="11" t="s">
        <v>163</v>
      </c>
      <c r="E91" s="11" t="s">
        <v>77</v>
      </c>
      <c r="F91" s="11" t="s">
        <v>95</v>
      </c>
      <c r="G91" s="11" t="s">
        <v>88</v>
      </c>
      <c r="H91" s="11" t="s">
        <v>101</v>
      </c>
      <c r="I91" s="11">
        <v>10</v>
      </c>
      <c r="J91" s="11">
        <v>3841</v>
      </c>
      <c r="K91" s="11">
        <v>38410</v>
      </c>
      <c r="L91" s="11">
        <v>19319</v>
      </c>
      <c r="M91" s="11">
        <v>19091</v>
      </c>
    </row>
    <row r="92" spans="1:13">
      <c r="A92" s="11" t="s">
        <v>187</v>
      </c>
      <c r="B92" s="13">
        <v>45473</v>
      </c>
      <c r="C92" s="11" t="s">
        <v>162</v>
      </c>
      <c r="D92" s="11" t="s">
        <v>163</v>
      </c>
      <c r="E92" s="11" t="s">
        <v>77</v>
      </c>
      <c r="F92" s="11" t="s">
        <v>87</v>
      </c>
      <c r="G92" s="11" t="s">
        <v>96</v>
      </c>
      <c r="H92" s="11" t="s">
        <v>85</v>
      </c>
      <c r="I92" s="11">
        <v>2</v>
      </c>
      <c r="J92" s="11">
        <v>8785</v>
      </c>
      <c r="K92" s="11">
        <v>17570</v>
      </c>
      <c r="L92" s="11">
        <v>9541</v>
      </c>
      <c r="M92" s="11">
        <v>8029</v>
      </c>
    </row>
    <row r="93" spans="1:13">
      <c r="A93" s="11" t="s">
        <v>188</v>
      </c>
      <c r="B93" s="13">
        <v>45473</v>
      </c>
      <c r="C93" s="11" t="s">
        <v>162</v>
      </c>
      <c r="D93" s="11" t="s">
        <v>163</v>
      </c>
      <c r="E93" s="11" t="s">
        <v>77</v>
      </c>
      <c r="F93" s="11" t="s">
        <v>78</v>
      </c>
      <c r="G93" s="11" t="s">
        <v>83</v>
      </c>
      <c r="H93" s="11" t="s">
        <v>92</v>
      </c>
      <c r="I93" s="11">
        <v>3</v>
      </c>
      <c r="J93" s="11">
        <v>492</v>
      </c>
      <c r="K93" s="11">
        <v>1476</v>
      </c>
      <c r="L93" s="11">
        <v>946</v>
      </c>
      <c r="M93" s="11">
        <v>530</v>
      </c>
    </row>
    <row r="94" spans="1:13">
      <c r="A94" s="11" t="s">
        <v>189</v>
      </c>
      <c r="B94" s="13">
        <v>45474</v>
      </c>
      <c r="C94" s="11" t="s">
        <v>190</v>
      </c>
      <c r="D94" s="11" t="s">
        <v>191</v>
      </c>
      <c r="E94" s="11" t="s">
        <v>77</v>
      </c>
      <c r="F94" s="11" t="s">
        <v>95</v>
      </c>
      <c r="G94" s="11" t="s">
        <v>79</v>
      </c>
      <c r="H94" s="11" t="s">
        <v>97</v>
      </c>
      <c r="I94" s="11">
        <v>25</v>
      </c>
      <c r="J94" s="11">
        <v>2902</v>
      </c>
      <c r="K94" s="11">
        <v>72550</v>
      </c>
      <c r="L94" s="11">
        <v>33784</v>
      </c>
      <c r="M94" s="11">
        <v>38766</v>
      </c>
    </row>
    <row r="95" spans="1:13">
      <c r="A95" s="11" t="s">
        <v>192</v>
      </c>
      <c r="B95" s="13">
        <v>45475</v>
      </c>
      <c r="C95" s="11" t="s">
        <v>190</v>
      </c>
      <c r="D95" s="11" t="s">
        <v>191</v>
      </c>
      <c r="E95" s="11" t="s">
        <v>77</v>
      </c>
      <c r="F95" s="11" t="s">
        <v>95</v>
      </c>
      <c r="G95" s="11" t="s">
        <v>83</v>
      </c>
      <c r="H95" s="11" t="s">
        <v>97</v>
      </c>
      <c r="I95" s="11">
        <v>3</v>
      </c>
      <c r="J95" s="11">
        <v>2642</v>
      </c>
      <c r="K95" s="11">
        <v>7926</v>
      </c>
      <c r="L95" s="11">
        <v>3779</v>
      </c>
      <c r="M95" s="11">
        <v>4147</v>
      </c>
    </row>
    <row r="96" spans="1:13">
      <c r="A96" s="11" t="s">
        <v>193</v>
      </c>
      <c r="B96" s="13">
        <v>45476</v>
      </c>
      <c r="C96" s="11" t="s">
        <v>190</v>
      </c>
      <c r="D96" s="11" t="s">
        <v>191</v>
      </c>
      <c r="E96" s="11" t="s">
        <v>77</v>
      </c>
      <c r="F96" s="11" t="s">
        <v>95</v>
      </c>
      <c r="G96" s="11" t="s">
        <v>104</v>
      </c>
      <c r="H96" s="11" t="s">
        <v>97</v>
      </c>
      <c r="I96" s="11">
        <v>25</v>
      </c>
      <c r="J96" s="11">
        <v>2905</v>
      </c>
      <c r="K96" s="11">
        <v>72625</v>
      </c>
      <c r="L96" s="11">
        <v>36074</v>
      </c>
      <c r="M96" s="11">
        <v>36551</v>
      </c>
    </row>
    <row r="97" spans="1:13">
      <c r="A97" s="11" t="s">
        <v>194</v>
      </c>
      <c r="B97" s="13">
        <v>45478</v>
      </c>
      <c r="C97" s="11" t="s">
        <v>190</v>
      </c>
      <c r="D97" s="11" t="s">
        <v>191</v>
      </c>
      <c r="E97" s="11" t="s">
        <v>77</v>
      </c>
      <c r="F97" s="11" t="s">
        <v>78</v>
      </c>
      <c r="G97" s="11" t="s">
        <v>79</v>
      </c>
      <c r="H97" s="11" t="s">
        <v>92</v>
      </c>
      <c r="I97" s="11">
        <v>3</v>
      </c>
      <c r="J97" s="11">
        <v>612</v>
      </c>
      <c r="K97" s="11">
        <v>1836</v>
      </c>
      <c r="L97" s="11">
        <v>1242</v>
      </c>
      <c r="M97" s="11">
        <v>594</v>
      </c>
    </row>
    <row r="98" spans="1:13">
      <c r="A98" s="11" t="s">
        <v>195</v>
      </c>
      <c r="B98" s="13">
        <v>45480</v>
      </c>
      <c r="C98" s="11" t="s">
        <v>190</v>
      </c>
      <c r="D98" s="11" t="s">
        <v>191</v>
      </c>
      <c r="E98" s="11" t="s">
        <v>77</v>
      </c>
      <c r="F98" s="11" t="s">
        <v>95</v>
      </c>
      <c r="G98" s="11" t="s">
        <v>104</v>
      </c>
      <c r="H98" s="11" t="s">
        <v>85</v>
      </c>
      <c r="I98" s="11">
        <v>3</v>
      </c>
      <c r="J98" s="11">
        <v>6865</v>
      </c>
      <c r="K98" s="11">
        <v>20595</v>
      </c>
      <c r="L98" s="11">
        <v>11067</v>
      </c>
      <c r="M98" s="11">
        <v>9528</v>
      </c>
    </row>
    <row r="99" spans="1:13">
      <c r="A99" s="11" t="s">
        <v>196</v>
      </c>
      <c r="B99" s="13">
        <v>45480</v>
      </c>
      <c r="C99" s="11" t="s">
        <v>190</v>
      </c>
      <c r="D99" s="11" t="s">
        <v>191</v>
      </c>
      <c r="E99" s="11" t="s">
        <v>77</v>
      </c>
      <c r="F99" s="11" t="s">
        <v>95</v>
      </c>
      <c r="G99" s="11" t="s">
        <v>83</v>
      </c>
      <c r="H99" s="11" t="s">
        <v>101</v>
      </c>
      <c r="I99" s="11">
        <v>5</v>
      </c>
      <c r="J99" s="11">
        <v>4768</v>
      </c>
      <c r="K99" s="11">
        <v>23840</v>
      </c>
      <c r="L99" s="11">
        <v>12393</v>
      </c>
      <c r="M99" s="11">
        <v>11447</v>
      </c>
    </row>
    <row r="100" spans="1:13">
      <c r="A100" s="11" t="s">
        <v>197</v>
      </c>
      <c r="B100" s="13">
        <v>45480</v>
      </c>
      <c r="C100" s="11" t="s">
        <v>190</v>
      </c>
      <c r="D100" s="11" t="s">
        <v>191</v>
      </c>
      <c r="E100" s="11" t="s">
        <v>77</v>
      </c>
      <c r="F100" s="11" t="s">
        <v>82</v>
      </c>
      <c r="G100" s="11" t="s">
        <v>83</v>
      </c>
      <c r="H100" s="11" t="s">
        <v>80</v>
      </c>
      <c r="I100" s="11">
        <v>3</v>
      </c>
      <c r="J100" s="11">
        <v>302</v>
      </c>
      <c r="K100" s="11">
        <v>906</v>
      </c>
      <c r="L100" s="11">
        <v>638</v>
      </c>
      <c r="M100" s="11">
        <v>268</v>
      </c>
    </row>
    <row r="101" spans="1:13">
      <c r="A101" s="11" t="s">
        <v>198</v>
      </c>
      <c r="B101" s="13">
        <v>45480</v>
      </c>
      <c r="C101" s="11" t="s">
        <v>190</v>
      </c>
      <c r="D101" s="11" t="s">
        <v>191</v>
      </c>
      <c r="E101" s="11" t="s">
        <v>77</v>
      </c>
      <c r="F101" s="11" t="s">
        <v>87</v>
      </c>
      <c r="G101" s="11" t="s">
        <v>88</v>
      </c>
      <c r="H101" s="11" t="s">
        <v>92</v>
      </c>
      <c r="I101" s="11">
        <v>1</v>
      </c>
      <c r="J101" s="11">
        <v>652</v>
      </c>
      <c r="K101" s="11">
        <v>652</v>
      </c>
      <c r="L101" s="11">
        <v>454</v>
      </c>
      <c r="M101" s="11">
        <v>198</v>
      </c>
    </row>
    <row r="102" spans="1:13">
      <c r="A102" s="11" t="s">
        <v>199</v>
      </c>
      <c r="B102" s="13">
        <v>45481</v>
      </c>
      <c r="C102" s="11" t="s">
        <v>190</v>
      </c>
      <c r="D102" s="11" t="s">
        <v>191</v>
      </c>
      <c r="E102" s="11" t="s">
        <v>77</v>
      </c>
      <c r="F102" s="11" t="s">
        <v>87</v>
      </c>
      <c r="G102" s="11" t="s">
        <v>79</v>
      </c>
      <c r="H102" s="11" t="s">
        <v>101</v>
      </c>
      <c r="I102" s="11">
        <v>5</v>
      </c>
      <c r="J102" s="11">
        <v>3903</v>
      </c>
      <c r="K102" s="11">
        <v>19515</v>
      </c>
      <c r="L102" s="11">
        <v>9960</v>
      </c>
      <c r="M102" s="11">
        <v>9555</v>
      </c>
    </row>
    <row r="103" spans="1:13">
      <c r="A103" s="11" t="s">
        <v>200</v>
      </c>
      <c r="B103" s="13">
        <v>45482</v>
      </c>
      <c r="C103" s="11" t="s">
        <v>190</v>
      </c>
      <c r="D103" s="11" t="s">
        <v>191</v>
      </c>
      <c r="E103" s="11" t="s">
        <v>90</v>
      </c>
      <c r="F103" s="11" t="s">
        <v>95</v>
      </c>
      <c r="G103" s="11" t="s">
        <v>79</v>
      </c>
      <c r="H103" s="11" t="s">
        <v>97</v>
      </c>
      <c r="I103" s="11">
        <v>20</v>
      </c>
      <c r="J103" s="11">
        <v>2553</v>
      </c>
      <c r="K103" s="11">
        <v>51060</v>
      </c>
      <c r="L103" s="11">
        <v>22421</v>
      </c>
      <c r="M103" s="11">
        <v>28639</v>
      </c>
    </row>
    <row r="104" spans="1:13">
      <c r="A104" s="11" t="s">
        <v>201</v>
      </c>
      <c r="B104" s="13">
        <v>45483</v>
      </c>
      <c r="C104" s="11" t="s">
        <v>190</v>
      </c>
      <c r="D104" s="11" t="s">
        <v>191</v>
      </c>
      <c r="E104" s="11" t="s">
        <v>77</v>
      </c>
      <c r="F104" s="11" t="s">
        <v>95</v>
      </c>
      <c r="G104" s="11" t="s">
        <v>91</v>
      </c>
      <c r="H104" s="11" t="s">
        <v>80</v>
      </c>
      <c r="I104" s="11">
        <v>5</v>
      </c>
      <c r="J104" s="11">
        <v>312</v>
      </c>
      <c r="K104" s="11">
        <v>1560</v>
      </c>
      <c r="L104" s="11">
        <v>1085</v>
      </c>
      <c r="M104" s="11">
        <v>475</v>
      </c>
    </row>
    <row r="105" spans="1:13">
      <c r="A105" s="11" t="s">
        <v>202</v>
      </c>
      <c r="B105" s="13">
        <v>45483</v>
      </c>
      <c r="C105" s="11" t="s">
        <v>190</v>
      </c>
      <c r="D105" s="11" t="s">
        <v>191</v>
      </c>
      <c r="E105" s="11" t="s">
        <v>77</v>
      </c>
      <c r="F105" s="11" t="s">
        <v>87</v>
      </c>
      <c r="G105" s="11" t="s">
        <v>88</v>
      </c>
      <c r="H105" s="11" t="s">
        <v>92</v>
      </c>
      <c r="I105" s="11">
        <v>25</v>
      </c>
      <c r="J105" s="11">
        <v>556</v>
      </c>
      <c r="K105" s="11">
        <v>13900</v>
      </c>
      <c r="L105" s="11">
        <v>9529</v>
      </c>
      <c r="M105" s="11">
        <v>4371</v>
      </c>
    </row>
    <row r="106" spans="1:13">
      <c r="A106" s="11" t="s">
        <v>203</v>
      </c>
      <c r="B106" s="13">
        <v>45483</v>
      </c>
      <c r="C106" s="11" t="s">
        <v>190</v>
      </c>
      <c r="D106" s="11" t="s">
        <v>191</v>
      </c>
      <c r="E106" s="11" t="s">
        <v>77</v>
      </c>
      <c r="F106" s="11" t="s">
        <v>82</v>
      </c>
      <c r="G106" s="11" t="s">
        <v>104</v>
      </c>
      <c r="H106" s="11" t="s">
        <v>97</v>
      </c>
      <c r="I106" s="11">
        <v>5</v>
      </c>
      <c r="J106" s="11">
        <v>2940</v>
      </c>
      <c r="K106" s="11">
        <v>14700</v>
      </c>
      <c r="L106" s="11">
        <v>6473</v>
      </c>
      <c r="M106" s="11">
        <v>8227</v>
      </c>
    </row>
    <row r="107" spans="1:13">
      <c r="A107" s="11" t="s">
        <v>204</v>
      </c>
      <c r="B107" s="13">
        <v>45485</v>
      </c>
      <c r="C107" s="11" t="s">
        <v>190</v>
      </c>
      <c r="D107" s="11" t="s">
        <v>191</v>
      </c>
      <c r="E107" s="11" t="s">
        <v>77</v>
      </c>
      <c r="F107" s="11" t="s">
        <v>95</v>
      </c>
      <c r="G107" s="11" t="s">
        <v>91</v>
      </c>
      <c r="H107" s="11" t="s">
        <v>92</v>
      </c>
      <c r="I107" s="11">
        <v>1</v>
      </c>
      <c r="J107" s="11">
        <v>482</v>
      </c>
      <c r="K107" s="11">
        <v>482</v>
      </c>
      <c r="L107" s="11">
        <v>323</v>
      </c>
      <c r="M107" s="11">
        <v>159</v>
      </c>
    </row>
    <row r="108" spans="1:13">
      <c r="A108" s="11" t="s">
        <v>205</v>
      </c>
      <c r="B108" s="13">
        <v>45485</v>
      </c>
      <c r="C108" s="11" t="s">
        <v>190</v>
      </c>
      <c r="D108" s="11" t="s">
        <v>191</v>
      </c>
      <c r="E108" s="11" t="s">
        <v>77</v>
      </c>
      <c r="F108" s="11" t="s">
        <v>95</v>
      </c>
      <c r="G108" s="11" t="s">
        <v>91</v>
      </c>
      <c r="H108" s="11" t="s">
        <v>80</v>
      </c>
      <c r="I108" s="11">
        <v>5</v>
      </c>
      <c r="J108" s="11">
        <v>322</v>
      </c>
      <c r="K108" s="11">
        <v>1610</v>
      </c>
      <c r="L108" s="11">
        <v>1055</v>
      </c>
      <c r="M108" s="11">
        <v>555</v>
      </c>
    </row>
    <row r="109" spans="1:13">
      <c r="A109" s="11" t="s">
        <v>206</v>
      </c>
      <c r="B109" s="13">
        <v>45486</v>
      </c>
      <c r="C109" s="11" t="s">
        <v>190</v>
      </c>
      <c r="D109" s="11" t="s">
        <v>191</v>
      </c>
      <c r="E109" s="11" t="s">
        <v>77</v>
      </c>
      <c r="F109" s="11" t="s">
        <v>82</v>
      </c>
      <c r="G109" s="11" t="s">
        <v>91</v>
      </c>
      <c r="H109" s="11" t="s">
        <v>80</v>
      </c>
      <c r="I109" s="11">
        <v>1</v>
      </c>
      <c r="J109" s="11">
        <v>315</v>
      </c>
      <c r="K109" s="11">
        <v>315</v>
      </c>
      <c r="L109" s="11">
        <v>216</v>
      </c>
      <c r="M109" s="11">
        <v>99</v>
      </c>
    </row>
    <row r="110" spans="1:13">
      <c r="A110" s="11" t="s">
        <v>207</v>
      </c>
      <c r="B110" s="13">
        <v>45486</v>
      </c>
      <c r="C110" s="11" t="s">
        <v>190</v>
      </c>
      <c r="D110" s="11" t="s">
        <v>191</v>
      </c>
      <c r="E110" s="11" t="s">
        <v>77</v>
      </c>
      <c r="F110" s="11" t="s">
        <v>95</v>
      </c>
      <c r="G110" s="11" t="s">
        <v>83</v>
      </c>
      <c r="H110" s="11" t="s">
        <v>80</v>
      </c>
      <c r="I110" s="11">
        <v>2</v>
      </c>
      <c r="J110" s="11">
        <v>319</v>
      </c>
      <c r="K110" s="11">
        <v>638</v>
      </c>
      <c r="L110" s="11">
        <v>429</v>
      </c>
      <c r="M110" s="11">
        <v>209</v>
      </c>
    </row>
    <row r="111" spans="1:13">
      <c r="A111" s="11" t="s">
        <v>208</v>
      </c>
      <c r="B111" s="13">
        <v>45487</v>
      </c>
      <c r="C111" s="11" t="s">
        <v>190</v>
      </c>
      <c r="D111" s="11" t="s">
        <v>191</v>
      </c>
      <c r="E111" s="11" t="s">
        <v>77</v>
      </c>
      <c r="F111" s="11" t="s">
        <v>95</v>
      </c>
      <c r="G111" s="11" t="s">
        <v>88</v>
      </c>
      <c r="H111" s="11" t="s">
        <v>80</v>
      </c>
      <c r="I111" s="11">
        <v>15</v>
      </c>
      <c r="J111" s="11">
        <v>379</v>
      </c>
      <c r="K111" s="11">
        <v>5685</v>
      </c>
      <c r="L111" s="11">
        <v>4210</v>
      </c>
      <c r="M111" s="11">
        <v>1475</v>
      </c>
    </row>
    <row r="112" spans="1:13">
      <c r="A112" s="11" t="s">
        <v>209</v>
      </c>
      <c r="B112" s="13">
        <v>45489</v>
      </c>
      <c r="C112" s="11" t="s">
        <v>190</v>
      </c>
      <c r="D112" s="11" t="s">
        <v>191</v>
      </c>
      <c r="E112" s="11" t="s">
        <v>77</v>
      </c>
      <c r="F112" s="11" t="s">
        <v>78</v>
      </c>
      <c r="G112" s="11" t="s">
        <v>83</v>
      </c>
      <c r="H112" s="11" t="s">
        <v>80</v>
      </c>
      <c r="I112" s="11">
        <v>5</v>
      </c>
      <c r="J112" s="11">
        <v>376</v>
      </c>
      <c r="K112" s="11">
        <v>1880</v>
      </c>
      <c r="L112" s="11">
        <v>1376</v>
      </c>
      <c r="M112" s="11">
        <v>504</v>
      </c>
    </row>
    <row r="113" spans="1:13">
      <c r="A113" s="11" t="s">
        <v>210</v>
      </c>
      <c r="B113" s="13">
        <v>45490</v>
      </c>
      <c r="C113" s="11" t="s">
        <v>190</v>
      </c>
      <c r="D113" s="11" t="s">
        <v>191</v>
      </c>
      <c r="E113" s="11" t="s">
        <v>77</v>
      </c>
      <c r="F113" s="11" t="s">
        <v>82</v>
      </c>
      <c r="G113" s="11" t="s">
        <v>96</v>
      </c>
      <c r="H113" s="11" t="s">
        <v>101</v>
      </c>
      <c r="I113" s="11">
        <v>1</v>
      </c>
      <c r="J113" s="11">
        <v>3910</v>
      </c>
      <c r="K113" s="11">
        <v>3910</v>
      </c>
      <c r="L113" s="11">
        <v>1887</v>
      </c>
      <c r="M113" s="11">
        <v>2023</v>
      </c>
    </row>
    <row r="114" spans="1:13">
      <c r="A114" s="11" t="s">
        <v>211</v>
      </c>
      <c r="B114" s="13">
        <v>45492</v>
      </c>
      <c r="C114" s="11" t="s">
        <v>190</v>
      </c>
      <c r="D114" s="11" t="s">
        <v>191</v>
      </c>
      <c r="E114" s="11" t="s">
        <v>90</v>
      </c>
      <c r="F114" s="11" t="s">
        <v>78</v>
      </c>
      <c r="G114" s="11" t="s">
        <v>91</v>
      </c>
      <c r="H114" s="11" t="s">
        <v>85</v>
      </c>
      <c r="I114" s="11">
        <v>15</v>
      </c>
      <c r="J114" s="11">
        <v>8952</v>
      </c>
      <c r="K114" s="11">
        <v>134280</v>
      </c>
      <c r="L114" s="11">
        <v>78620</v>
      </c>
      <c r="M114" s="11">
        <v>55660</v>
      </c>
    </row>
    <row r="115" spans="1:13">
      <c r="A115" s="11" t="s">
        <v>212</v>
      </c>
      <c r="B115" s="13">
        <v>45493</v>
      </c>
      <c r="C115" s="11" t="s">
        <v>190</v>
      </c>
      <c r="D115" s="11" t="s">
        <v>191</v>
      </c>
      <c r="E115" s="11" t="s">
        <v>77</v>
      </c>
      <c r="F115" s="11" t="s">
        <v>95</v>
      </c>
      <c r="G115" s="11" t="s">
        <v>104</v>
      </c>
      <c r="H115" s="11" t="s">
        <v>92</v>
      </c>
      <c r="I115" s="11">
        <v>1</v>
      </c>
      <c r="J115" s="11">
        <v>522</v>
      </c>
      <c r="K115" s="11">
        <v>522</v>
      </c>
      <c r="L115" s="11">
        <v>332</v>
      </c>
      <c r="M115" s="11">
        <v>190</v>
      </c>
    </row>
    <row r="116" spans="1:13">
      <c r="A116" s="11" t="s">
        <v>213</v>
      </c>
      <c r="B116" s="13">
        <v>45494</v>
      </c>
      <c r="C116" s="11" t="s">
        <v>190</v>
      </c>
      <c r="D116" s="11" t="s">
        <v>191</v>
      </c>
      <c r="E116" s="11" t="s">
        <v>77</v>
      </c>
      <c r="F116" s="11" t="s">
        <v>82</v>
      </c>
      <c r="G116" s="11" t="s">
        <v>88</v>
      </c>
      <c r="H116" s="11" t="s">
        <v>101</v>
      </c>
      <c r="I116" s="11">
        <v>10</v>
      </c>
      <c r="J116" s="11">
        <v>3622</v>
      </c>
      <c r="K116" s="11">
        <v>36220</v>
      </c>
      <c r="L116" s="11">
        <v>19575</v>
      </c>
      <c r="M116" s="11">
        <v>16645</v>
      </c>
    </row>
    <row r="117" spans="1:13">
      <c r="A117" s="11" t="s">
        <v>214</v>
      </c>
      <c r="B117" s="13">
        <v>45495</v>
      </c>
      <c r="C117" s="11" t="s">
        <v>190</v>
      </c>
      <c r="D117" s="11" t="s">
        <v>191</v>
      </c>
      <c r="E117" s="11" t="s">
        <v>90</v>
      </c>
      <c r="F117" s="11" t="s">
        <v>87</v>
      </c>
      <c r="G117" s="11" t="s">
        <v>104</v>
      </c>
      <c r="H117" s="11" t="s">
        <v>85</v>
      </c>
      <c r="I117" s="11">
        <v>5</v>
      </c>
      <c r="J117" s="11">
        <v>7373</v>
      </c>
      <c r="K117" s="11">
        <v>36865</v>
      </c>
      <c r="L117" s="11">
        <v>22548</v>
      </c>
      <c r="M117" s="11">
        <v>14317</v>
      </c>
    </row>
    <row r="118" spans="1:13">
      <c r="A118" s="11" t="s">
        <v>215</v>
      </c>
      <c r="B118" s="13">
        <v>45495</v>
      </c>
      <c r="C118" s="11" t="s">
        <v>190</v>
      </c>
      <c r="D118" s="11" t="s">
        <v>191</v>
      </c>
      <c r="E118" s="11" t="s">
        <v>77</v>
      </c>
      <c r="F118" s="11" t="s">
        <v>78</v>
      </c>
      <c r="G118" s="11" t="s">
        <v>83</v>
      </c>
      <c r="H118" s="11" t="s">
        <v>85</v>
      </c>
      <c r="I118" s="11">
        <v>10</v>
      </c>
      <c r="J118" s="11">
        <v>7034</v>
      </c>
      <c r="K118" s="11">
        <v>70340</v>
      </c>
      <c r="L118" s="11">
        <v>41215</v>
      </c>
      <c r="M118" s="11">
        <v>29125</v>
      </c>
    </row>
    <row r="119" spans="1:13">
      <c r="A119" s="11" t="s">
        <v>216</v>
      </c>
      <c r="B119" s="13">
        <v>45496</v>
      </c>
      <c r="C119" s="11" t="s">
        <v>190</v>
      </c>
      <c r="D119" s="11" t="s">
        <v>191</v>
      </c>
      <c r="E119" s="11" t="s">
        <v>77</v>
      </c>
      <c r="F119" s="11" t="s">
        <v>78</v>
      </c>
      <c r="G119" s="11" t="s">
        <v>104</v>
      </c>
      <c r="H119" s="11" t="s">
        <v>92</v>
      </c>
      <c r="I119" s="11">
        <v>1</v>
      </c>
      <c r="J119" s="11">
        <v>621</v>
      </c>
      <c r="K119" s="11">
        <v>621</v>
      </c>
      <c r="L119" s="11">
        <v>431</v>
      </c>
      <c r="M119" s="11">
        <v>190</v>
      </c>
    </row>
    <row r="120" spans="1:13">
      <c r="A120" s="11" t="s">
        <v>217</v>
      </c>
      <c r="B120" s="13">
        <v>45496</v>
      </c>
      <c r="C120" s="11" t="s">
        <v>190</v>
      </c>
      <c r="D120" s="11" t="s">
        <v>191</v>
      </c>
      <c r="E120" s="11" t="s">
        <v>77</v>
      </c>
      <c r="F120" s="11" t="s">
        <v>87</v>
      </c>
      <c r="G120" s="11" t="s">
        <v>79</v>
      </c>
      <c r="H120" s="11" t="s">
        <v>101</v>
      </c>
      <c r="I120" s="11">
        <v>20</v>
      </c>
      <c r="J120" s="11">
        <v>4384</v>
      </c>
      <c r="K120" s="11">
        <v>87680</v>
      </c>
      <c r="L120" s="11">
        <v>44175</v>
      </c>
      <c r="M120" s="11">
        <v>43505</v>
      </c>
    </row>
    <row r="121" spans="1:13">
      <c r="A121" s="11" t="s">
        <v>218</v>
      </c>
      <c r="B121" s="13">
        <v>45498</v>
      </c>
      <c r="C121" s="11" t="s">
        <v>190</v>
      </c>
      <c r="D121" s="11" t="s">
        <v>191</v>
      </c>
      <c r="E121" s="11" t="s">
        <v>77</v>
      </c>
      <c r="F121" s="11" t="s">
        <v>82</v>
      </c>
      <c r="G121" s="11" t="s">
        <v>96</v>
      </c>
      <c r="H121" s="11" t="s">
        <v>92</v>
      </c>
      <c r="I121" s="11">
        <v>25</v>
      </c>
      <c r="J121" s="11">
        <v>590</v>
      </c>
      <c r="K121" s="11">
        <v>14750</v>
      </c>
      <c r="L121" s="11">
        <v>9978</v>
      </c>
      <c r="M121" s="11">
        <v>4772</v>
      </c>
    </row>
    <row r="122" spans="1:13">
      <c r="A122" s="11" t="s">
        <v>219</v>
      </c>
      <c r="B122" s="13">
        <v>45501</v>
      </c>
      <c r="C122" s="11" t="s">
        <v>190</v>
      </c>
      <c r="D122" s="11" t="s">
        <v>191</v>
      </c>
      <c r="E122" s="11" t="s">
        <v>90</v>
      </c>
      <c r="F122" s="11" t="s">
        <v>82</v>
      </c>
      <c r="G122" s="11" t="s">
        <v>104</v>
      </c>
      <c r="H122" s="11" t="s">
        <v>101</v>
      </c>
      <c r="I122" s="11">
        <v>5</v>
      </c>
      <c r="J122" s="11">
        <v>3895</v>
      </c>
      <c r="K122" s="11">
        <v>19475</v>
      </c>
      <c r="L122" s="11">
        <v>10529</v>
      </c>
      <c r="M122" s="11">
        <v>8946</v>
      </c>
    </row>
    <row r="123" spans="1:13">
      <c r="A123" s="11" t="s">
        <v>220</v>
      </c>
      <c r="B123" s="13">
        <v>45501</v>
      </c>
      <c r="C123" s="11" t="s">
        <v>190</v>
      </c>
      <c r="D123" s="11" t="s">
        <v>191</v>
      </c>
      <c r="E123" s="11" t="s">
        <v>77</v>
      </c>
      <c r="F123" s="11" t="s">
        <v>78</v>
      </c>
      <c r="G123" s="11" t="s">
        <v>79</v>
      </c>
      <c r="H123" s="11" t="s">
        <v>97</v>
      </c>
      <c r="I123" s="11">
        <v>5</v>
      </c>
      <c r="J123" s="11">
        <v>2707</v>
      </c>
      <c r="K123" s="11">
        <v>13535</v>
      </c>
      <c r="L123" s="11">
        <v>6089</v>
      </c>
      <c r="M123" s="11">
        <v>7446</v>
      </c>
    </row>
    <row r="124" spans="1:13">
      <c r="A124" s="11" t="s">
        <v>221</v>
      </c>
      <c r="B124" s="13">
        <v>45501</v>
      </c>
      <c r="C124" s="11" t="s">
        <v>190</v>
      </c>
      <c r="D124" s="11" t="s">
        <v>191</v>
      </c>
      <c r="E124" s="11" t="s">
        <v>77</v>
      </c>
      <c r="F124" s="11" t="s">
        <v>78</v>
      </c>
      <c r="G124" s="11" t="s">
        <v>104</v>
      </c>
      <c r="H124" s="11" t="s">
        <v>101</v>
      </c>
      <c r="I124" s="11">
        <v>25</v>
      </c>
      <c r="J124" s="11">
        <v>3791</v>
      </c>
      <c r="K124" s="11">
        <v>94775</v>
      </c>
      <c r="L124" s="11">
        <v>50025</v>
      </c>
      <c r="M124" s="11">
        <v>44750</v>
      </c>
    </row>
    <row r="125" spans="1:13">
      <c r="A125" s="11" t="s">
        <v>222</v>
      </c>
      <c r="B125" s="13">
        <v>45501</v>
      </c>
      <c r="C125" s="11" t="s">
        <v>190</v>
      </c>
      <c r="D125" s="11" t="s">
        <v>191</v>
      </c>
      <c r="E125" s="11" t="s">
        <v>77</v>
      </c>
      <c r="F125" s="11" t="s">
        <v>78</v>
      </c>
      <c r="G125" s="11" t="s">
        <v>104</v>
      </c>
      <c r="H125" s="11" t="s">
        <v>85</v>
      </c>
      <c r="I125" s="11">
        <v>2</v>
      </c>
      <c r="J125" s="11">
        <v>7235</v>
      </c>
      <c r="K125" s="11">
        <v>14470</v>
      </c>
      <c r="L125" s="11">
        <v>7882</v>
      </c>
      <c r="M125" s="11">
        <v>6588</v>
      </c>
    </row>
    <row r="126" spans="1:13">
      <c r="A126" s="11" t="s">
        <v>223</v>
      </c>
      <c r="B126" s="13">
        <v>45502</v>
      </c>
      <c r="C126" s="11" t="s">
        <v>190</v>
      </c>
      <c r="D126" s="11" t="s">
        <v>191</v>
      </c>
      <c r="E126" s="11" t="s">
        <v>77</v>
      </c>
      <c r="F126" s="11" t="s">
        <v>82</v>
      </c>
      <c r="G126" s="11" t="s">
        <v>96</v>
      </c>
      <c r="H126" s="11" t="s">
        <v>101</v>
      </c>
      <c r="I126" s="11">
        <v>1</v>
      </c>
      <c r="J126" s="11">
        <v>4985</v>
      </c>
      <c r="K126" s="11">
        <v>4985</v>
      </c>
      <c r="L126" s="11">
        <v>2732</v>
      </c>
      <c r="M126" s="11">
        <v>2253</v>
      </c>
    </row>
    <row r="127" spans="1:13">
      <c r="A127" s="11" t="s">
        <v>224</v>
      </c>
      <c r="B127" s="13">
        <v>45503</v>
      </c>
      <c r="C127" s="11" t="s">
        <v>190</v>
      </c>
      <c r="D127" s="11" t="s">
        <v>191</v>
      </c>
      <c r="E127" s="11" t="s">
        <v>77</v>
      </c>
      <c r="F127" s="11" t="s">
        <v>82</v>
      </c>
      <c r="G127" s="11" t="s">
        <v>83</v>
      </c>
      <c r="H127" s="11" t="s">
        <v>97</v>
      </c>
      <c r="I127" s="11">
        <v>20</v>
      </c>
      <c r="J127" s="11">
        <v>2266</v>
      </c>
      <c r="K127" s="11">
        <v>45320</v>
      </c>
      <c r="L127" s="11">
        <v>20540</v>
      </c>
      <c r="M127" s="11">
        <v>24780</v>
      </c>
    </row>
    <row r="128" spans="1:13">
      <c r="A128" s="11" t="s">
        <v>225</v>
      </c>
      <c r="B128" s="13">
        <v>45503</v>
      </c>
      <c r="C128" s="11" t="s">
        <v>190</v>
      </c>
      <c r="D128" s="11" t="s">
        <v>191</v>
      </c>
      <c r="E128" s="11" t="s">
        <v>77</v>
      </c>
      <c r="F128" s="11" t="s">
        <v>87</v>
      </c>
      <c r="G128" s="11" t="s">
        <v>91</v>
      </c>
      <c r="H128" s="11" t="s">
        <v>97</v>
      </c>
      <c r="I128" s="11">
        <v>3</v>
      </c>
      <c r="J128" s="11">
        <v>2412</v>
      </c>
      <c r="K128" s="11">
        <v>7236</v>
      </c>
      <c r="L128" s="11">
        <v>3194</v>
      </c>
      <c r="M128" s="11">
        <v>4042</v>
      </c>
    </row>
    <row r="129" spans="1:13">
      <c r="A129" s="11" t="s">
        <v>226</v>
      </c>
      <c r="B129" s="13">
        <v>45504</v>
      </c>
      <c r="C129" s="11" t="s">
        <v>190</v>
      </c>
      <c r="D129" s="11" t="s">
        <v>191</v>
      </c>
      <c r="E129" s="11" t="s">
        <v>77</v>
      </c>
      <c r="F129" s="11" t="s">
        <v>87</v>
      </c>
      <c r="G129" s="11" t="s">
        <v>83</v>
      </c>
      <c r="H129" s="11" t="s">
        <v>101</v>
      </c>
      <c r="I129" s="11">
        <v>5</v>
      </c>
      <c r="J129" s="11">
        <v>3835</v>
      </c>
      <c r="K129" s="11">
        <v>19175</v>
      </c>
      <c r="L129" s="11">
        <v>9905</v>
      </c>
      <c r="M129" s="11">
        <v>9270</v>
      </c>
    </row>
    <row r="130" spans="1:13">
      <c r="A130" s="11" t="s">
        <v>227</v>
      </c>
      <c r="B130" s="13">
        <v>45506</v>
      </c>
      <c r="C130" s="11" t="s">
        <v>228</v>
      </c>
      <c r="D130" s="11" t="s">
        <v>229</v>
      </c>
      <c r="E130" s="11" t="s">
        <v>90</v>
      </c>
      <c r="F130" s="11" t="s">
        <v>78</v>
      </c>
      <c r="G130" s="11" t="s">
        <v>79</v>
      </c>
      <c r="H130" s="11" t="s">
        <v>92</v>
      </c>
      <c r="I130" s="11">
        <v>3</v>
      </c>
      <c r="J130" s="11">
        <v>582</v>
      </c>
      <c r="K130" s="11">
        <v>1746</v>
      </c>
      <c r="L130" s="11">
        <v>1140</v>
      </c>
      <c r="M130" s="11">
        <v>606</v>
      </c>
    </row>
    <row r="131" spans="1:13">
      <c r="A131" s="11" t="s">
        <v>230</v>
      </c>
      <c r="B131" s="13">
        <v>45506</v>
      </c>
      <c r="C131" s="11" t="s">
        <v>228</v>
      </c>
      <c r="D131" s="11" t="s">
        <v>229</v>
      </c>
      <c r="E131" s="11" t="s">
        <v>90</v>
      </c>
      <c r="F131" s="11" t="s">
        <v>82</v>
      </c>
      <c r="G131" s="11" t="s">
        <v>91</v>
      </c>
      <c r="H131" s="11" t="s">
        <v>92</v>
      </c>
      <c r="I131" s="11">
        <v>1</v>
      </c>
      <c r="J131" s="11">
        <v>603</v>
      </c>
      <c r="K131" s="11">
        <v>603</v>
      </c>
      <c r="L131" s="11">
        <v>367</v>
      </c>
      <c r="M131" s="11">
        <v>236</v>
      </c>
    </row>
    <row r="132" spans="1:13">
      <c r="A132" s="11" t="s">
        <v>231</v>
      </c>
      <c r="B132" s="13">
        <v>45507</v>
      </c>
      <c r="C132" s="11" t="s">
        <v>228</v>
      </c>
      <c r="D132" s="11" t="s">
        <v>229</v>
      </c>
      <c r="E132" s="11" t="s">
        <v>77</v>
      </c>
      <c r="F132" s="11" t="s">
        <v>82</v>
      </c>
      <c r="G132" s="11" t="s">
        <v>83</v>
      </c>
      <c r="H132" s="11" t="s">
        <v>92</v>
      </c>
      <c r="I132" s="11">
        <v>3</v>
      </c>
      <c r="J132" s="11">
        <v>656</v>
      </c>
      <c r="K132" s="11">
        <v>1968</v>
      </c>
      <c r="L132" s="11">
        <v>1339</v>
      </c>
      <c r="M132" s="11">
        <v>629</v>
      </c>
    </row>
    <row r="133" spans="1:13">
      <c r="A133" s="11" t="s">
        <v>232</v>
      </c>
      <c r="B133" s="13">
        <v>45508</v>
      </c>
      <c r="C133" s="11" t="s">
        <v>228</v>
      </c>
      <c r="D133" s="11" t="s">
        <v>229</v>
      </c>
      <c r="E133" s="11" t="s">
        <v>77</v>
      </c>
      <c r="F133" s="11" t="s">
        <v>87</v>
      </c>
      <c r="G133" s="11" t="s">
        <v>83</v>
      </c>
      <c r="H133" s="11" t="s">
        <v>92</v>
      </c>
      <c r="I133" s="11">
        <v>25</v>
      </c>
      <c r="J133" s="11">
        <v>559</v>
      </c>
      <c r="K133" s="11">
        <v>13975</v>
      </c>
      <c r="L133" s="11">
        <v>9131</v>
      </c>
      <c r="M133" s="11">
        <v>4844</v>
      </c>
    </row>
    <row r="134" spans="1:13">
      <c r="A134" s="11" t="s">
        <v>233</v>
      </c>
      <c r="B134" s="13">
        <v>45508</v>
      </c>
      <c r="C134" s="11" t="s">
        <v>228</v>
      </c>
      <c r="D134" s="11" t="s">
        <v>229</v>
      </c>
      <c r="E134" s="11" t="s">
        <v>77</v>
      </c>
      <c r="F134" s="11" t="s">
        <v>82</v>
      </c>
      <c r="G134" s="11" t="s">
        <v>91</v>
      </c>
      <c r="H134" s="11" t="s">
        <v>80</v>
      </c>
      <c r="I134" s="11">
        <v>5</v>
      </c>
      <c r="J134" s="11">
        <v>381</v>
      </c>
      <c r="K134" s="11">
        <v>1905</v>
      </c>
      <c r="L134" s="11">
        <v>1408</v>
      </c>
      <c r="M134" s="11">
        <v>497</v>
      </c>
    </row>
    <row r="135" spans="1:13">
      <c r="A135" s="11" t="s">
        <v>234</v>
      </c>
      <c r="B135" s="13">
        <v>45508</v>
      </c>
      <c r="C135" s="11" t="s">
        <v>228</v>
      </c>
      <c r="D135" s="11" t="s">
        <v>229</v>
      </c>
      <c r="E135" s="11" t="s">
        <v>77</v>
      </c>
      <c r="F135" s="11" t="s">
        <v>82</v>
      </c>
      <c r="G135" s="11" t="s">
        <v>96</v>
      </c>
      <c r="H135" s="11" t="s">
        <v>101</v>
      </c>
      <c r="I135" s="11">
        <v>10</v>
      </c>
      <c r="J135" s="11">
        <v>3809</v>
      </c>
      <c r="K135" s="11">
        <v>38090</v>
      </c>
      <c r="L135" s="11">
        <v>18819</v>
      </c>
      <c r="M135" s="11">
        <v>19271</v>
      </c>
    </row>
    <row r="136" spans="1:13">
      <c r="A136" s="11" t="s">
        <v>235</v>
      </c>
      <c r="B136" s="13">
        <v>45511</v>
      </c>
      <c r="C136" s="11" t="s">
        <v>228</v>
      </c>
      <c r="D136" s="11" t="s">
        <v>229</v>
      </c>
      <c r="E136" s="11" t="s">
        <v>77</v>
      </c>
      <c r="F136" s="11" t="s">
        <v>87</v>
      </c>
      <c r="G136" s="11" t="s">
        <v>96</v>
      </c>
      <c r="H136" s="11" t="s">
        <v>85</v>
      </c>
      <c r="I136" s="11">
        <v>5</v>
      </c>
      <c r="J136" s="11">
        <v>7110</v>
      </c>
      <c r="K136" s="11">
        <v>35550</v>
      </c>
      <c r="L136" s="11">
        <v>22120</v>
      </c>
      <c r="M136" s="11">
        <v>13430</v>
      </c>
    </row>
    <row r="137" spans="1:13">
      <c r="A137" s="11" t="s">
        <v>236</v>
      </c>
      <c r="B137" s="13">
        <v>45511</v>
      </c>
      <c r="C137" s="11" t="s">
        <v>228</v>
      </c>
      <c r="D137" s="11" t="s">
        <v>229</v>
      </c>
      <c r="E137" s="11" t="s">
        <v>77</v>
      </c>
      <c r="F137" s="11" t="s">
        <v>87</v>
      </c>
      <c r="G137" s="11" t="s">
        <v>104</v>
      </c>
      <c r="H137" s="11" t="s">
        <v>97</v>
      </c>
      <c r="I137" s="11">
        <v>3</v>
      </c>
      <c r="J137" s="11">
        <v>2896</v>
      </c>
      <c r="K137" s="11">
        <v>8688</v>
      </c>
      <c r="L137" s="11">
        <v>4357</v>
      </c>
      <c r="M137" s="11">
        <v>4331</v>
      </c>
    </row>
    <row r="138" spans="1:13">
      <c r="A138" s="11" t="s">
        <v>237</v>
      </c>
      <c r="B138" s="13">
        <v>45512</v>
      </c>
      <c r="C138" s="11" t="s">
        <v>228</v>
      </c>
      <c r="D138" s="11" t="s">
        <v>229</v>
      </c>
      <c r="E138" s="11" t="s">
        <v>77</v>
      </c>
      <c r="F138" s="11" t="s">
        <v>82</v>
      </c>
      <c r="G138" s="11" t="s">
        <v>83</v>
      </c>
      <c r="H138" s="11" t="s">
        <v>97</v>
      </c>
      <c r="I138" s="11">
        <v>2</v>
      </c>
      <c r="J138" s="11">
        <v>3075</v>
      </c>
      <c r="K138" s="11">
        <v>6150</v>
      </c>
      <c r="L138" s="11">
        <v>2729</v>
      </c>
      <c r="M138" s="11">
        <v>3421</v>
      </c>
    </row>
    <row r="139" spans="1:13">
      <c r="A139" s="11" t="s">
        <v>238</v>
      </c>
      <c r="B139" s="13">
        <v>45513</v>
      </c>
      <c r="C139" s="11" t="s">
        <v>228</v>
      </c>
      <c r="D139" s="11" t="s">
        <v>229</v>
      </c>
      <c r="E139" s="11" t="s">
        <v>77</v>
      </c>
      <c r="F139" s="11" t="s">
        <v>82</v>
      </c>
      <c r="G139" s="11" t="s">
        <v>88</v>
      </c>
      <c r="H139" s="11" t="s">
        <v>97</v>
      </c>
      <c r="I139" s="11">
        <v>2</v>
      </c>
      <c r="J139" s="11">
        <v>2747</v>
      </c>
      <c r="K139" s="11">
        <v>5494</v>
      </c>
      <c r="L139" s="11">
        <v>2525</v>
      </c>
      <c r="M139" s="11">
        <v>2969</v>
      </c>
    </row>
    <row r="140" spans="1:13">
      <c r="A140" s="11" t="s">
        <v>239</v>
      </c>
      <c r="B140" s="13">
        <v>45513</v>
      </c>
      <c r="C140" s="11" t="s">
        <v>228</v>
      </c>
      <c r="D140" s="11" t="s">
        <v>229</v>
      </c>
      <c r="E140" s="11" t="s">
        <v>77</v>
      </c>
      <c r="F140" s="11" t="s">
        <v>78</v>
      </c>
      <c r="G140" s="11" t="s">
        <v>83</v>
      </c>
      <c r="H140" s="11" t="s">
        <v>97</v>
      </c>
      <c r="I140" s="11">
        <v>5</v>
      </c>
      <c r="J140" s="11">
        <v>2599</v>
      </c>
      <c r="K140" s="11">
        <v>12995</v>
      </c>
      <c r="L140" s="11">
        <v>5644</v>
      </c>
      <c r="M140" s="11">
        <v>7351</v>
      </c>
    </row>
    <row r="141" spans="1:13">
      <c r="A141" s="11" t="s">
        <v>240</v>
      </c>
      <c r="B141" s="13">
        <v>45515</v>
      </c>
      <c r="C141" s="11" t="s">
        <v>228</v>
      </c>
      <c r="D141" s="11" t="s">
        <v>229</v>
      </c>
      <c r="E141" s="11" t="s">
        <v>77</v>
      </c>
      <c r="F141" s="11" t="s">
        <v>82</v>
      </c>
      <c r="G141" s="11" t="s">
        <v>96</v>
      </c>
      <c r="H141" s="11" t="s">
        <v>97</v>
      </c>
      <c r="I141" s="11">
        <v>25</v>
      </c>
      <c r="J141" s="11">
        <v>2279</v>
      </c>
      <c r="K141" s="11">
        <v>56975</v>
      </c>
      <c r="L141" s="11">
        <v>26203</v>
      </c>
      <c r="M141" s="11">
        <v>30772</v>
      </c>
    </row>
    <row r="142" spans="1:13">
      <c r="A142" s="11" t="s">
        <v>241</v>
      </c>
      <c r="B142" s="13">
        <v>45515</v>
      </c>
      <c r="C142" s="11" t="s">
        <v>228</v>
      </c>
      <c r="D142" s="11" t="s">
        <v>229</v>
      </c>
      <c r="E142" s="11" t="s">
        <v>77</v>
      </c>
      <c r="F142" s="11" t="s">
        <v>87</v>
      </c>
      <c r="G142" s="11" t="s">
        <v>91</v>
      </c>
      <c r="H142" s="11" t="s">
        <v>97</v>
      </c>
      <c r="I142" s="11">
        <v>1</v>
      </c>
      <c r="J142" s="11">
        <v>2340</v>
      </c>
      <c r="K142" s="11">
        <v>2340</v>
      </c>
      <c r="L142" s="11">
        <v>1146</v>
      </c>
      <c r="M142" s="11">
        <v>1194</v>
      </c>
    </row>
    <row r="143" spans="1:13">
      <c r="A143" s="11" t="s">
        <v>242</v>
      </c>
      <c r="B143" s="13">
        <v>45516</v>
      </c>
      <c r="C143" s="11" t="s">
        <v>228</v>
      </c>
      <c r="D143" s="11" t="s">
        <v>229</v>
      </c>
      <c r="E143" s="11" t="s">
        <v>77</v>
      </c>
      <c r="F143" s="11" t="s">
        <v>82</v>
      </c>
      <c r="G143" s="11" t="s">
        <v>104</v>
      </c>
      <c r="H143" s="11" t="s">
        <v>97</v>
      </c>
      <c r="I143" s="11">
        <v>20</v>
      </c>
      <c r="J143" s="11">
        <v>2803</v>
      </c>
      <c r="K143" s="11">
        <v>56060</v>
      </c>
      <c r="L143" s="11">
        <v>25564</v>
      </c>
      <c r="M143" s="11">
        <v>30496</v>
      </c>
    </row>
    <row r="144" spans="1:13">
      <c r="A144" s="11" t="s">
        <v>243</v>
      </c>
      <c r="B144" s="13">
        <v>45516</v>
      </c>
      <c r="C144" s="11" t="s">
        <v>228</v>
      </c>
      <c r="D144" s="11" t="s">
        <v>229</v>
      </c>
      <c r="E144" s="11" t="s">
        <v>77</v>
      </c>
      <c r="F144" s="11" t="s">
        <v>82</v>
      </c>
      <c r="G144" s="11" t="s">
        <v>79</v>
      </c>
      <c r="H144" s="11" t="s">
        <v>85</v>
      </c>
      <c r="I144" s="11">
        <v>10</v>
      </c>
      <c r="J144" s="11">
        <v>7735</v>
      </c>
      <c r="K144" s="11">
        <v>77350</v>
      </c>
      <c r="L144" s="11">
        <v>43773</v>
      </c>
      <c r="M144" s="11">
        <v>33577</v>
      </c>
    </row>
    <row r="145" spans="1:13">
      <c r="A145" s="11" t="s">
        <v>244</v>
      </c>
      <c r="B145" s="13">
        <v>45518</v>
      </c>
      <c r="C145" s="11" t="s">
        <v>228</v>
      </c>
      <c r="D145" s="11" t="s">
        <v>229</v>
      </c>
      <c r="E145" s="11" t="s">
        <v>77</v>
      </c>
      <c r="F145" s="11" t="s">
        <v>78</v>
      </c>
      <c r="G145" s="11" t="s">
        <v>104</v>
      </c>
      <c r="H145" s="11" t="s">
        <v>92</v>
      </c>
      <c r="I145" s="11">
        <v>3</v>
      </c>
      <c r="J145" s="11">
        <v>628</v>
      </c>
      <c r="K145" s="11">
        <v>1884</v>
      </c>
      <c r="L145" s="11">
        <v>1258</v>
      </c>
      <c r="M145" s="11">
        <v>626</v>
      </c>
    </row>
    <row r="146" spans="1:13">
      <c r="A146" s="11" t="s">
        <v>245</v>
      </c>
      <c r="B146" s="13">
        <v>45518</v>
      </c>
      <c r="C146" s="11" t="s">
        <v>228</v>
      </c>
      <c r="D146" s="11" t="s">
        <v>229</v>
      </c>
      <c r="E146" s="11" t="s">
        <v>77</v>
      </c>
      <c r="F146" s="11" t="s">
        <v>82</v>
      </c>
      <c r="G146" s="11" t="s">
        <v>83</v>
      </c>
      <c r="H146" s="11" t="s">
        <v>80</v>
      </c>
      <c r="I146" s="11">
        <v>1</v>
      </c>
      <c r="J146" s="11">
        <v>381</v>
      </c>
      <c r="K146" s="11">
        <v>381</v>
      </c>
      <c r="L146" s="11">
        <v>246</v>
      </c>
      <c r="M146" s="11">
        <v>135</v>
      </c>
    </row>
    <row r="147" spans="1:13">
      <c r="A147" s="11" t="s">
        <v>246</v>
      </c>
      <c r="B147" s="13">
        <v>45518</v>
      </c>
      <c r="C147" s="11" t="s">
        <v>228</v>
      </c>
      <c r="D147" s="11" t="s">
        <v>229</v>
      </c>
      <c r="E147" s="11" t="s">
        <v>77</v>
      </c>
      <c r="F147" s="11" t="s">
        <v>78</v>
      </c>
      <c r="G147" s="11" t="s">
        <v>88</v>
      </c>
      <c r="H147" s="11" t="s">
        <v>92</v>
      </c>
      <c r="I147" s="11">
        <v>3</v>
      </c>
      <c r="J147" s="11">
        <v>518</v>
      </c>
      <c r="K147" s="11">
        <v>1554</v>
      </c>
      <c r="L147" s="11">
        <v>1003</v>
      </c>
      <c r="M147" s="11">
        <v>551</v>
      </c>
    </row>
    <row r="148" spans="1:13">
      <c r="A148" s="11" t="s">
        <v>247</v>
      </c>
      <c r="B148" s="13">
        <v>45519</v>
      </c>
      <c r="C148" s="11" t="s">
        <v>228</v>
      </c>
      <c r="D148" s="11" t="s">
        <v>229</v>
      </c>
      <c r="E148" s="11" t="s">
        <v>77</v>
      </c>
      <c r="F148" s="11" t="s">
        <v>95</v>
      </c>
      <c r="G148" s="11" t="s">
        <v>79</v>
      </c>
      <c r="H148" s="11" t="s">
        <v>92</v>
      </c>
      <c r="I148" s="11">
        <v>25</v>
      </c>
      <c r="J148" s="11">
        <v>640</v>
      </c>
      <c r="K148" s="11">
        <v>16000</v>
      </c>
      <c r="L148" s="11">
        <v>10526</v>
      </c>
      <c r="M148" s="11">
        <v>5474</v>
      </c>
    </row>
    <row r="149" spans="1:13">
      <c r="A149" s="11" t="s">
        <v>248</v>
      </c>
      <c r="B149" s="13">
        <v>45519</v>
      </c>
      <c r="C149" s="11" t="s">
        <v>228</v>
      </c>
      <c r="D149" s="11" t="s">
        <v>229</v>
      </c>
      <c r="E149" s="11" t="s">
        <v>77</v>
      </c>
      <c r="F149" s="11" t="s">
        <v>95</v>
      </c>
      <c r="G149" s="11" t="s">
        <v>91</v>
      </c>
      <c r="H149" s="11" t="s">
        <v>85</v>
      </c>
      <c r="I149" s="11">
        <v>10</v>
      </c>
      <c r="J149" s="11">
        <v>7883</v>
      </c>
      <c r="K149" s="11">
        <v>78830</v>
      </c>
      <c r="L149" s="11">
        <v>48222</v>
      </c>
      <c r="M149" s="11">
        <v>30608</v>
      </c>
    </row>
    <row r="150" spans="1:13">
      <c r="A150" s="11" t="s">
        <v>249</v>
      </c>
      <c r="B150" s="13">
        <v>45521</v>
      </c>
      <c r="C150" s="11" t="s">
        <v>228</v>
      </c>
      <c r="D150" s="11" t="s">
        <v>229</v>
      </c>
      <c r="E150" s="11" t="s">
        <v>90</v>
      </c>
      <c r="F150" s="11" t="s">
        <v>87</v>
      </c>
      <c r="G150" s="11" t="s">
        <v>91</v>
      </c>
      <c r="H150" s="11" t="s">
        <v>97</v>
      </c>
      <c r="I150" s="11">
        <v>1</v>
      </c>
      <c r="J150" s="11">
        <v>2466</v>
      </c>
      <c r="K150" s="11">
        <v>2466</v>
      </c>
      <c r="L150" s="11">
        <v>1078</v>
      </c>
      <c r="M150" s="11">
        <v>1388</v>
      </c>
    </row>
    <row r="151" spans="1:13">
      <c r="A151" s="11" t="s">
        <v>250</v>
      </c>
      <c r="B151" s="13">
        <v>45524</v>
      </c>
      <c r="C151" s="11" t="s">
        <v>228</v>
      </c>
      <c r="D151" s="11" t="s">
        <v>229</v>
      </c>
      <c r="E151" s="11" t="s">
        <v>90</v>
      </c>
      <c r="F151" s="11" t="s">
        <v>95</v>
      </c>
      <c r="G151" s="11" t="s">
        <v>88</v>
      </c>
      <c r="H151" s="11" t="s">
        <v>101</v>
      </c>
      <c r="I151" s="11">
        <v>1</v>
      </c>
      <c r="J151" s="11">
        <v>4332</v>
      </c>
      <c r="K151" s="11">
        <v>4332</v>
      </c>
      <c r="L151" s="11">
        <v>2240</v>
      </c>
      <c r="M151" s="11">
        <v>2092</v>
      </c>
    </row>
    <row r="152" spans="1:13">
      <c r="A152" s="11" t="s">
        <v>251</v>
      </c>
      <c r="B152" s="13">
        <v>45525</v>
      </c>
      <c r="C152" s="11" t="s">
        <v>228</v>
      </c>
      <c r="D152" s="11" t="s">
        <v>229</v>
      </c>
      <c r="E152" s="11" t="s">
        <v>77</v>
      </c>
      <c r="F152" s="11" t="s">
        <v>78</v>
      </c>
      <c r="G152" s="11" t="s">
        <v>79</v>
      </c>
      <c r="H152" s="11" t="s">
        <v>97</v>
      </c>
      <c r="I152" s="11">
        <v>3</v>
      </c>
      <c r="J152" s="11">
        <v>2618</v>
      </c>
      <c r="K152" s="11">
        <v>7854</v>
      </c>
      <c r="L152" s="11">
        <v>3536</v>
      </c>
      <c r="M152" s="11">
        <v>4318</v>
      </c>
    </row>
    <row r="153" spans="1:13">
      <c r="A153" s="11" t="s">
        <v>252</v>
      </c>
      <c r="B153" s="13">
        <v>45525</v>
      </c>
      <c r="C153" s="11" t="s">
        <v>228</v>
      </c>
      <c r="D153" s="11" t="s">
        <v>229</v>
      </c>
      <c r="E153" s="11" t="s">
        <v>77</v>
      </c>
      <c r="F153" s="11" t="s">
        <v>87</v>
      </c>
      <c r="G153" s="11" t="s">
        <v>83</v>
      </c>
      <c r="H153" s="11" t="s">
        <v>92</v>
      </c>
      <c r="I153" s="11">
        <v>15</v>
      </c>
      <c r="J153" s="11">
        <v>513</v>
      </c>
      <c r="K153" s="11">
        <v>7695</v>
      </c>
      <c r="L153" s="11">
        <v>4963</v>
      </c>
      <c r="M153" s="11">
        <v>2732</v>
      </c>
    </row>
    <row r="154" spans="1:13">
      <c r="A154" s="11" t="s">
        <v>253</v>
      </c>
      <c r="B154" s="13">
        <v>45526</v>
      </c>
      <c r="C154" s="11" t="s">
        <v>228</v>
      </c>
      <c r="D154" s="11" t="s">
        <v>229</v>
      </c>
      <c r="E154" s="11" t="s">
        <v>77</v>
      </c>
      <c r="F154" s="11" t="s">
        <v>82</v>
      </c>
      <c r="G154" s="11" t="s">
        <v>79</v>
      </c>
      <c r="H154" s="11" t="s">
        <v>97</v>
      </c>
      <c r="I154" s="11">
        <v>25</v>
      </c>
      <c r="J154" s="11">
        <v>2300</v>
      </c>
      <c r="K154" s="11">
        <v>57500</v>
      </c>
      <c r="L154" s="11">
        <v>26599</v>
      </c>
      <c r="M154" s="11">
        <v>30901</v>
      </c>
    </row>
    <row r="155" spans="1:13">
      <c r="A155" s="11" t="s">
        <v>254</v>
      </c>
      <c r="B155" s="13">
        <v>45526</v>
      </c>
      <c r="C155" s="11" t="s">
        <v>228</v>
      </c>
      <c r="D155" s="11" t="s">
        <v>229</v>
      </c>
      <c r="E155" s="11" t="s">
        <v>77</v>
      </c>
      <c r="F155" s="11" t="s">
        <v>78</v>
      </c>
      <c r="G155" s="11" t="s">
        <v>96</v>
      </c>
      <c r="H155" s="11" t="s">
        <v>101</v>
      </c>
      <c r="I155" s="11">
        <v>3</v>
      </c>
      <c r="J155" s="11">
        <v>4004</v>
      </c>
      <c r="K155" s="11">
        <v>12012</v>
      </c>
      <c r="L155" s="11">
        <v>5979</v>
      </c>
      <c r="M155" s="11">
        <v>6033</v>
      </c>
    </row>
    <row r="156" spans="1:13">
      <c r="A156" s="11" t="s">
        <v>255</v>
      </c>
      <c r="B156" s="13">
        <v>45527</v>
      </c>
      <c r="C156" s="11" t="s">
        <v>228</v>
      </c>
      <c r="D156" s="11" t="s">
        <v>229</v>
      </c>
      <c r="E156" s="11" t="s">
        <v>77</v>
      </c>
      <c r="F156" s="11" t="s">
        <v>87</v>
      </c>
      <c r="G156" s="11" t="s">
        <v>88</v>
      </c>
      <c r="H156" s="11" t="s">
        <v>101</v>
      </c>
      <c r="I156" s="11">
        <v>10</v>
      </c>
      <c r="J156" s="11">
        <v>4303</v>
      </c>
      <c r="K156" s="11">
        <v>43030</v>
      </c>
      <c r="L156" s="11">
        <v>20897</v>
      </c>
      <c r="M156" s="11">
        <v>22133</v>
      </c>
    </row>
    <row r="157" spans="1:13">
      <c r="A157" s="11" t="s">
        <v>256</v>
      </c>
      <c r="B157" s="13">
        <v>45527</v>
      </c>
      <c r="C157" s="11" t="s">
        <v>228</v>
      </c>
      <c r="D157" s="11" t="s">
        <v>229</v>
      </c>
      <c r="E157" s="11" t="s">
        <v>77</v>
      </c>
      <c r="F157" s="11" t="s">
        <v>87</v>
      </c>
      <c r="G157" s="11" t="s">
        <v>88</v>
      </c>
      <c r="H157" s="11" t="s">
        <v>80</v>
      </c>
      <c r="I157" s="11">
        <v>5</v>
      </c>
      <c r="J157" s="11">
        <v>290</v>
      </c>
      <c r="K157" s="11">
        <v>1450</v>
      </c>
      <c r="L157" s="11">
        <v>1082</v>
      </c>
      <c r="M157" s="11">
        <v>368</v>
      </c>
    </row>
    <row r="158" spans="1:13">
      <c r="A158" s="11" t="s">
        <v>257</v>
      </c>
      <c r="B158" s="13">
        <v>45530</v>
      </c>
      <c r="C158" s="11" t="s">
        <v>228</v>
      </c>
      <c r="D158" s="11" t="s">
        <v>229</v>
      </c>
      <c r="E158" s="11" t="s">
        <v>77</v>
      </c>
      <c r="F158" s="11" t="s">
        <v>82</v>
      </c>
      <c r="G158" s="11" t="s">
        <v>91</v>
      </c>
      <c r="H158" s="11" t="s">
        <v>101</v>
      </c>
      <c r="I158" s="11">
        <v>5</v>
      </c>
      <c r="J158" s="11">
        <v>3903</v>
      </c>
      <c r="K158" s="11">
        <v>19515</v>
      </c>
      <c r="L158" s="11">
        <v>10384</v>
      </c>
      <c r="M158" s="11">
        <v>9131</v>
      </c>
    </row>
    <row r="159" spans="1:13">
      <c r="A159" s="11" t="s">
        <v>258</v>
      </c>
      <c r="B159" s="13">
        <v>45530</v>
      </c>
      <c r="C159" s="11" t="s">
        <v>228</v>
      </c>
      <c r="D159" s="11" t="s">
        <v>229</v>
      </c>
      <c r="E159" s="11" t="s">
        <v>77</v>
      </c>
      <c r="F159" s="11" t="s">
        <v>78</v>
      </c>
      <c r="G159" s="11" t="s">
        <v>83</v>
      </c>
      <c r="H159" s="11" t="s">
        <v>101</v>
      </c>
      <c r="I159" s="11">
        <v>20</v>
      </c>
      <c r="J159" s="11">
        <v>3795</v>
      </c>
      <c r="K159" s="11">
        <v>75900</v>
      </c>
      <c r="L159" s="11">
        <v>40013</v>
      </c>
      <c r="M159" s="11">
        <v>35887</v>
      </c>
    </row>
    <row r="160" spans="1:13">
      <c r="A160" s="11" t="s">
        <v>259</v>
      </c>
      <c r="B160" s="13">
        <v>45531</v>
      </c>
      <c r="C160" s="11" t="s">
        <v>228</v>
      </c>
      <c r="D160" s="11" t="s">
        <v>229</v>
      </c>
      <c r="E160" s="11" t="s">
        <v>77</v>
      </c>
      <c r="F160" s="11" t="s">
        <v>87</v>
      </c>
      <c r="G160" s="11" t="s">
        <v>91</v>
      </c>
      <c r="H160" s="11" t="s">
        <v>92</v>
      </c>
      <c r="I160" s="11">
        <v>1</v>
      </c>
      <c r="J160" s="11">
        <v>574</v>
      </c>
      <c r="K160" s="11">
        <v>574</v>
      </c>
      <c r="L160" s="11">
        <v>401</v>
      </c>
      <c r="M160" s="11">
        <v>173</v>
      </c>
    </row>
    <row r="161" spans="1:13">
      <c r="A161" s="11" t="s">
        <v>260</v>
      </c>
      <c r="B161" s="13">
        <v>45536</v>
      </c>
      <c r="C161" s="11" t="s">
        <v>261</v>
      </c>
      <c r="D161" s="11" t="s">
        <v>262</v>
      </c>
      <c r="E161" s="11" t="s">
        <v>77</v>
      </c>
      <c r="F161" s="11" t="s">
        <v>78</v>
      </c>
      <c r="G161" s="11" t="s">
        <v>83</v>
      </c>
      <c r="H161" s="11" t="s">
        <v>85</v>
      </c>
      <c r="I161" s="11">
        <v>1</v>
      </c>
      <c r="J161" s="11">
        <v>8578</v>
      </c>
      <c r="K161" s="11">
        <v>8578</v>
      </c>
      <c r="L161" s="11">
        <v>4580</v>
      </c>
      <c r="M161" s="11">
        <v>3998</v>
      </c>
    </row>
    <row r="162" spans="1:13">
      <c r="A162" s="11" t="s">
        <v>263</v>
      </c>
      <c r="B162" s="13">
        <v>45536</v>
      </c>
      <c r="C162" s="11" t="s">
        <v>261</v>
      </c>
      <c r="D162" s="11" t="s">
        <v>262</v>
      </c>
      <c r="E162" s="11" t="s">
        <v>77</v>
      </c>
      <c r="F162" s="11" t="s">
        <v>87</v>
      </c>
      <c r="G162" s="11" t="s">
        <v>83</v>
      </c>
      <c r="H162" s="11" t="s">
        <v>80</v>
      </c>
      <c r="I162" s="11">
        <v>1</v>
      </c>
      <c r="J162" s="11">
        <v>291</v>
      </c>
      <c r="K162" s="11">
        <v>291</v>
      </c>
      <c r="L162" s="11">
        <v>193</v>
      </c>
      <c r="M162" s="11">
        <v>98</v>
      </c>
    </row>
    <row r="163" spans="1:13">
      <c r="A163" s="11" t="s">
        <v>264</v>
      </c>
      <c r="B163" s="13">
        <v>45536</v>
      </c>
      <c r="C163" s="11" t="s">
        <v>261</v>
      </c>
      <c r="D163" s="11" t="s">
        <v>262</v>
      </c>
      <c r="E163" s="11" t="s">
        <v>77</v>
      </c>
      <c r="F163" s="11" t="s">
        <v>95</v>
      </c>
      <c r="G163" s="11" t="s">
        <v>88</v>
      </c>
      <c r="H163" s="11" t="s">
        <v>85</v>
      </c>
      <c r="I163" s="11">
        <v>15</v>
      </c>
      <c r="J163" s="11">
        <v>8798</v>
      </c>
      <c r="K163" s="11">
        <v>131970</v>
      </c>
      <c r="L163" s="11">
        <v>76123</v>
      </c>
      <c r="M163" s="11">
        <v>55847</v>
      </c>
    </row>
    <row r="164" spans="1:13">
      <c r="A164" s="11" t="s">
        <v>265</v>
      </c>
      <c r="B164" s="13">
        <v>45536</v>
      </c>
      <c r="C164" s="11" t="s">
        <v>261</v>
      </c>
      <c r="D164" s="11" t="s">
        <v>262</v>
      </c>
      <c r="E164" s="11" t="s">
        <v>77</v>
      </c>
      <c r="F164" s="11" t="s">
        <v>87</v>
      </c>
      <c r="G164" s="11" t="s">
        <v>91</v>
      </c>
      <c r="H164" s="11" t="s">
        <v>80</v>
      </c>
      <c r="I164" s="11">
        <v>3</v>
      </c>
      <c r="J164" s="11">
        <v>305</v>
      </c>
      <c r="K164" s="11">
        <v>915</v>
      </c>
      <c r="L164" s="11">
        <v>683</v>
      </c>
      <c r="M164" s="11">
        <v>232</v>
      </c>
    </row>
    <row r="165" spans="1:13">
      <c r="A165" s="11" t="s">
        <v>266</v>
      </c>
      <c r="B165" s="13">
        <v>45536</v>
      </c>
      <c r="C165" s="11" t="s">
        <v>261</v>
      </c>
      <c r="D165" s="11" t="s">
        <v>262</v>
      </c>
      <c r="E165" s="11" t="s">
        <v>77</v>
      </c>
      <c r="F165" s="11" t="s">
        <v>82</v>
      </c>
      <c r="G165" s="11" t="s">
        <v>83</v>
      </c>
      <c r="H165" s="11" t="s">
        <v>85</v>
      </c>
      <c r="I165" s="11">
        <v>3</v>
      </c>
      <c r="J165" s="11">
        <v>8946</v>
      </c>
      <c r="K165" s="11">
        <v>26838</v>
      </c>
      <c r="L165" s="11">
        <v>14682</v>
      </c>
      <c r="M165" s="11">
        <v>12156</v>
      </c>
    </row>
    <row r="166" spans="1:13">
      <c r="A166" s="11" t="s">
        <v>267</v>
      </c>
      <c r="B166" s="13">
        <v>45539</v>
      </c>
      <c r="C166" s="11" t="s">
        <v>261</v>
      </c>
      <c r="D166" s="11" t="s">
        <v>262</v>
      </c>
      <c r="E166" s="11" t="s">
        <v>77</v>
      </c>
      <c r="F166" s="11" t="s">
        <v>95</v>
      </c>
      <c r="G166" s="11" t="s">
        <v>96</v>
      </c>
      <c r="H166" s="11" t="s">
        <v>92</v>
      </c>
      <c r="I166" s="11">
        <v>10</v>
      </c>
      <c r="J166" s="11">
        <v>544</v>
      </c>
      <c r="K166" s="11">
        <v>5440</v>
      </c>
      <c r="L166" s="11">
        <v>3806</v>
      </c>
      <c r="M166" s="11">
        <v>1634</v>
      </c>
    </row>
    <row r="167" spans="1:13">
      <c r="A167" s="11" t="s">
        <v>268</v>
      </c>
      <c r="B167" s="13">
        <v>45539</v>
      </c>
      <c r="C167" s="11" t="s">
        <v>261</v>
      </c>
      <c r="D167" s="11" t="s">
        <v>262</v>
      </c>
      <c r="E167" s="11" t="s">
        <v>77</v>
      </c>
      <c r="F167" s="11" t="s">
        <v>78</v>
      </c>
      <c r="G167" s="11" t="s">
        <v>91</v>
      </c>
      <c r="H167" s="11" t="s">
        <v>92</v>
      </c>
      <c r="I167" s="11">
        <v>25</v>
      </c>
      <c r="J167" s="11">
        <v>612</v>
      </c>
      <c r="K167" s="11">
        <v>15300</v>
      </c>
      <c r="L167" s="11">
        <v>10274</v>
      </c>
      <c r="M167" s="11">
        <v>5026</v>
      </c>
    </row>
    <row r="168" spans="1:13">
      <c r="A168" s="11" t="s">
        <v>269</v>
      </c>
      <c r="B168" s="13">
        <v>45539</v>
      </c>
      <c r="C168" s="11" t="s">
        <v>261</v>
      </c>
      <c r="D168" s="11" t="s">
        <v>262</v>
      </c>
      <c r="E168" s="11" t="s">
        <v>77</v>
      </c>
      <c r="F168" s="11" t="s">
        <v>95</v>
      </c>
      <c r="G168" s="11" t="s">
        <v>88</v>
      </c>
      <c r="H168" s="11" t="s">
        <v>92</v>
      </c>
      <c r="I168" s="11">
        <v>2</v>
      </c>
      <c r="J168" s="11">
        <v>619</v>
      </c>
      <c r="K168" s="11">
        <v>1238</v>
      </c>
      <c r="L168" s="11">
        <v>865</v>
      </c>
      <c r="M168" s="11">
        <v>373</v>
      </c>
    </row>
    <row r="169" spans="1:13">
      <c r="A169" s="11" t="s">
        <v>270</v>
      </c>
      <c r="B169" s="13">
        <v>45541</v>
      </c>
      <c r="C169" s="11" t="s">
        <v>261</v>
      </c>
      <c r="D169" s="11" t="s">
        <v>262</v>
      </c>
      <c r="E169" s="11" t="s">
        <v>77</v>
      </c>
      <c r="F169" s="11" t="s">
        <v>82</v>
      </c>
      <c r="G169" s="11" t="s">
        <v>96</v>
      </c>
      <c r="H169" s="11" t="s">
        <v>80</v>
      </c>
      <c r="I169" s="11">
        <v>10</v>
      </c>
      <c r="J169" s="11">
        <v>376</v>
      </c>
      <c r="K169" s="11">
        <v>3760</v>
      </c>
      <c r="L169" s="11">
        <v>2606</v>
      </c>
      <c r="M169" s="11">
        <v>1154</v>
      </c>
    </row>
    <row r="170" spans="1:13">
      <c r="A170" s="11" t="s">
        <v>271</v>
      </c>
      <c r="B170" s="13">
        <v>45541</v>
      </c>
      <c r="C170" s="11" t="s">
        <v>261</v>
      </c>
      <c r="D170" s="11" t="s">
        <v>262</v>
      </c>
      <c r="E170" s="11" t="s">
        <v>77</v>
      </c>
      <c r="F170" s="11" t="s">
        <v>87</v>
      </c>
      <c r="G170" s="11" t="s">
        <v>88</v>
      </c>
      <c r="H170" s="11" t="s">
        <v>80</v>
      </c>
      <c r="I170" s="11">
        <v>5</v>
      </c>
      <c r="J170" s="11">
        <v>326</v>
      </c>
      <c r="K170" s="11">
        <v>1630</v>
      </c>
      <c r="L170" s="11">
        <v>1124</v>
      </c>
      <c r="M170" s="11">
        <v>506</v>
      </c>
    </row>
    <row r="171" spans="1:13">
      <c r="A171" s="11" t="s">
        <v>272</v>
      </c>
      <c r="B171" s="13">
        <v>45542</v>
      </c>
      <c r="C171" s="11" t="s">
        <v>261</v>
      </c>
      <c r="D171" s="11" t="s">
        <v>262</v>
      </c>
      <c r="E171" s="11" t="s">
        <v>90</v>
      </c>
      <c r="F171" s="11" t="s">
        <v>87</v>
      </c>
      <c r="G171" s="11" t="s">
        <v>104</v>
      </c>
      <c r="H171" s="11" t="s">
        <v>80</v>
      </c>
      <c r="I171" s="11">
        <v>3</v>
      </c>
      <c r="J171" s="11">
        <v>300</v>
      </c>
      <c r="K171" s="11">
        <v>900</v>
      </c>
      <c r="L171" s="11">
        <v>603</v>
      </c>
      <c r="M171" s="11">
        <v>297</v>
      </c>
    </row>
    <row r="172" spans="1:13">
      <c r="A172" s="11" t="s">
        <v>273</v>
      </c>
      <c r="B172" s="13">
        <v>45542</v>
      </c>
      <c r="C172" s="11" t="s">
        <v>261</v>
      </c>
      <c r="D172" s="11" t="s">
        <v>262</v>
      </c>
      <c r="E172" s="11" t="s">
        <v>77</v>
      </c>
      <c r="F172" s="11" t="s">
        <v>78</v>
      </c>
      <c r="G172" s="11" t="s">
        <v>96</v>
      </c>
      <c r="H172" s="11" t="s">
        <v>92</v>
      </c>
      <c r="I172" s="11">
        <v>5</v>
      </c>
      <c r="J172" s="11">
        <v>613</v>
      </c>
      <c r="K172" s="11">
        <v>3065</v>
      </c>
      <c r="L172" s="11">
        <v>1915</v>
      </c>
      <c r="M172" s="11">
        <v>1150</v>
      </c>
    </row>
    <row r="173" spans="1:13">
      <c r="A173" s="11" t="s">
        <v>274</v>
      </c>
      <c r="B173" s="13">
        <v>45542</v>
      </c>
      <c r="C173" s="11" t="s">
        <v>261</v>
      </c>
      <c r="D173" s="11" t="s">
        <v>262</v>
      </c>
      <c r="E173" s="11" t="s">
        <v>77</v>
      </c>
      <c r="F173" s="11" t="s">
        <v>78</v>
      </c>
      <c r="G173" s="11" t="s">
        <v>88</v>
      </c>
      <c r="H173" s="11" t="s">
        <v>92</v>
      </c>
      <c r="I173" s="11">
        <v>3</v>
      </c>
      <c r="J173" s="11">
        <v>523</v>
      </c>
      <c r="K173" s="11">
        <v>1569</v>
      </c>
      <c r="L173" s="11">
        <v>1030</v>
      </c>
      <c r="M173" s="11">
        <v>539</v>
      </c>
    </row>
    <row r="174" spans="1:13">
      <c r="A174" s="11" t="s">
        <v>275</v>
      </c>
      <c r="B174" s="13">
        <v>45542</v>
      </c>
      <c r="C174" s="11" t="s">
        <v>261</v>
      </c>
      <c r="D174" s="11" t="s">
        <v>262</v>
      </c>
      <c r="E174" s="11" t="s">
        <v>77</v>
      </c>
      <c r="F174" s="11" t="s">
        <v>78</v>
      </c>
      <c r="G174" s="11" t="s">
        <v>96</v>
      </c>
      <c r="H174" s="11" t="s">
        <v>92</v>
      </c>
      <c r="I174" s="11">
        <v>3</v>
      </c>
      <c r="J174" s="11">
        <v>542</v>
      </c>
      <c r="K174" s="11">
        <v>1626</v>
      </c>
      <c r="L174" s="11">
        <v>1068</v>
      </c>
      <c r="M174" s="11">
        <v>558</v>
      </c>
    </row>
    <row r="175" spans="1:13">
      <c r="A175" s="11" t="s">
        <v>276</v>
      </c>
      <c r="B175" s="13">
        <v>45543</v>
      </c>
      <c r="C175" s="11" t="s">
        <v>261</v>
      </c>
      <c r="D175" s="11" t="s">
        <v>262</v>
      </c>
      <c r="E175" s="11" t="s">
        <v>77</v>
      </c>
      <c r="F175" s="11" t="s">
        <v>82</v>
      </c>
      <c r="G175" s="11" t="s">
        <v>96</v>
      </c>
      <c r="H175" s="11" t="s">
        <v>85</v>
      </c>
      <c r="I175" s="11">
        <v>15</v>
      </c>
      <c r="J175" s="11">
        <v>7848</v>
      </c>
      <c r="K175" s="11">
        <v>117720</v>
      </c>
      <c r="L175" s="11">
        <v>68533</v>
      </c>
      <c r="M175" s="11">
        <v>49187</v>
      </c>
    </row>
    <row r="176" spans="1:13">
      <c r="A176" s="11" t="s">
        <v>277</v>
      </c>
      <c r="B176" s="13">
        <v>45543</v>
      </c>
      <c r="C176" s="11" t="s">
        <v>261</v>
      </c>
      <c r="D176" s="11" t="s">
        <v>262</v>
      </c>
      <c r="E176" s="11" t="s">
        <v>77</v>
      </c>
      <c r="F176" s="11" t="s">
        <v>82</v>
      </c>
      <c r="G176" s="11" t="s">
        <v>96</v>
      </c>
      <c r="H176" s="11" t="s">
        <v>85</v>
      </c>
      <c r="I176" s="11">
        <v>3</v>
      </c>
      <c r="J176" s="11">
        <v>8591</v>
      </c>
      <c r="K176" s="11">
        <v>25773</v>
      </c>
      <c r="L176" s="11">
        <v>15977</v>
      </c>
      <c r="M176" s="11">
        <v>9796</v>
      </c>
    </row>
    <row r="177" spans="1:13">
      <c r="A177" s="11" t="s">
        <v>278</v>
      </c>
      <c r="B177" s="13">
        <v>45543</v>
      </c>
      <c r="C177" s="11" t="s">
        <v>261</v>
      </c>
      <c r="D177" s="11" t="s">
        <v>262</v>
      </c>
      <c r="E177" s="11" t="s">
        <v>77</v>
      </c>
      <c r="F177" s="11" t="s">
        <v>82</v>
      </c>
      <c r="G177" s="11" t="s">
        <v>88</v>
      </c>
      <c r="H177" s="11" t="s">
        <v>97</v>
      </c>
      <c r="I177" s="11">
        <v>5</v>
      </c>
      <c r="J177" s="11">
        <v>3112</v>
      </c>
      <c r="K177" s="11">
        <v>15560</v>
      </c>
      <c r="L177" s="11">
        <v>7602</v>
      </c>
      <c r="M177" s="11">
        <v>7958</v>
      </c>
    </row>
    <row r="178" spans="1:13">
      <c r="A178" s="11" t="s">
        <v>279</v>
      </c>
      <c r="B178" s="13">
        <v>45545</v>
      </c>
      <c r="C178" s="11" t="s">
        <v>261</v>
      </c>
      <c r="D178" s="11" t="s">
        <v>262</v>
      </c>
      <c r="E178" s="11" t="s">
        <v>77</v>
      </c>
      <c r="F178" s="11" t="s">
        <v>95</v>
      </c>
      <c r="G178" s="11" t="s">
        <v>83</v>
      </c>
      <c r="H178" s="11" t="s">
        <v>85</v>
      </c>
      <c r="I178" s="11">
        <v>20</v>
      </c>
      <c r="J178" s="11">
        <v>7075</v>
      </c>
      <c r="K178" s="11">
        <v>141500</v>
      </c>
      <c r="L178" s="11">
        <v>85023</v>
      </c>
      <c r="M178" s="11">
        <v>56477</v>
      </c>
    </row>
    <row r="179" spans="1:13">
      <c r="A179" s="11" t="s">
        <v>280</v>
      </c>
      <c r="B179" s="13">
        <v>45545</v>
      </c>
      <c r="C179" s="11" t="s">
        <v>261</v>
      </c>
      <c r="D179" s="11" t="s">
        <v>262</v>
      </c>
      <c r="E179" s="11" t="s">
        <v>77</v>
      </c>
      <c r="F179" s="11" t="s">
        <v>78</v>
      </c>
      <c r="G179" s="11" t="s">
        <v>91</v>
      </c>
      <c r="H179" s="11" t="s">
        <v>101</v>
      </c>
      <c r="I179" s="11">
        <v>20</v>
      </c>
      <c r="J179" s="11">
        <v>4412</v>
      </c>
      <c r="K179" s="11">
        <v>88240</v>
      </c>
      <c r="L179" s="11">
        <v>49062</v>
      </c>
      <c r="M179" s="11">
        <v>39178</v>
      </c>
    </row>
    <row r="180" spans="1:13">
      <c r="A180" s="11" t="s">
        <v>281</v>
      </c>
      <c r="B180" s="13">
        <v>45546</v>
      </c>
      <c r="C180" s="11" t="s">
        <v>261</v>
      </c>
      <c r="D180" s="11" t="s">
        <v>262</v>
      </c>
      <c r="E180" s="11" t="s">
        <v>77</v>
      </c>
      <c r="F180" s="11" t="s">
        <v>95</v>
      </c>
      <c r="G180" s="11" t="s">
        <v>96</v>
      </c>
      <c r="H180" s="11" t="s">
        <v>80</v>
      </c>
      <c r="I180" s="11">
        <v>2</v>
      </c>
      <c r="J180" s="11">
        <v>355</v>
      </c>
      <c r="K180" s="11">
        <v>710</v>
      </c>
      <c r="L180" s="11">
        <v>526</v>
      </c>
      <c r="M180" s="11">
        <v>184</v>
      </c>
    </row>
    <row r="181" spans="1:13">
      <c r="A181" s="11" t="s">
        <v>282</v>
      </c>
      <c r="B181" s="13">
        <v>45548</v>
      </c>
      <c r="C181" s="11" t="s">
        <v>261</v>
      </c>
      <c r="D181" s="11" t="s">
        <v>262</v>
      </c>
      <c r="E181" s="11" t="s">
        <v>77</v>
      </c>
      <c r="F181" s="11" t="s">
        <v>78</v>
      </c>
      <c r="G181" s="11" t="s">
        <v>96</v>
      </c>
      <c r="H181" s="11" t="s">
        <v>101</v>
      </c>
      <c r="I181" s="11">
        <v>15</v>
      </c>
      <c r="J181" s="11">
        <v>3631</v>
      </c>
      <c r="K181" s="11">
        <v>54465</v>
      </c>
      <c r="L181" s="11">
        <v>29094</v>
      </c>
      <c r="M181" s="11">
        <v>25371</v>
      </c>
    </row>
    <row r="182" spans="1:13">
      <c r="A182" s="11" t="s">
        <v>283</v>
      </c>
      <c r="B182" s="13">
        <v>45549</v>
      </c>
      <c r="C182" s="11" t="s">
        <v>261</v>
      </c>
      <c r="D182" s="11" t="s">
        <v>262</v>
      </c>
      <c r="E182" s="11" t="s">
        <v>77</v>
      </c>
      <c r="F182" s="11" t="s">
        <v>82</v>
      </c>
      <c r="G182" s="11" t="s">
        <v>79</v>
      </c>
      <c r="H182" s="11" t="s">
        <v>92</v>
      </c>
      <c r="I182" s="11">
        <v>1</v>
      </c>
      <c r="J182" s="11">
        <v>614</v>
      </c>
      <c r="K182" s="11">
        <v>614</v>
      </c>
      <c r="L182" s="11">
        <v>428</v>
      </c>
      <c r="M182" s="11">
        <v>186</v>
      </c>
    </row>
    <row r="183" spans="1:13">
      <c r="A183" s="11" t="s">
        <v>284</v>
      </c>
      <c r="B183" s="13">
        <v>45550</v>
      </c>
      <c r="C183" s="11" t="s">
        <v>261</v>
      </c>
      <c r="D183" s="11" t="s">
        <v>262</v>
      </c>
      <c r="E183" s="11" t="s">
        <v>90</v>
      </c>
      <c r="F183" s="11" t="s">
        <v>82</v>
      </c>
      <c r="G183" s="11" t="s">
        <v>79</v>
      </c>
      <c r="H183" s="11" t="s">
        <v>80</v>
      </c>
      <c r="I183" s="11">
        <v>2</v>
      </c>
      <c r="J183" s="11">
        <v>308</v>
      </c>
      <c r="K183" s="11">
        <v>616</v>
      </c>
      <c r="L183" s="11">
        <v>439</v>
      </c>
      <c r="M183" s="11">
        <v>177</v>
      </c>
    </row>
    <row r="184" spans="1:13">
      <c r="A184" s="11" t="s">
        <v>285</v>
      </c>
      <c r="B184" s="13">
        <v>45552</v>
      </c>
      <c r="C184" s="11" t="s">
        <v>261</v>
      </c>
      <c r="D184" s="11" t="s">
        <v>262</v>
      </c>
      <c r="E184" s="11" t="s">
        <v>77</v>
      </c>
      <c r="F184" s="11" t="s">
        <v>82</v>
      </c>
      <c r="G184" s="11" t="s">
        <v>83</v>
      </c>
      <c r="H184" s="11" t="s">
        <v>97</v>
      </c>
      <c r="I184" s="11">
        <v>3</v>
      </c>
      <c r="J184" s="11">
        <v>3105</v>
      </c>
      <c r="K184" s="11">
        <v>9315</v>
      </c>
      <c r="L184" s="11">
        <v>4355</v>
      </c>
      <c r="M184" s="11">
        <v>4960</v>
      </c>
    </row>
    <row r="185" spans="1:13">
      <c r="A185" s="11" t="s">
        <v>286</v>
      </c>
      <c r="B185" s="13">
        <v>45554</v>
      </c>
      <c r="C185" s="11" t="s">
        <v>261</v>
      </c>
      <c r="D185" s="11" t="s">
        <v>262</v>
      </c>
      <c r="E185" s="11" t="s">
        <v>77</v>
      </c>
      <c r="F185" s="11" t="s">
        <v>95</v>
      </c>
      <c r="G185" s="11" t="s">
        <v>83</v>
      </c>
      <c r="H185" s="11" t="s">
        <v>85</v>
      </c>
      <c r="I185" s="11">
        <v>3</v>
      </c>
      <c r="J185" s="11">
        <v>6545</v>
      </c>
      <c r="K185" s="11">
        <v>19635</v>
      </c>
      <c r="L185" s="11">
        <v>10940</v>
      </c>
      <c r="M185" s="11">
        <v>8695</v>
      </c>
    </row>
    <row r="186" spans="1:13">
      <c r="A186" s="11" t="s">
        <v>287</v>
      </c>
      <c r="B186" s="13">
        <v>45554</v>
      </c>
      <c r="C186" s="11" t="s">
        <v>261</v>
      </c>
      <c r="D186" s="11" t="s">
        <v>262</v>
      </c>
      <c r="E186" s="11" t="s">
        <v>77</v>
      </c>
      <c r="F186" s="11" t="s">
        <v>82</v>
      </c>
      <c r="G186" s="11" t="s">
        <v>96</v>
      </c>
      <c r="H186" s="11" t="s">
        <v>92</v>
      </c>
      <c r="I186" s="11">
        <v>2</v>
      </c>
      <c r="J186" s="11">
        <v>599</v>
      </c>
      <c r="K186" s="11">
        <v>1198</v>
      </c>
      <c r="L186" s="11">
        <v>811</v>
      </c>
      <c r="M186" s="11">
        <v>387</v>
      </c>
    </row>
    <row r="187" spans="1:13">
      <c r="A187" s="11" t="s">
        <v>288</v>
      </c>
      <c r="B187" s="13">
        <v>45555</v>
      </c>
      <c r="C187" s="11" t="s">
        <v>261</v>
      </c>
      <c r="D187" s="11" t="s">
        <v>262</v>
      </c>
      <c r="E187" s="11" t="s">
        <v>77</v>
      </c>
      <c r="F187" s="11" t="s">
        <v>95</v>
      </c>
      <c r="G187" s="11" t="s">
        <v>91</v>
      </c>
      <c r="H187" s="11" t="s">
        <v>97</v>
      </c>
      <c r="I187" s="11">
        <v>5</v>
      </c>
      <c r="J187" s="11">
        <v>2862</v>
      </c>
      <c r="K187" s="11">
        <v>14310</v>
      </c>
      <c r="L187" s="11">
        <v>6832</v>
      </c>
      <c r="M187" s="11">
        <v>7478</v>
      </c>
    </row>
    <row r="188" spans="1:13">
      <c r="A188" s="11" t="s">
        <v>289</v>
      </c>
      <c r="B188" s="13">
        <v>45555</v>
      </c>
      <c r="C188" s="11" t="s">
        <v>261</v>
      </c>
      <c r="D188" s="11" t="s">
        <v>262</v>
      </c>
      <c r="E188" s="11" t="s">
        <v>77</v>
      </c>
      <c r="F188" s="11" t="s">
        <v>95</v>
      </c>
      <c r="G188" s="11" t="s">
        <v>79</v>
      </c>
      <c r="H188" s="11" t="s">
        <v>80</v>
      </c>
      <c r="I188" s="11">
        <v>15</v>
      </c>
      <c r="J188" s="11">
        <v>298</v>
      </c>
      <c r="K188" s="11">
        <v>4470</v>
      </c>
      <c r="L188" s="11">
        <v>2985</v>
      </c>
      <c r="M188" s="11">
        <v>1485</v>
      </c>
    </row>
    <row r="189" spans="1:13">
      <c r="A189" s="11" t="s">
        <v>290</v>
      </c>
      <c r="B189" s="13">
        <v>45555</v>
      </c>
      <c r="C189" s="11" t="s">
        <v>261</v>
      </c>
      <c r="D189" s="11" t="s">
        <v>262</v>
      </c>
      <c r="E189" s="11" t="s">
        <v>77</v>
      </c>
      <c r="F189" s="11" t="s">
        <v>95</v>
      </c>
      <c r="G189" s="11" t="s">
        <v>79</v>
      </c>
      <c r="H189" s="11" t="s">
        <v>97</v>
      </c>
      <c r="I189" s="11">
        <v>2</v>
      </c>
      <c r="J189" s="11">
        <v>2229</v>
      </c>
      <c r="K189" s="11">
        <v>4458</v>
      </c>
      <c r="L189" s="11">
        <v>2147</v>
      </c>
      <c r="M189" s="11">
        <v>2311</v>
      </c>
    </row>
    <row r="190" spans="1:13">
      <c r="A190" s="11" t="s">
        <v>291</v>
      </c>
      <c r="B190" s="13">
        <v>45556</v>
      </c>
      <c r="C190" s="11" t="s">
        <v>261</v>
      </c>
      <c r="D190" s="11" t="s">
        <v>262</v>
      </c>
      <c r="E190" s="11" t="s">
        <v>77</v>
      </c>
      <c r="F190" s="11" t="s">
        <v>95</v>
      </c>
      <c r="G190" s="11" t="s">
        <v>91</v>
      </c>
      <c r="H190" s="11" t="s">
        <v>80</v>
      </c>
      <c r="I190" s="11">
        <v>1</v>
      </c>
      <c r="J190" s="11">
        <v>276</v>
      </c>
      <c r="K190" s="11">
        <v>276</v>
      </c>
      <c r="L190" s="11">
        <v>206</v>
      </c>
      <c r="M190" s="11">
        <v>70</v>
      </c>
    </row>
    <row r="191" spans="1:13">
      <c r="A191" s="11" t="s">
        <v>292</v>
      </c>
      <c r="B191" s="13">
        <v>45556</v>
      </c>
      <c r="C191" s="11" t="s">
        <v>261</v>
      </c>
      <c r="D191" s="11" t="s">
        <v>262</v>
      </c>
      <c r="E191" s="11" t="s">
        <v>77</v>
      </c>
      <c r="F191" s="11" t="s">
        <v>82</v>
      </c>
      <c r="G191" s="11" t="s">
        <v>83</v>
      </c>
      <c r="H191" s="11" t="s">
        <v>101</v>
      </c>
      <c r="I191" s="11">
        <v>2</v>
      </c>
      <c r="J191" s="11">
        <v>4004</v>
      </c>
      <c r="K191" s="11">
        <v>8008</v>
      </c>
      <c r="L191" s="11">
        <v>4046</v>
      </c>
      <c r="M191" s="11">
        <v>3962</v>
      </c>
    </row>
    <row r="192" spans="1:13">
      <c r="A192" s="11" t="s">
        <v>293</v>
      </c>
      <c r="B192" s="13">
        <v>45557</v>
      </c>
      <c r="C192" s="11" t="s">
        <v>261</v>
      </c>
      <c r="D192" s="11" t="s">
        <v>262</v>
      </c>
      <c r="E192" s="11" t="s">
        <v>90</v>
      </c>
      <c r="F192" s="11" t="s">
        <v>78</v>
      </c>
      <c r="G192" s="11" t="s">
        <v>96</v>
      </c>
      <c r="H192" s="11" t="s">
        <v>92</v>
      </c>
      <c r="I192" s="11">
        <v>3</v>
      </c>
      <c r="J192" s="11">
        <v>544</v>
      </c>
      <c r="K192" s="11">
        <v>1632</v>
      </c>
      <c r="L192" s="11">
        <v>996</v>
      </c>
      <c r="M192" s="11">
        <v>636</v>
      </c>
    </row>
    <row r="193" spans="1:13">
      <c r="A193" s="11" t="s">
        <v>294</v>
      </c>
      <c r="B193" s="13">
        <v>45557</v>
      </c>
      <c r="C193" s="11" t="s">
        <v>261</v>
      </c>
      <c r="D193" s="11" t="s">
        <v>262</v>
      </c>
      <c r="E193" s="11" t="s">
        <v>77</v>
      </c>
      <c r="F193" s="11" t="s">
        <v>87</v>
      </c>
      <c r="G193" s="11" t="s">
        <v>104</v>
      </c>
      <c r="H193" s="11" t="s">
        <v>85</v>
      </c>
      <c r="I193" s="11">
        <v>10</v>
      </c>
      <c r="J193" s="11">
        <v>7547</v>
      </c>
      <c r="K193" s="11">
        <v>75470</v>
      </c>
      <c r="L193" s="11">
        <v>46323</v>
      </c>
      <c r="M193" s="11">
        <v>29147</v>
      </c>
    </row>
    <row r="194" spans="1:13">
      <c r="A194" s="11" t="s">
        <v>295</v>
      </c>
      <c r="B194" s="13">
        <v>45559</v>
      </c>
      <c r="C194" s="11" t="s">
        <v>261</v>
      </c>
      <c r="D194" s="11" t="s">
        <v>262</v>
      </c>
      <c r="E194" s="11" t="s">
        <v>77</v>
      </c>
      <c r="F194" s="11" t="s">
        <v>87</v>
      </c>
      <c r="G194" s="11" t="s">
        <v>104</v>
      </c>
      <c r="H194" s="11" t="s">
        <v>97</v>
      </c>
      <c r="I194" s="11">
        <v>1</v>
      </c>
      <c r="J194" s="11">
        <v>2501</v>
      </c>
      <c r="K194" s="11">
        <v>2501</v>
      </c>
      <c r="L194" s="11">
        <v>1260</v>
      </c>
      <c r="M194" s="11">
        <v>1241</v>
      </c>
    </row>
    <row r="195" spans="1:13">
      <c r="A195" s="11" t="s">
        <v>296</v>
      </c>
      <c r="B195" s="13">
        <v>45560</v>
      </c>
      <c r="C195" s="11" t="s">
        <v>261</v>
      </c>
      <c r="D195" s="11" t="s">
        <v>262</v>
      </c>
      <c r="E195" s="11" t="s">
        <v>77</v>
      </c>
      <c r="F195" s="11" t="s">
        <v>87</v>
      </c>
      <c r="G195" s="11" t="s">
        <v>104</v>
      </c>
      <c r="H195" s="11" t="s">
        <v>80</v>
      </c>
      <c r="I195" s="11">
        <v>5</v>
      </c>
      <c r="J195" s="11">
        <v>377</v>
      </c>
      <c r="K195" s="11">
        <v>1885</v>
      </c>
      <c r="L195" s="11">
        <v>1295</v>
      </c>
      <c r="M195" s="11">
        <v>590</v>
      </c>
    </row>
    <row r="196" spans="1:13">
      <c r="A196" s="11" t="s">
        <v>297</v>
      </c>
      <c r="B196" s="13">
        <v>45561</v>
      </c>
      <c r="C196" s="11" t="s">
        <v>261</v>
      </c>
      <c r="D196" s="11" t="s">
        <v>262</v>
      </c>
      <c r="E196" s="11" t="s">
        <v>77</v>
      </c>
      <c r="F196" s="11" t="s">
        <v>95</v>
      </c>
      <c r="G196" s="11" t="s">
        <v>104</v>
      </c>
      <c r="H196" s="11" t="s">
        <v>92</v>
      </c>
      <c r="I196" s="11">
        <v>5</v>
      </c>
      <c r="J196" s="11">
        <v>601</v>
      </c>
      <c r="K196" s="11">
        <v>3005</v>
      </c>
      <c r="L196" s="11">
        <v>1841</v>
      </c>
      <c r="M196" s="11">
        <v>1164</v>
      </c>
    </row>
    <row r="197" spans="1:13">
      <c r="A197" s="11" t="s">
        <v>298</v>
      </c>
      <c r="B197" s="13">
        <v>45561</v>
      </c>
      <c r="C197" s="11" t="s">
        <v>261</v>
      </c>
      <c r="D197" s="11" t="s">
        <v>262</v>
      </c>
      <c r="E197" s="11" t="s">
        <v>90</v>
      </c>
      <c r="F197" s="11" t="s">
        <v>95</v>
      </c>
      <c r="G197" s="11" t="s">
        <v>96</v>
      </c>
      <c r="H197" s="11" t="s">
        <v>92</v>
      </c>
      <c r="I197" s="11">
        <v>15</v>
      </c>
      <c r="J197" s="11">
        <v>615</v>
      </c>
      <c r="K197" s="11">
        <v>9225</v>
      </c>
      <c r="L197" s="11">
        <v>6434</v>
      </c>
      <c r="M197" s="11">
        <v>2791</v>
      </c>
    </row>
    <row r="198" spans="1:13">
      <c r="A198" s="11" t="s">
        <v>299</v>
      </c>
      <c r="B198" s="13">
        <v>45562</v>
      </c>
      <c r="C198" s="11" t="s">
        <v>261</v>
      </c>
      <c r="D198" s="11" t="s">
        <v>262</v>
      </c>
      <c r="E198" s="11" t="s">
        <v>77</v>
      </c>
      <c r="F198" s="11" t="s">
        <v>82</v>
      </c>
      <c r="G198" s="11" t="s">
        <v>104</v>
      </c>
      <c r="H198" s="11" t="s">
        <v>85</v>
      </c>
      <c r="I198" s="11">
        <v>10</v>
      </c>
      <c r="J198" s="11">
        <v>7104</v>
      </c>
      <c r="K198" s="11">
        <v>71040</v>
      </c>
      <c r="L198" s="11">
        <v>39358</v>
      </c>
      <c r="M198" s="11">
        <v>31682</v>
      </c>
    </row>
    <row r="199" spans="1:13">
      <c r="A199" s="11" t="s">
        <v>300</v>
      </c>
      <c r="B199" s="13">
        <v>45562</v>
      </c>
      <c r="C199" s="11" t="s">
        <v>261</v>
      </c>
      <c r="D199" s="11" t="s">
        <v>262</v>
      </c>
      <c r="E199" s="11" t="s">
        <v>77</v>
      </c>
      <c r="F199" s="11" t="s">
        <v>78</v>
      </c>
      <c r="G199" s="11" t="s">
        <v>88</v>
      </c>
      <c r="H199" s="11" t="s">
        <v>101</v>
      </c>
      <c r="I199" s="11">
        <v>5</v>
      </c>
      <c r="J199" s="11">
        <v>4922</v>
      </c>
      <c r="K199" s="11">
        <v>24610</v>
      </c>
      <c r="L199" s="11">
        <v>12791</v>
      </c>
      <c r="M199" s="11">
        <v>11819</v>
      </c>
    </row>
    <row r="200" spans="1:13">
      <c r="A200" s="11" t="s">
        <v>301</v>
      </c>
      <c r="B200" s="13">
        <v>45565</v>
      </c>
      <c r="C200" s="11" t="s">
        <v>261</v>
      </c>
      <c r="D200" s="11" t="s">
        <v>262</v>
      </c>
      <c r="E200" s="11" t="s">
        <v>77</v>
      </c>
      <c r="F200" s="11" t="s">
        <v>95</v>
      </c>
      <c r="G200" s="11" t="s">
        <v>104</v>
      </c>
      <c r="H200" s="11" t="s">
        <v>92</v>
      </c>
      <c r="I200" s="11">
        <v>10</v>
      </c>
      <c r="J200" s="11">
        <v>529</v>
      </c>
      <c r="K200" s="11">
        <v>5290</v>
      </c>
      <c r="L200" s="11">
        <v>3508</v>
      </c>
      <c r="M200" s="11">
        <v>1782</v>
      </c>
    </row>
    <row r="201" spans="1:13">
      <c r="A201" s="11" t="s">
        <v>302</v>
      </c>
      <c r="B201" s="13">
        <v>45565</v>
      </c>
      <c r="C201" s="11" t="s">
        <v>261</v>
      </c>
      <c r="D201" s="11" t="s">
        <v>262</v>
      </c>
      <c r="E201" s="11" t="s">
        <v>77</v>
      </c>
      <c r="F201" s="11" t="s">
        <v>82</v>
      </c>
      <c r="G201" s="11" t="s">
        <v>91</v>
      </c>
      <c r="H201" s="11" t="s">
        <v>92</v>
      </c>
      <c r="I201" s="11">
        <v>3</v>
      </c>
      <c r="J201" s="11">
        <v>499</v>
      </c>
      <c r="K201" s="11">
        <v>1497</v>
      </c>
      <c r="L201" s="11">
        <v>938</v>
      </c>
      <c r="M201" s="11">
        <v>559</v>
      </c>
    </row>
    <row r="202" spans="1:13">
      <c r="A202" s="11" t="s">
        <v>303</v>
      </c>
      <c r="B202" s="13">
        <v>45566</v>
      </c>
      <c r="C202" s="11" t="s">
        <v>304</v>
      </c>
      <c r="D202" s="11" t="s">
        <v>305</v>
      </c>
      <c r="E202" s="11" t="s">
        <v>77</v>
      </c>
      <c r="F202" s="11" t="s">
        <v>82</v>
      </c>
      <c r="G202" s="11" t="s">
        <v>91</v>
      </c>
      <c r="H202" s="11" t="s">
        <v>97</v>
      </c>
      <c r="I202" s="11">
        <v>5</v>
      </c>
      <c r="J202" s="11">
        <v>2367</v>
      </c>
      <c r="K202" s="11">
        <v>11835</v>
      </c>
      <c r="L202" s="11">
        <v>5289</v>
      </c>
      <c r="M202" s="11">
        <v>6546</v>
      </c>
    </row>
    <row r="203" spans="1:13">
      <c r="A203" s="11" t="s">
        <v>306</v>
      </c>
      <c r="B203" s="13">
        <v>45567</v>
      </c>
      <c r="C203" s="11" t="s">
        <v>304</v>
      </c>
      <c r="D203" s="11" t="s">
        <v>305</v>
      </c>
      <c r="E203" s="11" t="s">
        <v>77</v>
      </c>
      <c r="F203" s="11" t="s">
        <v>82</v>
      </c>
      <c r="G203" s="11" t="s">
        <v>79</v>
      </c>
      <c r="H203" s="11" t="s">
        <v>85</v>
      </c>
      <c r="I203" s="11">
        <v>3</v>
      </c>
      <c r="J203" s="11">
        <v>8946</v>
      </c>
      <c r="K203" s="11">
        <v>26838</v>
      </c>
      <c r="L203" s="11">
        <v>14757</v>
      </c>
      <c r="M203" s="11">
        <v>12081</v>
      </c>
    </row>
    <row r="204" spans="1:13">
      <c r="A204" s="11" t="s">
        <v>307</v>
      </c>
      <c r="B204" s="13">
        <v>45567</v>
      </c>
      <c r="C204" s="11" t="s">
        <v>304</v>
      </c>
      <c r="D204" s="11" t="s">
        <v>305</v>
      </c>
      <c r="E204" s="11" t="s">
        <v>77</v>
      </c>
      <c r="F204" s="11" t="s">
        <v>82</v>
      </c>
      <c r="G204" s="11" t="s">
        <v>91</v>
      </c>
      <c r="H204" s="11" t="s">
        <v>101</v>
      </c>
      <c r="I204" s="11">
        <v>3</v>
      </c>
      <c r="J204" s="11">
        <v>4352</v>
      </c>
      <c r="K204" s="11">
        <v>13056</v>
      </c>
      <c r="L204" s="11">
        <v>6383</v>
      </c>
      <c r="M204" s="11">
        <v>6673</v>
      </c>
    </row>
    <row r="205" spans="1:13">
      <c r="A205" s="11" t="s">
        <v>308</v>
      </c>
      <c r="B205" s="13">
        <v>45568</v>
      </c>
      <c r="C205" s="11" t="s">
        <v>304</v>
      </c>
      <c r="D205" s="11" t="s">
        <v>305</v>
      </c>
      <c r="E205" s="11" t="s">
        <v>77</v>
      </c>
      <c r="F205" s="11" t="s">
        <v>87</v>
      </c>
      <c r="G205" s="11" t="s">
        <v>104</v>
      </c>
      <c r="H205" s="11" t="s">
        <v>92</v>
      </c>
      <c r="I205" s="11">
        <v>5</v>
      </c>
      <c r="J205" s="11">
        <v>603</v>
      </c>
      <c r="K205" s="11">
        <v>3015</v>
      </c>
      <c r="L205" s="11">
        <v>1804</v>
      </c>
      <c r="M205" s="11">
        <v>1211</v>
      </c>
    </row>
    <row r="206" spans="1:13">
      <c r="A206" s="11" t="s">
        <v>309</v>
      </c>
      <c r="B206" s="13">
        <v>45570</v>
      </c>
      <c r="C206" s="11" t="s">
        <v>304</v>
      </c>
      <c r="D206" s="11" t="s">
        <v>305</v>
      </c>
      <c r="E206" s="11" t="s">
        <v>77</v>
      </c>
      <c r="F206" s="11" t="s">
        <v>95</v>
      </c>
      <c r="G206" s="11" t="s">
        <v>79</v>
      </c>
      <c r="H206" s="11" t="s">
        <v>101</v>
      </c>
      <c r="I206" s="11">
        <v>3</v>
      </c>
      <c r="J206" s="11">
        <v>4862</v>
      </c>
      <c r="K206" s="11">
        <v>14586</v>
      </c>
      <c r="L206" s="11">
        <v>6984</v>
      </c>
      <c r="M206" s="11">
        <v>7602</v>
      </c>
    </row>
    <row r="207" spans="1:13">
      <c r="A207" s="11" t="s">
        <v>310</v>
      </c>
      <c r="B207" s="13">
        <v>45570</v>
      </c>
      <c r="C207" s="11" t="s">
        <v>304</v>
      </c>
      <c r="D207" s="11" t="s">
        <v>305</v>
      </c>
      <c r="E207" s="11" t="s">
        <v>77</v>
      </c>
      <c r="F207" s="11" t="s">
        <v>87</v>
      </c>
      <c r="G207" s="11" t="s">
        <v>88</v>
      </c>
      <c r="H207" s="11" t="s">
        <v>80</v>
      </c>
      <c r="I207" s="11">
        <v>3</v>
      </c>
      <c r="J207" s="11">
        <v>289</v>
      </c>
      <c r="K207" s="11">
        <v>867</v>
      </c>
      <c r="L207" s="11">
        <v>590</v>
      </c>
      <c r="M207" s="11">
        <v>277</v>
      </c>
    </row>
    <row r="208" spans="1:13">
      <c r="A208" s="11" t="s">
        <v>311</v>
      </c>
      <c r="B208" s="13">
        <v>45570</v>
      </c>
      <c r="C208" s="11" t="s">
        <v>304</v>
      </c>
      <c r="D208" s="11" t="s">
        <v>305</v>
      </c>
      <c r="E208" s="11" t="s">
        <v>77</v>
      </c>
      <c r="F208" s="11" t="s">
        <v>95</v>
      </c>
      <c r="G208" s="11" t="s">
        <v>104</v>
      </c>
      <c r="H208" s="11" t="s">
        <v>101</v>
      </c>
      <c r="I208" s="11">
        <v>5</v>
      </c>
      <c r="J208" s="11">
        <v>4938</v>
      </c>
      <c r="K208" s="11">
        <v>24690</v>
      </c>
      <c r="L208" s="11">
        <v>12833</v>
      </c>
      <c r="M208" s="11">
        <v>11857</v>
      </c>
    </row>
    <row r="209" spans="1:13">
      <c r="A209" s="11" t="s">
        <v>312</v>
      </c>
      <c r="B209" s="13">
        <v>45571</v>
      </c>
      <c r="C209" s="11" t="s">
        <v>304</v>
      </c>
      <c r="D209" s="11" t="s">
        <v>305</v>
      </c>
      <c r="E209" s="11" t="s">
        <v>77</v>
      </c>
      <c r="F209" s="11" t="s">
        <v>78</v>
      </c>
      <c r="G209" s="11" t="s">
        <v>104</v>
      </c>
      <c r="H209" s="11" t="s">
        <v>97</v>
      </c>
      <c r="I209" s="11">
        <v>15</v>
      </c>
      <c r="J209" s="11">
        <v>2469</v>
      </c>
      <c r="K209" s="11">
        <v>37035</v>
      </c>
      <c r="L209" s="11">
        <v>17303</v>
      </c>
      <c r="M209" s="11">
        <v>19732</v>
      </c>
    </row>
    <row r="210" spans="1:13">
      <c r="A210" s="11" t="s">
        <v>313</v>
      </c>
      <c r="B210" s="13">
        <v>45572</v>
      </c>
      <c r="C210" s="11" t="s">
        <v>304</v>
      </c>
      <c r="D210" s="11" t="s">
        <v>305</v>
      </c>
      <c r="E210" s="11" t="s">
        <v>77</v>
      </c>
      <c r="F210" s="11" t="s">
        <v>82</v>
      </c>
      <c r="G210" s="11" t="s">
        <v>96</v>
      </c>
      <c r="H210" s="11" t="s">
        <v>92</v>
      </c>
      <c r="I210" s="11">
        <v>20</v>
      </c>
      <c r="J210" s="11">
        <v>503</v>
      </c>
      <c r="K210" s="11">
        <v>10060</v>
      </c>
      <c r="L210" s="11">
        <v>6110</v>
      </c>
      <c r="M210" s="11">
        <v>3950</v>
      </c>
    </row>
    <row r="211" spans="1:13">
      <c r="A211" s="11" t="s">
        <v>314</v>
      </c>
      <c r="B211" s="13">
        <v>45573</v>
      </c>
      <c r="C211" s="11" t="s">
        <v>304</v>
      </c>
      <c r="D211" s="11" t="s">
        <v>305</v>
      </c>
      <c r="E211" s="11" t="s">
        <v>90</v>
      </c>
      <c r="F211" s="11" t="s">
        <v>82</v>
      </c>
      <c r="G211" s="11" t="s">
        <v>96</v>
      </c>
      <c r="H211" s="11" t="s">
        <v>101</v>
      </c>
      <c r="I211" s="11">
        <v>15</v>
      </c>
      <c r="J211" s="11">
        <v>4449</v>
      </c>
      <c r="K211" s="11">
        <v>66735</v>
      </c>
      <c r="L211" s="11">
        <v>32417</v>
      </c>
      <c r="M211" s="11">
        <v>34318</v>
      </c>
    </row>
    <row r="212" spans="1:13">
      <c r="A212" s="11" t="s">
        <v>315</v>
      </c>
      <c r="B212" s="13">
        <v>45574</v>
      </c>
      <c r="C212" s="11" t="s">
        <v>304</v>
      </c>
      <c r="D212" s="11" t="s">
        <v>305</v>
      </c>
      <c r="E212" s="11" t="s">
        <v>77</v>
      </c>
      <c r="F212" s="11" t="s">
        <v>95</v>
      </c>
      <c r="G212" s="11" t="s">
        <v>91</v>
      </c>
      <c r="H212" s="11" t="s">
        <v>80</v>
      </c>
      <c r="I212" s="11">
        <v>20</v>
      </c>
      <c r="J212" s="11">
        <v>291</v>
      </c>
      <c r="K212" s="11">
        <v>5820</v>
      </c>
      <c r="L212" s="11">
        <v>4002</v>
      </c>
      <c r="M212" s="11">
        <v>1818</v>
      </c>
    </row>
    <row r="213" spans="1:13">
      <c r="A213" s="11" t="s">
        <v>316</v>
      </c>
      <c r="B213" s="13">
        <v>45574</v>
      </c>
      <c r="C213" s="11" t="s">
        <v>304</v>
      </c>
      <c r="D213" s="11" t="s">
        <v>305</v>
      </c>
      <c r="E213" s="11" t="s">
        <v>77</v>
      </c>
      <c r="F213" s="11" t="s">
        <v>78</v>
      </c>
      <c r="G213" s="11" t="s">
        <v>79</v>
      </c>
      <c r="H213" s="11" t="s">
        <v>97</v>
      </c>
      <c r="I213" s="11">
        <v>2</v>
      </c>
      <c r="J213" s="11">
        <v>2534</v>
      </c>
      <c r="K213" s="11">
        <v>5068</v>
      </c>
      <c r="L213" s="11">
        <v>2480</v>
      </c>
      <c r="M213" s="11">
        <v>2588</v>
      </c>
    </row>
    <row r="214" spans="1:13">
      <c r="A214" s="11" t="s">
        <v>317</v>
      </c>
      <c r="B214" s="13">
        <v>45574</v>
      </c>
      <c r="C214" s="11" t="s">
        <v>304</v>
      </c>
      <c r="D214" s="11" t="s">
        <v>305</v>
      </c>
      <c r="E214" s="11" t="s">
        <v>77</v>
      </c>
      <c r="F214" s="11" t="s">
        <v>78</v>
      </c>
      <c r="G214" s="11" t="s">
        <v>96</v>
      </c>
      <c r="H214" s="11" t="s">
        <v>92</v>
      </c>
      <c r="I214" s="11">
        <v>1</v>
      </c>
      <c r="J214" s="11">
        <v>642</v>
      </c>
      <c r="K214" s="11">
        <v>642</v>
      </c>
      <c r="L214" s="11">
        <v>445</v>
      </c>
      <c r="M214" s="11">
        <v>197</v>
      </c>
    </row>
    <row r="215" spans="1:13">
      <c r="A215" s="11" t="s">
        <v>318</v>
      </c>
      <c r="B215" s="13">
        <v>45574</v>
      </c>
      <c r="C215" s="11" t="s">
        <v>304</v>
      </c>
      <c r="D215" s="11" t="s">
        <v>305</v>
      </c>
      <c r="E215" s="11" t="s">
        <v>90</v>
      </c>
      <c r="F215" s="11" t="s">
        <v>87</v>
      </c>
      <c r="G215" s="11" t="s">
        <v>88</v>
      </c>
      <c r="H215" s="11" t="s">
        <v>101</v>
      </c>
      <c r="I215" s="11">
        <v>5</v>
      </c>
      <c r="J215" s="11">
        <v>4121</v>
      </c>
      <c r="K215" s="11">
        <v>20605</v>
      </c>
      <c r="L215" s="11">
        <v>10906</v>
      </c>
      <c r="M215" s="11">
        <v>9699</v>
      </c>
    </row>
    <row r="216" spans="1:13">
      <c r="A216" s="11" t="s">
        <v>319</v>
      </c>
      <c r="B216" s="13">
        <v>45574</v>
      </c>
      <c r="C216" s="11" t="s">
        <v>304</v>
      </c>
      <c r="D216" s="11" t="s">
        <v>305</v>
      </c>
      <c r="E216" s="11" t="s">
        <v>77</v>
      </c>
      <c r="F216" s="11" t="s">
        <v>87</v>
      </c>
      <c r="G216" s="11" t="s">
        <v>104</v>
      </c>
      <c r="H216" s="11" t="s">
        <v>85</v>
      </c>
      <c r="I216" s="11">
        <v>25</v>
      </c>
      <c r="J216" s="11">
        <v>8350</v>
      </c>
      <c r="K216" s="11">
        <v>208750</v>
      </c>
      <c r="L216" s="11">
        <v>113142</v>
      </c>
      <c r="M216" s="11">
        <v>95608</v>
      </c>
    </row>
    <row r="217" spans="1:13">
      <c r="A217" s="11" t="s">
        <v>320</v>
      </c>
      <c r="B217" s="13">
        <v>45574</v>
      </c>
      <c r="C217" s="11" t="s">
        <v>304</v>
      </c>
      <c r="D217" s="11" t="s">
        <v>305</v>
      </c>
      <c r="E217" s="11" t="s">
        <v>77</v>
      </c>
      <c r="F217" s="11" t="s">
        <v>87</v>
      </c>
      <c r="G217" s="11" t="s">
        <v>88</v>
      </c>
      <c r="H217" s="11" t="s">
        <v>92</v>
      </c>
      <c r="I217" s="11">
        <v>3</v>
      </c>
      <c r="J217" s="11">
        <v>521</v>
      </c>
      <c r="K217" s="11">
        <v>1563</v>
      </c>
      <c r="L217" s="11">
        <v>1078</v>
      </c>
      <c r="M217" s="11">
        <v>485</v>
      </c>
    </row>
    <row r="218" spans="1:13">
      <c r="A218" s="11" t="s">
        <v>321</v>
      </c>
      <c r="B218" s="13">
        <v>45575</v>
      </c>
      <c r="C218" s="11" t="s">
        <v>304</v>
      </c>
      <c r="D218" s="11" t="s">
        <v>305</v>
      </c>
      <c r="E218" s="11" t="s">
        <v>90</v>
      </c>
      <c r="F218" s="11" t="s">
        <v>95</v>
      </c>
      <c r="G218" s="11" t="s">
        <v>104</v>
      </c>
      <c r="H218" s="11" t="s">
        <v>85</v>
      </c>
      <c r="I218" s="11">
        <v>3</v>
      </c>
      <c r="J218" s="11">
        <v>6702</v>
      </c>
      <c r="K218" s="11">
        <v>20106</v>
      </c>
      <c r="L218" s="11">
        <v>12217</v>
      </c>
      <c r="M218" s="11">
        <v>7889</v>
      </c>
    </row>
    <row r="219" spans="1:13">
      <c r="A219" s="11" t="s">
        <v>322</v>
      </c>
      <c r="B219" s="13">
        <v>45576</v>
      </c>
      <c r="C219" s="11" t="s">
        <v>304</v>
      </c>
      <c r="D219" s="11" t="s">
        <v>305</v>
      </c>
      <c r="E219" s="11" t="s">
        <v>77</v>
      </c>
      <c r="F219" s="11" t="s">
        <v>95</v>
      </c>
      <c r="G219" s="11" t="s">
        <v>104</v>
      </c>
      <c r="H219" s="11" t="s">
        <v>85</v>
      </c>
      <c r="I219" s="11">
        <v>2</v>
      </c>
      <c r="J219" s="11">
        <v>7443</v>
      </c>
      <c r="K219" s="11">
        <v>14886</v>
      </c>
      <c r="L219" s="11">
        <v>9175</v>
      </c>
      <c r="M219" s="11">
        <v>5711</v>
      </c>
    </row>
    <row r="220" spans="1:13">
      <c r="A220" s="11" t="s">
        <v>323</v>
      </c>
      <c r="B220" s="13">
        <v>45576</v>
      </c>
      <c r="C220" s="11" t="s">
        <v>304</v>
      </c>
      <c r="D220" s="11" t="s">
        <v>305</v>
      </c>
      <c r="E220" s="11" t="s">
        <v>77</v>
      </c>
      <c r="F220" s="11" t="s">
        <v>82</v>
      </c>
      <c r="G220" s="11" t="s">
        <v>79</v>
      </c>
      <c r="H220" s="11" t="s">
        <v>85</v>
      </c>
      <c r="I220" s="11">
        <v>2</v>
      </c>
      <c r="J220" s="11">
        <v>6422</v>
      </c>
      <c r="K220" s="11">
        <v>12844</v>
      </c>
      <c r="L220" s="11">
        <v>7442</v>
      </c>
      <c r="M220" s="11">
        <v>5402</v>
      </c>
    </row>
    <row r="221" spans="1:13">
      <c r="A221" s="11" t="s">
        <v>324</v>
      </c>
      <c r="B221" s="13">
        <v>45576</v>
      </c>
      <c r="C221" s="11" t="s">
        <v>304</v>
      </c>
      <c r="D221" s="11" t="s">
        <v>305</v>
      </c>
      <c r="E221" s="11" t="s">
        <v>77</v>
      </c>
      <c r="F221" s="11" t="s">
        <v>95</v>
      </c>
      <c r="G221" s="11" t="s">
        <v>83</v>
      </c>
      <c r="H221" s="11" t="s">
        <v>85</v>
      </c>
      <c r="I221" s="11">
        <v>10</v>
      </c>
      <c r="J221" s="11">
        <v>8975</v>
      </c>
      <c r="K221" s="11">
        <v>89750</v>
      </c>
      <c r="L221" s="11">
        <v>49562</v>
      </c>
      <c r="M221" s="11">
        <v>40188</v>
      </c>
    </row>
    <row r="222" spans="1:13">
      <c r="A222" s="11" t="s">
        <v>325</v>
      </c>
      <c r="B222" s="13">
        <v>45576</v>
      </c>
      <c r="C222" s="11" t="s">
        <v>304</v>
      </c>
      <c r="D222" s="11" t="s">
        <v>305</v>
      </c>
      <c r="E222" s="11" t="s">
        <v>77</v>
      </c>
      <c r="F222" s="11" t="s">
        <v>87</v>
      </c>
      <c r="G222" s="11" t="s">
        <v>96</v>
      </c>
      <c r="H222" s="11" t="s">
        <v>97</v>
      </c>
      <c r="I222" s="11">
        <v>2</v>
      </c>
      <c r="J222" s="11">
        <v>2376</v>
      </c>
      <c r="K222" s="11">
        <v>4752</v>
      </c>
      <c r="L222" s="11">
        <v>2363</v>
      </c>
      <c r="M222" s="11">
        <v>2389</v>
      </c>
    </row>
    <row r="223" spans="1:13">
      <c r="A223" s="11" t="s">
        <v>326</v>
      </c>
      <c r="B223" s="13">
        <v>45577</v>
      </c>
      <c r="C223" s="11" t="s">
        <v>304</v>
      </c>
      <c r="D223" s="11" t="s">
        <v>305</v>
      </c>
      <c r="E223" s="11" t="s">
        <v>77</v>
      </c>
      <c r="F223" s="11" t="s">
        <v>82</v>
      </c>
      <c r="G223" s="11" t="s">
        <v>88</v>
      </c>
      <c r="H223" s="11" t="s">
        <v>80</v>
      </c>
      <c r="I223" s="11">
        <v>3</v>
      </c>
      <c r="J223" s="11">
        <v>359</v>
      </c>
      <c r="K223" s="11">
        <v>1077</v>
      </c>
      <c r="L223" s="11">
        <v>737</v>
      </c>
      <c r="M223" s="11">
        <v>340</v>
      </c>
    </row>
    <row r="224" spans="1:13">
      <c r="A224" s="11" t="s">
        <v>327</v>
      </c>
      <c r="B224" s="13">
        <v>45577</v>
      </c>
      <c r="C224" s="11" t="s">
        <v>304</v>
      </c>
      <c r="D224" s="11" t="s">
        <v>305</v>
      </c>
      <c r="E224" s="11" t="s">
        <v>90</v>
      </c>
      <c r="F224" s="11" t="s">
        <v>95</v>
      </c>
      <c r="G224" s="11" t="s">
        <v>104</v>
      </c>
      <c r="H224" s="11" t="s">
        <v>97</v>
      </c>
      <c r="I224" s="11">
        <v>5</v>
      </c>
      <c r="J224" s="11">
        <v>2548</v>
      </c>
      <c r="K224" s="11">
        <v>12740</v>
      </c>
      <c r="L224" s="11">
        <v>6185</v>
      </c>
      <c r="M224" s="11">
        <v>6555</v>
      </c>
    </row>
    <row r="225" spans="1:13">
      <c r="A225" s="11" t="s">
        <v>328</v>
      </c>
      <c r="B225" s="13">
        <v>45577</v>
      </c>
      <c r="C225" s="11" t="s">
        <v>304</v>
      </c>
      <c r="D225" s="11" t="s">
        <v>305</v>
      </c>
      <c r="E225" s="11" t="s">
        <v>77</v>
      </c>
      <c r="F225" s="11" t="s">
        <v>82</v>
      </c>
      <c r="G225" s="11" t="s">
        <v>96</v>
      </c>
      <c r="H225" s="11" t="s">
        <v>80</v>
      </c>
      <c r="I225" s="11">
        <v>3</v>
      </c>
      <c r="J225" s="11">
        <v>365</v>
      </c>
      <c r="K225" s="11">
        <v>1095</v>
      </c>
      <c r="L225" s="11">
        <v>758</v>
      </c>
      <c r="M225" s="11">
        <v>337</v>
      </c>
    </row>
    <row r="226" spans="1:13">
      <c r="A226" s="11" t="s">
        <v>329</v>
      </c>
      <c r="B226" s="13">
        <v>45578</v>
      </c>
      <c r="C226" s="11" t="s">
        <v>304</v>
      </c>
      <c r="D226" s="11" t="s">
        <v>305</v>
      </c>
      <c r="E226" s="11" t="s">
        <v>77</v>
      </c>
      <c r="F226" s="11" t="s">
        <v>78</v>
      </c>
      <c r="G226" s="11" t="s">
        <v>79</v>
      </c>
      <c r="H226" s="11" t="s">
        <v>97</v>
      </c>
      <c r="I226" s="11">
        <v>15</v>
      </c>
      <c r="J226" s="11">
        <v>2879</v>
      </c>
      <c r="K226" s="11">
        <v>43185</v>
      </c>
      <c r="L226" s="11">
        <v>21283</v>
      </c>
      <c r="M226" s="11">
        <v>21902</v>
      </c>
    </row>
    <row r="227" spans="1:13">
      <c r="A227" s="11" t="s">
        <v>330</v>
      </c>
      <c r="B227" s="13">
        <v>45580</v>
      </c>
      <c r="C227" s="11" t="s">
        <v>304</v>
      </c>
      <c r="D227" s="11" t="s">
        <v>305</v>
      </c>
      <c r="E227" s="11" t="s">
        <v>90</v>
      </c>
      <c r="F227" s="11" t="s">
        <v>95</v>
      </c>
      <c r="G227" s="11" t="s">
        <v>83</v>
      </c>
      <c r="H227" s="11" t="s">
        <v>97</v>
      </c>
      <c r="I227" s="11">
        <v>20</v>
      </c>
      <c r="J227" s="11">
        <v>3110</v>
      </c>
      <c r="K227" s="11">
        <v>62200</v>
      </c>
      <c r="L227" s="11">
        <v>27199</v>
      </c>
      <c r="M227" s="11">
        <v>35001</v>
      </c>
    </row>
    <row r="228" spans="1:13">
      <c r="A228" s="11" t="s">
        <v>331</v>
      </c>
      <c r="B228" s="13">
        <v>45580</v>
      </c>
      <c r="C228" s="11" t="s">
        <v>304</v>
      </c>
      <c r="D228" s="11" t="s">
        <v>305</v>
      </c>
      <c r="E228" s="11" t="s">
        <v>90</v>
      </c>
      <c r="F228" s="11" t="s">
        <v>78</v>
      </c>
      <c r="G228" s="11" t="s">
        <v>79</v>
      </c>
      <c r="H228" s="11" t="s">
        <v>80</v>
      </c>
      <c r="I228" s="11">
        <v>20</v>
      </c>
      <c r="J228" s="11">
        <v>367</v>
      </c>
      <c r="K228" s="11">
        <v>7340</v>
      </c>
      <c r="L228" s="11">
        <v>5107</v>
      </c>
      <c r="M228" s="11">
        <v>2233</v>
      </c>
    </row>
    <row r="229" spans="1:13">
      <c r="A229" s="11" t="s">
        <v>332</v>
      </c>
      <c r="B229" s="13">
        <v>45581</v>
      </c>
      <c r="C229" s="11" t="s">
        <v>304</v>
      </c>
      <c r="D229" s="11" t="s">
        <v>305</v>
      </c>
      <c r="E229" s="11" t="s">
        <v>90</v>
      </c>
      <c r="F229" s="11" t="s">
        <v>78</v>
      </c>
      <c r="G229" s="11" t="s">
        <v>79</v>
      </c>
      <c r="H229" s="11" t="s">
        <v>101</v>
      </c>
      <c r="I229" s="11">
        <v>3</v>
      </c>
      <c r="J229" s="11">
        <v>3747</v>
      </c>
      <c r="K229" s="11">
        <v>11241</v>
      </c>
      <c r="L229" s="11">
        <v>5558</v>
      </c>
      <c r="M229" s="11">
        <v>5683</v>
      </c>
    </row>
    <row r="230" spans="1:13">
      <c r="A230" s="11" t="s">
        <v>333</v>
      </c>
      <c r="B230" s="13">
        <v>45582</v>
      </c>
      <c r="C230" s="11" t="s">
        <v>304</v>
      </c>
      <c r="D230" s="11" t="s">
        <v>305</v>
      </c>
      <c r="E230" s="11" t="s">
        <v>77</v>
      </c>
      <c r="F230" s="11" t="s">
        <v>87</v>
      </c>
      <c r="G230" s="11" t="s">
        <v>88</v>
      </c>
      <c r="H230" s="11" t="s">
        <v>80</v>
      </c>
      <c r="I230" s="11">
        <v>2</v>
      </c>
      <c r="J230" s="11">
        <v>355</v>
      </c>
      <c r="K230" s="11">
        <v>710</v>
      </c>
      <c r="L230" s="11">
        <v>498</v>
      </c>
      <c r="M230" s="11">
        <v>212</v>
      </c>
    </row>
    <row r="231" spans="1:13">
      <c r="A231" s="11" t="s">
        <v>334</v>
      </c>
      <c r="B231" s="13">
        <v>45583</v>
      </c>
      <c r="C231" s="11" t="s">
        <v>304</v>
      </c>
      <c r="D231" s="11" t="s">
        <v>305</v>
      </c>
      <c r="E231" s="11" t="s">
        <v>77</v>
      </c>
      <c r="F231" s="11" t="s">
        <v>87</v>
      </c>
      <c r="G231" s="11" t="s">
        <v>91</v>
      </c>
      <c r="H231" s="11" t="s">
        <v>92</v>
      </c>
      <c r="I231" s="11">
        <v>15</v>
      </c>
      <c r="J231" s="11">
        <v>509</v>
      </c>
      <c r="K231" s="11">
        <v>7635</v>
      </c>
      <c r="L231" s="11">
        <v>4852</v>
      </c>
      <c r="M231" s="11">
        <v>2783</v>
      </c>
    </row>
    <row r="232" spans="1:13">
      <c r="A232" s="11" t="s">
        <v>335</v>
      </c>
      <c r="B232" s="13">
        <v>45583</v>
      </c>
      <c r="C232" s="11" t="s">
        <v>304</v>
      </c>
      <c r="D232" s="11" t="s">
        <v>305</v>
      </c>
      <c r="E232" s="11" t="s">
        <v>77</v>
      </c>
      <c r="F232" s="11" t="s">
        <v>87</v>
      </c>
      <c r="G232" s="11" t="s">
        <v>104</v>
      </c>
      <c r="H232" s="11" t="s">
        <v>80</v>
      </c>
      <c r="I232" s="11">
        <v>5</v>
      </c>
      <c r="J232" s="11">
        <v>321</v>
      </c>
      <c r="K232" s="11">
        <v>1605</v>
      </c>
      <c r="L232" s="11">
        <v>1078</v>
      </c>
      <c r="M232" s="11">
        <v>527</v>
      </c>
    </row>
    <row r="233" spans="1:13">
      <c r="A233" s="11" t="s">
        <v>336</v>
      </c>
      <c r="B233" s="13">
        <v>45585</v>
      </c>
      <c r="C233" s="11" t="s">
        <v>304</v>
      </c>
      <c r="D233" s="11" t="s">
        <v>305</v>
      </c>
      <c r="E233" s="11" t="s">
        <v>77</v>
      </c>
      <c r="F233" s="11" t="s">
        <v>95</v>
      </c>
      <c r="G233" s="11" t="s">
        <v>79</v>
      </c>
      <c r="H233" s="11" t="s">
        <v>92</v>
      </c>
      <c r="I233" s="11">
        <v>2</v>
      </c>
      <c r="J233" s="11">
        <v>654</v>
      </c>
      <c r="K233" s="11">
        <v>1308</v>
      </c>
      <c r="L233" s="11">
        <v>879</v>
      </c>
      <c r="M233" s="11">
        <v>429</v>
      </c>
    </row>
    <row r="234" spans="1:13">
      <c r="A234" s="11" t="s">
        <v>337</v>
      </c>
      <c r="B234" s="13">
        <v>45586</v>
      </c>
      <c r="C234" s="11" t="s">
        <v>304</v>
      </c>
      <c r="D234" s="11" t="s">
        <v>305</v>
      </c>
      <c r="E234" s="11" t="s">
        <v>90</v>
      </c>
      <c r="F234" s="11" t="s">
        <v>78</v>
      </c>
      <c r="G234" s="11" t="s">
        <v>88</v>
      </c>
      <c r="H234" s="11" t="s">
        <v>92</v>
      </c>
      <c r="I234" s="11">
        <v>3</v>
      </c>
      <c r="J234" s="11">
        <v>612</v>
      </c>
      <c r="K234" s="11">
        <v>1836</v>
      </c>
      <c r="L234" s="11">
        <v>1269</v>
      </c>
      <c r="M234" s="11">
        <v>567</v>
      </c>
    </row>
    <row r="235" spans="1:13">
      <c r="A235" s="11" t="s">
        <v>338</v>
      </c>
      <c r="B235" s="13">
        <v>45588</v>
      </c>
      <c r="C235" s="11" t="s">
        <v>304</v>
      </c>
      <c r="D235" s="11" t="s">
        <v>305</v>
      </c>
      <c r="E235" s="11" t="s">
        <v>77</v>
      </c>
      <c r="F235" s="11" t="s">
        <v>78</v>
      </c>
      <c r="G235" s="11" t="s">
        <v>88</v>
      </c>
      <c r="H235" s="11" t="s">
        <v>101</v>
      </c>
      <c r="I235" s="11">
        <v>3</v>
      </c>
      <c r="J235" s="11">
        <v>3876</v>
      </c>
      <c r="K235" s="11">
        <v>11628</v>
      </c>
      <c r="L235" s="11">
        <v>6112</v>
      </c>
      <c r="M235" s="11">
        <v>5516</v>
      </c>
    </row>
    <row r="236" spans="1:13">
      <c r="A236" s="11" t="s">
        <v>339</v>
      </c>
      <c r="B236" s="13">
        <v>45589</v>
      </c>
      <c r="C236" s="11" t="s">
        <v>304</v>
      </c>
      <c r="D236" s="11" t="s">
        <v>305</v>
      </c>
      <c r="E236" s="11" t="s">
        <v>77</v>
      </c>
      <c r="F236" s="11" t="s">
        <v>78</v>
      </c>
      <c r="G236" s="11" t="s">
        <v>96</v>
      </c>
      <c r="H236" s="11" t="s">
        <v>97</v>
      </c>
      <c r="I236" s="11">
        <v>2</v>
      </c>
      <c r="J236" s="11">
        <v>2334</v>
      </c>
      <c r="K236" s="11">
        <v>4668</v>
      </c>
      <c r="L236" s="11">
        <v>2024</v>
      </c>
      <c r="M236" s="11">
        <v>2644</v>
      </c>
    </row>
    <row r="237" spans="1:13">
      <c r="A237" s="11" t="s">
        <v>340</v>
      </c>
      <c r="B237" s="13">
        <v>45589</v>
      </c>
      <c r="C237" s="11" t="s">
        <v>304</v>
      </c>
      <c r="D237" s="11" t="s">
        <v>305</v>
      </c>
      <c r="E237" s="11" t="s">
        <v>77</v>
      </c>
      <c r="F237" s="11" t="s">
        <v>82</v>
      </c>
      <c r="G237" s="11" t="s">
        <v>104</v>
      </c>
      <c r="H237" s="11" t="s">
        <v>80</v>
      </c>
      <c r="I237" s="11">
        <v>10</v>
      </c>
      <c r="J237" s="11">
        <v>355</v>
      </c>
      <c r="K237" s="11">
        <v>3550</v>
      </c>
      <c r="L237" s="11">
        <v>2455</v>
      </c>
      <c r="M237" s="11">
        <v>1095</v>
      </c>
    </row>
    <row r="238" spans="1:13">
      <c r="A238" s="11" t="s">
        <v>341</v>
      </c>
      <c r="B238" s="13">
        <v>45592</v>
      </c>
      <c r="C238" s="11" t="s">
        <v>304</v>
      </c>
      <c r="D238" s="11" t="s">
        <v>305</v>
      </c>
      <c r="E238" s="11" t="s">
        <v>77</v>
      </c>
      <c r="F238" s="11" t="s">
        <v>82</v>
      </c>
      <c r="G238" s="11" t="s">
        <v>83</v>
      </c>
      <c r="H238" s="11" t="s">
        <v>101</v>
      </c>
      <c r="I238" s="11">
        <v>20</v>
      </c>
      <c r="J238" s="11">
        <v>3921</v>
      </c>
      <c r="K238" s="11">
        <v>78420</v>
      </c>
      <c r="L238" s="11">
        <v>40580</v>
      </c>
      <c r="M238" s="11">
        <v>37840</v>
      </c>
    </row>
    <row r="239" spans="1:13">
      <c r="A239" s="11" t="s">
        <v>342</v>
      </c>
      <c r="B239" s="13">
        <v>45592</v>
      </c>
      <c r="C239" s="11" t="s">
        <v>304</v>
      </c>
      <c r="D239" s="11" t="s">
        <v>305</v>
      </c>
      <c r="E239" s="11" t="s">
        <v>90</v>
      </c>
      <c r="F239" s="11" t="s">
        <v>82</v>
      </c>
      <c r="G239" s="11" t="s">
        <v>79</v>
      </c>
      <c r="H239" s="11" t="s">
        <v>92</v>
      </c>
      <c r="I239" s="11">
        <v>10</v>
      </c>
      <c r="J239" s="11">
        <v>493</v>
      </c>
      <c r="K239" s="11">
        <v>4930</v>
      </c>
      <c r="L239" s="11">
        <v>2961</v>
      </c>
      <c r="M239" s="11">
        <v>1969</v>
      </c>
    </row>
    <row r="240" spans="1:13">
      <c r="A240" s="11" t="s">
        <v>343</v>
      </c>
      <c r="B240" s="13">
        <v>45592</v>
      </c>
      <c r="C240" s="11" t="s">
        <v>304</v>
      </c>
      <c r="D240" s="11" t="s">
        <v>305</v>
      </c>
      <c r="E240" s="11" t="s">
        <v>77</v>
      </c>
      <c r="F240" s="11" t="s">
        <v>95</v>
      </c>
      <c r="G240" s="11" t="s">
        <v>88</v>
      </c>
      <c r="H240" s="11" t="s">
        <v>97</v>
      </c>
      <c r="I240" s="11">
        <v>20</v>
      </c>
      <c r="J240" s="11">
        <v>2724</v>
      </c>
      <c r="K240" s="11">
        <v>54480</v>
      </c>
      <c r="L240" s="11">
        <v>26411</v>
      </c>
      <c r="M240" s="11">
        <v>28069</v>
      </c>
    </row>
    <row r="241" spans="1:13">
      <c r="A241" s="11" t="s">
        <v>344</v>
      </c>
      <c r="B241" s="13">
        <v>45594</v>
      </c>
      <c r="C241" s="11" t="s">
        <v>304</v>
      </c>
      <c r="D241" s="11" t="s">
        <v>305</v>
      </c>
      <c r="E241" s="11" t="s">
        <v>77</v>
      </c>
      <c r="F241" s="11" t="s">
        <v>87</v>
      </c>
      <c r="G241" s="11" t="s">
        <v>88</v>
      </c>
      <c r="H241" s="11" t="s">
        <v>85</v>
      </c>
      <c r="I241" s="11">
        <v>5</v>
      </c>
      <c r="J241" s="11">
        <v>7133</v>
      </c>
      <c r="K241" s="11">
        <v>35665</v>
      </c>
      <c r="L241" s="11">
        <v>20955</v>
      </c>
      <c r="M241" s="11">
        <v>14710</v>
      </c>
    </row>
    <row r="242" spans="1:13">
      <c r="A242" s="11" t="s">
        <v>345</v>
      </c>
      <c r="B242" s="13">
        <v>45595</v>
      </c>
      <c r="C242" s="11" t="s">
        <v>304</v>
      </c>
      <c r="D242" s="11" t="s">
        <v>305</v>
      </c>
      <c r="E242" s="11" t="s">
        <v>77</v>
      </c>
      <c r="F242" s="11" t="s">
        <v>95</v>
      </c>
      <c r="G242" s="11" t="s">
        <v>83</v>
      </c>
      <c r="H242" s="11" t="s">
        <v>85</v>
      </c>
      <c r="I242" s="11">
        <v>5</v>
      </c>
      <c r="J242" s="11">
        <v>7126</v>
      </c>
      <c r="K242" s="11">
        <v>35630</v>
      </c>
      <c r="L242" s="11">
        <v>21710</v>
      </c>
      <c r="M242" s="11">
        <v>13920</v>
      </c>
    </row>
    <row r="243" spans="1:13">
      <c r="A243" s="11" t="s">
        <v>346</v>
      </c>
      <c r="B243" s="13">
        <v>45596</v>
      </c>
      <c r="C243" s="11" t="s">
        <v>304</v>
      </c>
      <c r="D243" s="11" t="s">
        <v>305</v>
      </c>
      <c r="E243" s="11" t="s">
        <v>77</v>
      </c>
      <c r="F243" s="11" t="s">
        <v>78</v>
      </c>
      <c r="G243" s="11" t="s">
        <v>91</v>
      </c>
      <c r="H243" s="11" t="s">
        <v>80</v>
      </c>
      <c r="I243" s="11">
        <v>10</v>
      </c>
      <c r="J243" s="11">
        <v>289</v>
      </c>
      <c r="K243" s="11">
        <v>2890</v>
      </c>
      <c r="L243" s="11">
        <v>2137</v>
      </c>
      <c r="M243" s="11">
        <v>753</v>
      </c>
    </row>
    <row r="244" spans="1:13">
      <c r="A244" s="11" t="s">
        <v>347</v>
      </c>
      <c r="B244" s="13">
        <v>45597</v>
      </c>
      <c r="C244" s="11" t="s">
        <v>348</v>
      </c>
      <c r="D244" s="11" t="s">
        <v>349</v>
      </c>
      <c r="E244" s="11" t="s">
        <v>77</v>
      </c>
      <c r="F244" s="11" t="s">
        <v>87</v>
      </c>
      <c r="G244" s="11" t="s">
        <v>96</v>
      </c>
      <c r="H244" s="11" t="s">
        <v>97</v>
      </c>
      <c r="I244" s="11">
        <v>5</v>
      </c>
      <c r="J244" s="11">
        <v>2885</v>
      </c>
      <c r="K244" s="11">
        <v>14425</v>
      </c>
      <c r="L244" s="11">
        <v>6995</v>
      </c>
      <c r="M244" s="11">
        <v>7430</v>
      </c>
    </row>
    <row r="245" spans="1:13">
      <c r="A245" s="11" t="s">
        <v>350</v>
      </c>
      <c r="B245" s="13">
        <v>45597</v>
      </c>
      <c r="C245" s="11" t="s">
        <v>348</v>
      </c>
      <c r="D245" s="11" t="s">
        <v>349</v>
      </c>
      <c r="E245" s="11" t="s">
        <v>77</v>
      </c>
      <c r="F245" s="11" t="s">
        <v>82</v>
      </c>
      <c r="G245" s="11" t="s">
        <v>79</v>
      </c>
      <c r="H245" s="11" t="s">
        <v>101</v>
      </c>
      <c r="I245" s="11">
        <v>5</v>
      </c>
      <c r="J245" s="11">
        <v>4071</v>
      </c>
      <c r="K245" s="11">
        <v>20355</v>
      </c>
      <c r="L245" s="11">
        <v>10179</v>
      </c>
      <c r="M245" s="11">
        <v>10176</v>
      </c>
    </row>
    <row r="246" spans="1:13">
      <c r="A246" s="11" t="s">
        <v>351</v>
      </c>
      <c r="B246" s="13">
        <v>45597</v>
      </c>
      <c r="C246" s="11" t="s">
        <v>348</v>
      </c>
      <c r="D246" s="11" t="s">
        <v>349</v>
      </c>
      <c r="E246" s="11" t="s">
        <v>77</v>
      </c>
      <c r="F246" s="11" t="s">
        <v>78</v>
      </c>
      <c r="G246" s="11" t="s">
        <v>79</v>
      </c>
      <c r="H246" s="11" t="s">
        <v>80</v>
      </c>
      <c r="I246" s="11">
        <v>2</v>
      </c>
      <c r="J246" s="11">
        <v>365</v>
      </c>
      <c r="K246" s="11">
        <v>730</v>
      </c>
      <c r="L246" s="11">
        <v>499</v>
      </c>
      <c r="M246" s="11">
        <v>231</v>
      </c>
    </row>
    <row r="247" spans="1:13">
      <c r="A247" s="11" t="s">
        <v>352</v>
      </c>
      <c r="B247" s="13">
        <v>45598</v>
      </c>
      <c r="C247" s="11" t="s">
        <v>348</v>
      </c>
      <c r="D247" s="11" t="s">
        <v>349</v>
      </c>
      <c r="E247" s="11" t="s">
        <v>77</v>
      </c>
      <c r="F247" s="11" t="s">
        <v>82</v>
      </c>
      <c r="G247" s="11" t="s">
        <v>96</v>
      </c>
      <c r="H247" s="11" t="s">
        <v>97</v>
      </c>
      <c r="I247" s="11">
        <v>2</v>
      </c>
      <c r="J247" s="11">
        <v>2434</v>
      </c>
      <c r="K247" s="11">
        <v>4868</v>
      </c>
      <c r="L247" s="11">
        <v>2252</v>
      </c>
      <c r="M247" s="11">
        <v>2616</v>
      </c>
    </row>
    <row r="248" spans="1:13">
      <c r="A248" s="11" t="s">
        <v>353</v>
      </c>
      <c r="B248" s="13">
        <v>45598</v>
      </c>
      <c r="C248" s="11" t="s">
        <v>348</v>
      </c>
      <c r="D248" s="11" t="s">
        <v>349</v>
      </c>
      <c r="E248" s="11" t="s">
        <v>77</v>
      </c>
      <c r="F248" s="11" t="s">
        <v>95</v>
      </c>
      <c r="G248" s="11" t="s">
        <v>88</v>
      </c>
      <c r="H248" s="11" t="s">
        <v>92</v>
      </c>
      <c r="I248" s="11">
        <v>5</v>
      </c>
      <c r="J248" s="11">
        <v>515</v>
      </c>
      <c r="K248" s="11">
        <v>2575</v>
      </c>
      <c r="L248" s="11">
        <v>1570</v>
      </c>
      <c r="M248" s="11">
        <v>1005</v>
      </c>
    </row>
    <row r="249" spans="1:13">
      <c r="A249" s="11" t="s">
        <v>354</v>
      </c>
      <c r="B249" s="13">
        <v>45598</v>
      </c>
      <c r="C249" s="11" t="s">
        <v>348</v>
      </c>
      <c r="D249" s="11" t="s">
        <v>349</v>
      </c>
      <c r="E249" s="11" t="s">
        <v>90</v>
      </c>
      <c r="F249" s="11" t="s">
        <v>82</v>
      </c>
      <c r="G249" s="11" t="s">
        <v>96</v>
      </c>
      <c r="H249" s="11" t="s">
        <v>97</v>
      </c>
      <c r="I249" s="11">
        <v>3</v>
      </c>
      <c r="J249" s="11">
        <v>2741</v>
      </c>
      <c r="K249" s="11">
        <v>8223</v>
      </c>
      <c r="L249" s="11">
        <v>3997</v>
      </c>
      <c r="M249" s="11">
        <v>4226</v>
      </c>
    </row>
    <row r="250" spans="1:13">
      <c r="A250" s="11" t="s">
        <v>355</v>
      </c>
      <c r="B250" s="13">
        <v>45599</v>
      </c>
      <c r="C250" s="11" t="s">
        <v>348</v>
      </c>
      <c r="D250" s="11" t="s">
        <v>349</v>
      </c>
      <c r="E250" s="11" t="s">
        <v>77</v>
      </c>
      <c r="F250" s="11" t="s">
        <v>78</v>
      </c>
      <c r="G250" s="11" t="s">
        <v>96</v>
      </c>
      <c r="H250" s="11" t="s">
        <v>101</v>
      </c>
      <c r="I250" s="11">
        <v>10</v>
      </c>
      <c r="J250" s="11">
        <v>4000</v>
      </c>
      <c r="K250" s="11">
        <v>40000</v>
      </c>
      <c r="L250" s="11">
        <v>22397</v>
      </c>
      <c r="M250" s="11">
        <v>17603</v>
      </c>
    </row>
    <row r="251" spans="1:13">
      <c r="A251" s="11" t="s">
        <v>356</v>
      </c>
      <c r="B251" s="13">
        <v>45600</v>
      </c>
      <c r="C251" s="11" t="s">
        <v>348</v>
      </c>
      <c r="D251" s="11" t="s">
        <v>349</v>
      </c>
      <c r="E251" s="11" t="s">
        <v>77</v>
      </c>
      <c r="F251" s="11" t="s">
        <v>87</v>
      </c>
      <c r="G251" s="11" t="s">
        <v>91</v>
      </c>
      <c r="H251" s="11" t="s">
        <v>92</v>
      </c>
      <c r="I251" s="11">
        <v>20</v>
      </c>
      <c r="J251" s="11">
        <v>610</v>
      </c>
      <c r="K251" s="11">
        <v>12200</v>
      </c>
      <c r="L251" s="11">
        <v>7538</v>
      </c>
      <c r="M251" s="11">
        <v>4662</v>
      </c>
    </row>
    <row r="252" spans="1:13">
      <c r="A252" s="11" t="s">
        <v>357</v>
      </c>
      <c r="B252" s="13">
        <v>45600</v>
      </c>
      <c r="C252" s="11" t="s">
        <v>348</v>
      </c>
      <c r="D252" s="11" t="s">
        <v>349</v>
      </c>
      <c r="E252" s="11" t="s">
        <v>77</v>
      </c>
      <c r="F252" s="11" t="s">
        <v>87</v>
      </c>
      <c r="G252" s="11" t="s">
        <v>88</v>
      </c>
      <c r="H252" s="11" t="s">
        <v>85</v>
      </c>
      <c r="I252" s="11">
        <v>3</v>
      </c>
      <c r="J252" s="11">
        <v>8081</v>
      </c>
      <c r="K252" s="11">
        <v>24243</v>
      </c>
      <c r="L252" s="11">
        <v>13044</v>
      </c>
      <c r="M252" s="11">
        <v>11199</v>
      </c>
    </row>
    <row r="253" spans="1:13">
      <c r="A253" s="11" t="s">
        <v>358</v>
      </c>
      <c r="B253" s="13">
        <v>45600</v>
      </c>
      <c r="C253" s="11" t="s">
        <v>348</v>
      </c>
      <c r="D253" s="11" t="s">
        <v>349</v>
      </c>
      <c r="E253" s="11" t="s">
        <v>90</v>
      </c>
      <c r="F253" s="11" t="s">
        <v>82</v>
      </c>
      <c r="G253" s="11" t="s">
        <v>88</v>
      </c>
      <c r="H253" s="11" t="s">
        <v>97</v>
      </c>
      <c r="I253" s="11">
        <v>3</v>
      </c>
      <c r="J253" s="11">
        <v>2430</v>
      </c>
      <c r="K253" s="11">
        <v>7290</v>
      </c>
      <c r="L253" s="11">
        <v>3410</v>
      </c>
      <c r="M253" s="11">
        <v>3880</v>
      </c>
    </row>
    <row r="254" spans="1:13">
      <c r="A254" s="11" t="s">
        <v>359</v>
      </c>
      <c r="B254" s="13">
        <v>45602</v>
      </c>
      <c r="C254" s="11" t="s">
        <v>348</v>
      </c>
      <c r="D254" s="11" t="s">
        <v>349</v>
      </c>
      <c r="E254" s="11" t="s">
        <v>77</v>
      </c>
      <c r="F254" s="11" t="s">
        <v>78</v>
      </c>
      <c r="G254" s="11" t="s">
        <v>83</v>
      </c>
      <c r="H254" s="11" t="s">
        <v>101</v>
      </c>
      <c r="I254" s="11">
        <v>15</v>
      </c>
      <c r="J254" s="11">
        <v>3964</v>
      </c>
      <c r="K254" s="11">
        <v>59460</v>
      </c>
      <c r="L254" s="11">
        <v>29219</v>
      </c>
      <c r="M254" s="11">
        <v>30241</v>
      </c>
    </row>
    <row r="255" spans="1:13">
      <c r="A255" s="11" t="s">
        <v>360</v>
      </c>
      <c r="B255" s="13">
        <v>45603</v>
      </c>
      <c r="C255" s="11" t="s">
        <v>348</v>
      </c>
      <c r="D255" s="11" t="s">
        <v>349</v>
      </c>
      <c r="E255" s="11" t="s">
        <v>77</v>
      </c>
      <c r="F255" s="11" t="s">
        <v>82</v>
      </c>
      <c r="G255" s="11" t="s">
        <v>91</v>
      </c>
      <c r="H255" s="11" t="s">
        <v>97</v>
      </c>
      <c r="I255" s="11">
        <v>3</v>
      </c>
      <c r="J255" s="11">
        <v>2507</v>
      </c>
      <c r="K255" s="11">
        <v>7521</v>
      </c>
      <c r="L255" s="11">
        <v>3727</v>
      </c>
      <c r="M255" s="11">
        <v>3794</v>
      </c>
    </row>
    <row r="256" spans="1:13">
      <c r="A256" s="11" t="s">
        <v>361</v>
      </c>
      <c r="B256" s="13">
        <v>45605</v>
      </c>
      <c r="C256" s="11" t="s">
        <v>348</v>
      </c>
      <c r="D256" s="11" t="s">
        <v>349</v>
      </c>
      <c r="E256" s="11" t="s">
        <v>77</v>
      </c>
      <c r="F256" s="11" t="s">
        <v>78</v>
      </c>
      <c r="G256" s="11" t="s">
        <v>96</v>
      </c>
      <c r="H256" s="11" t="s">
        <v>85</v>
      </c>
      <c r="I256" s="11">
        <v>2</v>
      </c>
      <c r="J256" s="11">
        <v>6445</v>
      </c>
      <c r="K256" s="11">
        <v>12890</v>
      </c>
      <c r="L256" s="11">
        <v>7095</v>
      </c>
      <c r="M256" s="11">
        <v>5795</v>
      </c>
    </row>
    <row r="257" spans="1:13">
      <c r="A257" s="11" t="s">
        <v>362</v>
      </c>
      <c r="B257" s="13">
        <v>45606</v>
      </c>
      <c r="C257" s="11" t="s">
        <v>348</v>
      </c>
      <c r="D257" s="11" t="s">
        <v>349</v>
      </c>
      <c r="E257" s="11" t="s">
        <v>77</v>
      </c>
      <c r="F257" s="11" t="s">
        <v>95</v>
      </c>
      <c r="G257" s="11" t="s">
        <v>104</v>
      </c>
      <c r="H257" s="11" t="s">
        <v>85</v>
      </c>
      <c r="I257" s="11">
        <v>5</v>
      </c>
      <c r="J257" s="11">
        <v>7057</v>
      </c>
      <c r="K257" s="11">
        <v>35285</v>
      </c>
      <c r="L257" s="11">
        <v>20904</v>
      </c>
      <c r="M257" s="11">
        <v>14381</v>
      </c>
    </row>
    <row r="258" spans="1:13">
      <c r="A258" s="11" t="s">
        <v>363</v>
      </c>
      <c r="B258" s="13">
        <v>45607</v>
      </c>
      <c r="C258" s="11" t="s">
        <v>348</v>
      </c>
      <c r="D258" s="11" t="s">
        <v>349</v>
      </c>
      <c r="E258" s="11" t="s">
        <v>77</v>
      </c>
      <c r="F258" s="11" t="s">
        <v>87</v>
      </c>
      <c r="G258" s="11" t="s">
        <v>83</v>
      </c>
      <c r="H258" s="11" t="s">
        <v>85</v>
      </c>
      <c r="I258" s="11">
        <v>15</v>
      </c>
      <c r="J258" s="11">
        <v>7314</v>
      </c>
      <c r="K258" s="11">
        <v>109710</v>
      </c>
      <c r="L258" s="11">
        <v>61821</v>
      </c>
      <c r="M258" s="11">
        <v>47889</v>
      </c>
    </row>
    <row r="259" spans="1:13">
      <c r="A259" s="11" t="s">
        <v>364</v>
      </c>
      <c r="B259" s="13">
        <v>45607</v>
      </c>
      <c r="C259" s="11" t="s">
        <v>348</v>
      </c>
      <c r="D259" s="11" t="s">
        <v>349</v>
      </c>
      <c r="E259" s="11" t="s">
        <v>77</v>
      </c>
      <c r="F259" s="11" t="s">
        <v>82</v>
      </c>
      <c r="G259" s="11" t="s">
        <v>88</v>
      </c>
      <c r="H259" s="11" t="s">
        <v>101</v>
      </c>
      <c r="I259" s="11">
        <v>2</v>
      </c>
      <c r="J259" s="11">
        <v>4998</v>
      </c>
      <c r="K259" s="11">
        <v>9996</v>
      </c>
      <c r="L259" s="11">
        <v>4933</v>
      </c>
      <c r="M259" s="11">
        <v>5063</v>
      </c>
    </row>
    <row r="260" spans="1:13">
      <c r="A260" s="11" t="s">
        <v>365</v>
      </c>
      <c r="B260" s="13">
        <v>45609</v>
      </c>
      <c r="C260" s="11" t="s">
        <v>348</v>
      </c>
      <c r="D260" s="11" t="s">
        <v>349</v>
      </c>
      <c r="E260" s="11" t="s">
        <v>90</v>
      </c>
      <c r="F260" s="11" t="s">
        <v>87</v>
      </c>
      <c r="G260" s="11" t="s">
        <v>83</v>
      </c>
      <c r="H260" s="11" t="s">
        <v>97</v>
      </c>
      <c r="I260" s="11">
        <v>5</v>
      </c>
      <c r="J260" s="11">
        <v>2514</v>
      </c>
      <c r="K260" s="11">
        <v>12570</v>
      </c>
      <c r="L260" s="11">
        <v>5536</v>
      </c>
      <c r="M260" s="11">
        <v>7034</v>
      </c>
    </row>
    <row r="261" spans="1:13">
      <c r="A261" s="11" t="s">
        <v>366</v>
      </c>
      <c r="B261" s="13">
        <v>45609</v>
      </c>
      <c r="C261" s="11" t="s">
        <v>348</v>
      </c>
      <c r="D261" s="11" t="s">
        <v>349</v>
      </c>
      <c r="E261" s="11" t="s">
        <v>77</v>
      </c>
      <c r="F261" s="11" t="s">
        <v>82</v>
      </c>
      <c r="G261" s="11" t="s">
        <v>79</v>
      </c>
      <c r="H261" s="11" t="s">
        <v>85</v>
      </c>
      <c r="I261" s="11">
        <v>5</v>
      </c>
      <c r="J261" s="11">
        <v>7898</v>
      </c>
      <c r="K261" s="11">
        <v>39490</v>
      </c>
      <c r="L261" s="11">
        <v>21407</v>
      </c>
      <c r="M261" s="11">
        <v>18083</v>
      </c>
    </row>
    <row r="262" spans="1:13">
      <c r="A262" s="11" t="s">
        <v>367</v>
      </c>
      <c r="B262" s="13">
        <v>45610</v>
      </c>
      <c r="C262" s="11" t="s">
        <v>348</v>
      </c>
      <c r="D262" s="11" t="s">
        <v>349</v>
      </c>
      <c r="E262" s="11" t="s">
        <v>77</v>
      </c>
      <c r="F262" s="11" t="s">
        <v>78</v>
      </c>
      <c r="G262" s="11" t="s">
        <v>83</v>
      </c>
      <c r="H262" s="11" t="s">
        <v>85</v>
      </c>
      <c r="I262" s="11">
        <v>3</v>
      </c>
      <c r="J262" s="11">
        <v>8407</v>
      </c>
      <c r="K262" s="11">
        <v>25221</v>
      </c>
      <c r="L262" s="11">
        <v>15267</v>
      </c>
      <c r="M262" s="11">
        <v>9954</v>
      </c>
    </row>
    <row r="263" spans="1:13">
      <c r="A263" s="11" t="s">
        <v>368</v>
      </c>
      <c r="B263" s="13">
        <v>45610</v>
      </c>
      <c r="C263" s="11" t="s">
        <v>348</v>
      </c>
      <c r="D263" s="11" t="s">
        <v>349</v>
      </c>
      <c r="E263" s="11" t="s">
        <v>77</v>
      </c>
      <c r="F263" s="11" t="s">
        <v>82</v>
      </c>
      <c r="G263" s="11" t="s">
        <v>96</v>
      </c>
      <c r="H263" s="11" t="s">
        <v>101</v>
      </c>
      <c r="I263" s="11">
        <v>5</v>
      </c>
      <c r="J263" s="11">
        <v>4079</v>
      </c>
      <c r="K263" s="11">
        <v>20395</v>
      </c>
      <c r="L263" s="11">
        <v>10292</v>
      </c>
      <c r="M263" s="11">
        <v>10103</v>
      </c>
    </row>
    <row r="264" spans="1:13">
      <c r="A264" s="11" t="s">
        <v>369</v>
      </c>
      <c r="B264" s="13">
        <v>45613</v>
      </c>
      <c r="C264" s="11" t="s">
        <v>348</v>
      </c>
      <c r="D264" s="11" t="s">
        <v>349</v>
      </c>
      <c r="E264" s="11" t="s">
        <v>77</v>
      </c>
      <c r="F264" s="11" t="s">
        <v>95</v>
      </c>
      <c r="G264" s="11" t="s">
        <v>79</v>
      </c>
      <c r="H264" s="11" t="s">
        <v>92</v>
      </c>
      <c r="I264" s="11">
        <v>20</v>
      </c>
      <c r="J264" s="11">
        <v>583</v>
      </c>
      <c r="K264" s="11">
        <v>11660</v>
      </c>
      <c r="L264" s="11">
        <v>7815</v>
      </c>
      <c r="M264" s="11">
        <v>3845</v>
      </c>
    </row>
    <row r="265" spans="1:13">
      <c r="A265" s="11" t="s">
        <v>370</v>
      </c>
      <c r="B265" s="13">
        <v>45614</v>
      </c>
      <c r="C265" s="11" t="s">
        <v>348</v>
      </c>
      <c r="D265" s="11" t="s">
        <v>349</v>
      </c>
      <c r="E265" s="11" t="s">
        <v>90</v>
      </c>
      <c r="F265" s="11" t="s">
        <v>82</v>
      </c>
      <c r="G265" s="11" t="s">
        <v>104</v>
      </c>
      <c r="H265" s="11" t="s">
        <v>85</v>
      </c>
      <c r="I265" s="11">
        <v>15</v>
      </c>
      <c r="J265" s="11">
        <v>7826</v>
      </c>
      <c r="K265" s="11">
        <v>117390</v>
      </c>
      <c r="L265" s="11">
        <v>67951</v>
      </c>
      <c r="M265" s="11">
        <v>49439</v>
      </c>
    </row>
    <row r="266" spans="1:13">
      <c r="A266" s="11" t="s">
        <v>371</v>
      </c>
      <c r="B266" s="13">
        <v>45615</v>
      </c>
      <c r="C266" s="11" t="s">
        <v>348</v>
      </c>
      <c r="D266" s="11" t="s">
        <v>349</v>
      </c>
      <c r="E266" s="11" t="s">
        <v>77</v>
      </c>
      <c r="F266" s="11" t="s">
        <v>87</v>
      </c>
      <c r="G266" s="11" t="s">
        <v>79</v>
      </c>
      <c r="H266" s="11" t="s">
        <v>97</v>
      </c>
      <c r="I266" s="11">
        <v>3</v>
      </c>
      <c r="J266" s="11">
        <v>2800</v>
      </c>
      <c r="K266" s="11">
        <v>8400</v>
      </c>
      <c r="L266" s="11">
        <v>3710</v>
      </c>
      <c r="M266" s="11">
        <v>4690</v>
      </c>
    </row>
    <row r="267" spans="1:13">
      <c r="A267" s="11" t="s">
        <v>372</v>
      </c>
      <c r="B267" s="13">
        <v>45615</v>
      </c>
      <c r="C267" s="11" t="s">
        <v>348</v>
      </c>
      <c r="D267" s="11" t="s">
        <v>349</v>
      </c>
      <c r="E267" s="11" t="s">
        <v>90</v>
      </c>
      <c r="F267" s="11" t="s">
        <v>87</v>
      </c>
      <c r="G267" s="11" t="s">
        <v>104</v>
      </c>
      <c r="H267" s="11" t="s">
        <v>80</v>
      </c>
      <c r="I267" s="11">
        <v>5</v>
      </c>
      <c r="J267" s="11">
        <v>374</v>
      </c>
      <c r="K267" s="11">
        <v>1870</v>
      </c>
      <c r="L267" s="11">
        <v>1268</v>
      </c>
      <c r="M267" s="11">
        <v>602</v>
      </c>
    </row>
    <row r="268" spans="1:13">
      <c r="A268" s="11" t="s">
        <v>373</v>
      </c>
      <c r="B268" s="13">
        <v>45618</v>
      </c>
      <c r="C268" s="11" t="s">
        <v>348</v>
      </c>
      <c r="D268" s="11" t="s">
        <v>349</v>
      </c>
      <c r="E268" s="11" t="s">
        <v>77</v>
      </c>
      <c r="F268" s="11" t="s">
        <v>95</v>
      </c>
      <c r="G268" s="11" t="s">
        <v>104</v>
      </c>
      <c r="H268" s="11" t="s">
        <v>80</v>
      </c>
      <c r="I268" s="11">
        <v>3</v>
      </c>
      <c r="J268" s="11">
        <v>364</v>
      </c>
      <c r="K268" s="11">
        <v>1092</v>
      </c>
      <c r="L268" s="11">
        <v>807</v>
      </c>
      <c r="M268" s="11">
        <v>285</v>
      </c>
    </row>
    <row r="269" spans="1:13">
      <c r="A269" s="11" t="s">
        <v>374</v>
      </c>
      <c r="B269" s="13">
        <v>45620</v>
      </c>
      <c r="C269" s="11" t="s">
        <v>348</v>
      </c>
      <c r="D269" s="11" t="s">
        <v>349</v>
      </c>
      <c r="E269" s="11" t="s">
        <v>77</v>
      </c>
      <c r="F269" s="11" t="s">
        <v>82</v>
      </c>
      <c r="G269" s="11" t="s">
        <v>91</v>
      </c>
      <c r="H269" s="11" t="s">
        <v>97</v>
      </c>
      <c r="I269" s="11">
        <v>2</v>
      </c>
      <c r="J269" s="11">
        <v>2701</v>
      </c>
      <c r="K269" s="11">
        <v>5402</v>
      </c>
      <c r="L269" s="11">
        <v>2632</v>
      </c>
      <c r="M269" s="11">
        <v>2770</v>
      </c>
    </row>
    <row r="270" spans="1:13">
      <c r="A270" s="11" t="s">
        <v>375</v>
      </c>
      <c r="B270" s="13">
        <v>45623</v>
      </c>
      <c r="C270" s="11" t="s">
        <v>348</v>
      </c>
      <c r="D270" s="11" t="s">
        <v>349</v>
      </c>
      <c r="E270" s="11" t="s">
        <v>90</v>
      </c>
      <c r="F270" s="11" t="s">
        <v>82</v>
      </c>
      <c r="G270" s="11" t="s">
        <v>83</v>
      </c>
      <c r="H270" s="11" t="s">
        <v>80</v>
      </c>
      <c r="I270" s="11">
        <v>1</v>
      </c>
      <c r="J270" s="11">
        <v>381</v>
      </c>
      <c r="K270" s="11">
        <v>381</v>
      </c>
      <c r="L270" s="11">
        <v>285</v>
      </c>
      <c r="M270" s="11">
        <v>96</v>
      </c>
    </row>
    <row r="271" spans="1:13">
      <c r="A271" s="11" t="s">
        <v>376</v>
      </c>
      <c r="B271" s="13">
        <v>45623</v>
      </c>
      <c r="C271" s="11" t="s">
        <v>348</v>
      </c>
      <c r="D271" s="11" t="s">
        <v>349</v>
      </c>
      <c r="E271" s="11" t="s">
        <v>77</v>
      </c>
      <c r="F271" s="11" t="s">
        <v>78</v>
      </c>
      <c r="G271" s="11" t="s">
        <v>88</v>
      </c>
      <c r="H271" s="11" t="s">
        <v>92</v>
      </c>
      <c r="I271" s="11">
        <v>3</v>
      </c>
      <c r="J271" s="11">
        <v>623</v>
      </c>
      <c r="K271" s="11">
        <v>1869</v>
      </c>
      <c r="L271" s="11">
        <v>1225</v>
      </c>
      <c r="M271" s="11">
        <v>644</v>
      </c>
    </row>
    <row r="272" spans="1:13">
      <c r="A272" s="11" t="s">
        <v>377</v>
      </c>
      <c r="B272" s="13">
        <v>45623</v>
      </c>
      <c r="C272" s="11" t="s">
        <v>348</v>
      </c>
      <c r="D272" s="11" t="s">
        <v>349</v>
      </c>
      <c r="E272" s="11" t="s">
        <v>77</v>
      </c>
      <c r="F272" s="11" t="s">
        <v>78</v>
      </c>
      <c r="G272" s="11" t="s">
        <v>91</v>
      </c>
      <c r="H272" s="11" t="s">
        <v>101</v>
      </c>
      <c r="I272" s="11">
        <v>3</v>
      </c>
      <c r="J272" s="11">
        <v>5035</v>
      </c>
      <c r="K272" s="11">
        <v>15105</v>
      </c>
      <c r="L272" s="11">
        <v>8354</v>
      </c>
      <c r="M272" s="11">
        <v>6751</v>
      </c>
    </row>
    <row r="273" spans="1:13">
      <c r="A273" s="11" t="s">
        <v>378</v>
      </c>
      <c r="B273" s="13">
        <v>45624</v>
      </c>
      <c r="C273" s="11" t="s">
        <v>348</v>
      </c>
      <c r="D273" s="11" t="s">
        <v>349</v>
      </c>
      <c r="E273" s="11" t="s">
        <v>77</v>
      </c>
      <c r="F273" s="11" t="s">
        <v>87</v>
      </c>
      <c r="G273" s="11" t="s">
        <v>96</v>
      </c>
      <c r="H273" s="11" t="s">
        <v>80</v>
      </c>
      <c r="I273" s="11">
        <v>20</v>
      </c>
      <c r="J273" s="11">
        <v>327</v>
      </c>
      <c r="K273" s="11">
        <v>6540</v>
      </c>
      <c r="L273" s="11">
        <v>4292</v>
      </c>
      <c r="M273" s="11">
        <v>2248</v>
      </c>
    </row>
    <row r="274" spans="1:13">
      <c r="A274" s="11" t="s">
        <v>379</v>
      </c>
      <c r="B274" s="13">
        <v>45624</v>
      </c>
      <c r="C274" s="11" t="s">
        <v>348</v>
      </c>
      <c r="D274" s="11" t="s">
        <v>349</v>
      </c>
      <c r="E274" s="11" t="s">
        <v>90</v>
      </c>
      <c r="F274" s="11" t="s">
        <v>82</v>
      </c>
      <c r="G274" s="11" t="s">
        <v>104</v>
      </c>
      <c r="H274" s="11" t="s">
        <v>92</v>
      </c>
      <c r="I274" s="11">
        <v>1</v>
      </c>
      <c r="J274" s="11">
        <v>568</v>
      </c>
      <c r="K274" s="11">
        <v>568</v>
      </c>
      <c r="L274" s="11">
        <v>376</v>
      </c>
      <c r="M274" s="11">
        <v>192</v>
      </c>
    </row>
    <row r="275" spans="1:13">
      <c r="A275" s="11" t="s">
        <v>380</v>
      </c>
      <c r="B275" s="13">
        <v>45625</v>
      </c>
      <c r="C275" s="11" t="s">
        <v>348</v>
      </c>
      <c r="D275" s="11" t="s">
        <v>349</v>
      </c>
      <c r="E275" s="11" t="s">
        <v>77</v>
      </c>
      <c r="F275" s="11" t="s">
        <v>78</v>
      </c>
      <c r="G275" s="11" t="s">
        <v>79</v>
      </c>
      <c r="H275" s="11" t="s">
        <v>92</v>
      </c>
      <c r="I275" s="11">
        <v>3</v>
      </c>
      <c r="J275" s="11">
        <v>557</v>
      </c>
      <c r="K275" s="11">
        <v>1671</v>
      </c>
      <c r="L275" s="11">
        <v>1145</v>
      </c>
      <c r="M275" s="11">
        <v>526</v>
      </c>
    </row>
    <row r="276" spans="1:13">
      <c r="A276" s="11" t="s">
        <v>381</v>
      </c>
      <c r="B276" s="13">
        <v>45627</v>
      </c>
      <c r="C276" s="11" t="s">
        <v>382</v>
      </c>
      <c r="D276" s="11" t="s">
        <v>383</v>
      </c>
      <c r="E276" s="11" t="s">
        <v>77</v>
      </c>
      <c r="F276" s="11" t="s">
        <v>78</v>
      </c>
      <c r="G276" s="11" t="s">
        <v>96</v>
      </c>
      <c r="H276" s="11" t="s">
        <v>97</v>
      </c>
      <c r="I276" s="11">
        <v>1</v>
      </c>
      <c r="J276" s="11">
        <v>2463</v>
      </c>
      <c r="K276" s="11">
        <v>2463</v>
      </c>
      <c r="L276" s="11">
        <v>1216</v>
      </c>
      <c r="M276" s="11">
        <v>1247</v>
      </c>
    </row>
    <row r="277" spans="1:13">
      <c r="A277" s="11" t="s">
        <v>384</v>
      </c>
      <c r="B277" s="13">
        <v>45628</v>
      </c>
      <c r="C277" s="11" t="s">
        <v>382</v>
      </c>
      <c r="D277" s="11" t="s">
        <v>383</v>
      </c>
      <c r="E277" s="11" t="s">
        <v>77</v>
      </c>
      <c r="F277" s="11" t="s">
        <v>78</v>
      </c>
      <c r="G277" s="11" t="s">
        <v>88</v>
      </c>
      <c r="H277" s="11" t="s">
        <v>101</v>
      </c>
      <c r="I277" s="11">
        <v>5</v>
      </c>
      <c r="J277" s="11">
        <v>4310</v>
      </c>
      <c r="K277" s="11">
        <v>21550</v>
      </c>
      <c r="L277" s="11">
        <v>11845</v>
      </c>
      <c r="M277" s="11">
        <v>9705</v>
      </c>
    </row>
    <row r="278" spans="1:13">
      <c r="A278" s="11" t="s">
        <v>385</v>
      </c>
      <c r="B278" s="13">
        <v>45628</v>
      </c>
      <c r="C278" s="11" t="s">
        <v>382</v>
      </c>
      <c r="D278" s="11" t="s">
        <v>383</v>
      </c>
      <c r="E278" s="11" t="s">
        <v>77</v>
      </c>
      <c r="F278" s="11" t="s">
        <v>87</v>
      </c>
      <c r="G278" s="11" t="s">
        <v>96</v>
      </c>
      <c r="H278" s="11" t="s">
        <v>101</v>
      </c>
      <c r="I278" s="11">
        <v>2</v>
      </c>
      <c r="J278" s="11">
        <v>4480</v>
      </c>
      <c r="K278" s="11">
        <v>8960</v>
      </c>
      <c r="L278" s="11">
        <v>4528</v>
      </c>
      <c r="M278" s="11">
        <v>4432</v>
      </c>
    </row>
    <row r="279" spans="1:13">
      <c r="A279" s="11" t="s">
        <v>386</v>
      </c>
      <c r="B279" s="13">
        <v>45628</v>
      </c>
      <c r="C279" s="11" t="s">
        <v>382</v>
      </c>
      <c r="D279" s="11" t="s">
        <v>383</v>
      </c>
      <c r="E279" s="11" t="s">
        <v>77</v>
      </c>
      <c r="F279" s="11" t="s">
        <v>95</v>
      </c>
      <c r="G279" s="11" t="s">
        <v>88</v>
      </c>
      <c r="H279" s="11" t="s">
        <v>80</v>
      </c>
      <c r="I279" s="11">
        <v>10</v>
      </c>
      <c r="J279" s="11">
        <v>303</v>
      </c>
      <c r="K279" s="11">
        <v>3030</v>
      </c>
      <c r="L279" s="11">
        <v>2249</v>
      </c>
      <c r="M279" s="11">
        <v>781</v>
      </c>
    </row>
    <row r="280" spans="1:13">
      <c r="A280" s="11" t="s">
        <v>387</v>
      </c>
      <c r="B280" s="13">
        <v>45629</v>
      </c>
      <c r="C280" s="11" t="s">
        <v>382</v>
      </c>
      <c r="D280" s="11" t="s">
        <v>383</v>
      </c>
      <c r="E280" s="11" t="s">
        <v>77</v>
      </c>
      <c r="F280" s="11" t="s">
        <v>78</v>
      </c>
      <c r="G280" s="11" t="s">
        <v>91</v>
      </c>
      <c r="H280" s="11" t="s">
        <v>97</v>
      </c>
      <c r="I280" s="11">
        <v>25</v>
      </c>
      <c r="J280" s="11">
        <v>2529</v>
      </c>
      <c r="K280" s="11">
        <v>63225</v>
      </c>
      <c r="L280" s="11">
        <v>30986</v>
      </c>
      <c r="M280" s="11">
        <v>32239</v>
      </c>
    </row>
    <row r="281" spans="1:13">
      <c r="A281" s="11" t="s">
        <v>388</v>
      </c>
      <c r="B281" s="13">
        <v>45631</v>
      </c>
      <c r="C281" s="11" t="s">
        <v>382</v>
      </c>
      <c r="D281" s="11" t="s">
        <v>383</v>
      </c>
      <c r="E281" s="11" t="s">
        <v>77</v>
      </c>
      <c r="F281" s="11" t="s">
        <v>87</v>
      </c>
      <c r="G281" s="11" t="s">
        <v>104</v>
      </c>
      <c r="H281" s="11" t="s">
        <v>97</v>
      </c>
      <c r="I281" s="11">
        <v>25</v>
      </c>
      <c r="J281" s="11">
        <v>2585</v>
      </c>
      <c r="K281" s="11">
        <v>64625</v>
      </c>
      <c r="L281" s="11">
        <v>29752</v>
      </c>
      <c r="M281" s="11">
        <v>34873</v>
      </c>
    </row>
    <row r="282" spans="1:13">
      <c r="A282" s="11" t="s">
        <v>389</v>
      </c>
      <c r="B282" s="13">
        <v>45632</v>
      </c>
      <c r="C282" s="11" t="s">
        <v>382</v>
      </c>
      <c r="D282" s="11" t="s">
        <v>383</v>
      </c>
      <c r="E282" s="11" t="s">
        <v>77</v>
      </c>
      <c r="F282" s="11" t="s">
        <v>82</v>
      </c>
      <c r="G282" s="11" t="s">
        <v>88</v>
      </c>
      <c r="H282" s="11" t="s">
        <v>101</v>
      </c>
      <c r="I282" s="11">
        <v>5</v>
      </c>
      <c r="J282" s="11">
        <v>4736</v>
      </c>
      <c r="K282" s="11">
        <v>23680</v>
      </c>
      <c r="L282" s="11">
        <v>12619</v>
      </c>
      <c r="M282" s="11">
        <v>11061</v>
      </c>
    </row>
    <row r="283" spans="1:13">
      <c r="A283" s="11" t="s">
        <v>390</v>
      </c>
      <c r="B283" s="13">
        <v>45632</v>
      </c>
      <c r="C283" s="11" t="s">
        <v>382</v>
      </c>
      <c r="D283" s="11" t="s">
        <v>383</v>
      </c>
      <c r="E283" s="11" t="s">
        <v>77</v>
      </c>
      <c r="F283" s="11" t="s">
        <v>95</v>
      </c>
      <c r="G283" s="11" t="s">
        <v>104</v>
      </c>
      <c r="H283" s="11" t="s">
        <v>97</v>
      </c>
      <c r="I283" s="11">
        <v>5</v>
      </c>
      <c r="J283" s="11">
        <v>2658</v>
      </c>
      <c r="K283" s="11">
        <v>13290</v>
      </c>
      <c r="L283" s="11">
        <v>6324</v>
      </c>
      <c r="M283" s="11">
        <v>6966</v>
      </c>
    </row>
    <row r="284" spans="1:13">
      <c r="A284" s="11" t="s">
        <v>391</v>
      </c>
      <c r="B284" s="13">
        <v>45634</v>
      </c>
      <c r="C284" s="11" t="s">
        <v>382</v>
      </c>
      <c r="D284" s="11" t="s">
        <v>383</v>
      </c>
      <c r="E284" s="11" t="s">
        <v>77</v>
      </c>
      <c r="F284" s="11" t="s">
        <v>82</v>
      </c>
      <c r="G284" s="11" t="s">
        <v>104</v>
      </c>
      <c r="H284" s="11" t="s">
        <v>80</v>
      </c>
      <c r="I284" s="11">
        <v>5</v>
      </c>
      <c r="J284" s="11">
        <v>306</v>
      </c>
      <c r="K284" s="11">
        <v>1530</v>
      </c>
      <c r="L284" s="11">
        <v>1092</v>
      </c>
      <c r="M284" s="11">
        <v>438</v>
      </c>
    </row>
    <row r="285" spans="1:13">
      <c r="A285" s="11" t="s">
        <v>392</v>
      </c>
      <c r="B285" s="13">
        <v>45634</v>
      </c>
      <c r="C285" s="11" t="s">
        <v>382</v>
      </c>
      <c r="D285" s="11" t="s">
        <v>383</v>
      </c>
      <c r="E285" s="11" t="s">
        <v>77</v>
      </c>
      <c r="F285" s="11" t="s">
        <v>87</v>
      </c>
      <c r="G285" s="11" t="s">
        <v>104</v>
      </c>
      <c r="H285" s="11" t="s">
        <v>80</v>
      </c>
      <c r="I285" s="11">
        <v>10</v>
      </c>
      <c r="J285" s="11">
        <v>280</v>
      </c>
      <c r="K285" s="11">
        <v>2800</v>
      </c>
      <c r="L285" s="11">
        <v>2113</v>
      </c>
      <c r="M285" s="11">
        <v>687</v>
      </c>
    </row>
    <row r="286" spans="1:13">
      <c r="A286" s="11" t="s">
        <v>393</v>
      </c>
      <c r="B286" s="13">
        <v>45634</v>
      </c>
      <c r="C286" s="11" t="s">
        <v>382</v>
      </c>
      <c r="D286" s="11" t="s">
        <v>383</v>
      </c>
      <c r="E286" s="11" t="s">
        <v>77</v>
      </c>
      <c r="F286" s="11" t="s">
        <v>95</v>
      </c>
      <c r="G286" s="11" t="s">
        <v>104</v>
      </c>
      <c r="H286" s="11" t="s">
        <v>80</v>
      </c>
      <c r="I286" s="11">
        <v>3</v>
      </c>
      <c r="J286" s="11">
        <v>323</v>
      </c>
      <c r="K286" s="11">
        <v>969</v>
      </c>
      <c r="L286" s="11">
        <v>709</v>
      </c>
      <c r="M286" s="11">
        <v>260</v>
      </c>
    </row>
    <row r="287" spans="1:13">
      <c r="A287" s="11" t="s">
        <v>394</v>
      </c>
      <c r="B287" s="13">
        <v>45635</v>
      </c>
      <c r="C287" s="11" t="s">
        <v>382</v>
      </c>
      <c r="D287" s="11" t="s">
        <v>383</v>
      </c>
      <c r="E287" s="11" t="s">
        <v>90</v>
      </c>
      <c r="F287" s="11" t="s">
        <v>78</v>
      </c>
      <c r="G287" s="11" t="s">
        <v>79</v>
      </c>
      <c r="H287" s="11" t="s">
        <v>101</v>
      </c>
      <c r="I287" s="11">
        <v>3</v>
      </c>
      <c r="J287" s="11">
        <v>4783</v>
      </c>
      <c r="K287" s="11">
        <v>14349</v>
      </c>
      <c r="L287" s="11">
        <v>7477</v>
      </c>
      <c r="M287" s="11">
        <v>6872</v>
      </c>
    </row>
    <row r="288" spans="1:13">
      <c r="A288" s="11" t="s">
        <v>395</v>
      </c>
      <c r="B288" s="13">
        <v>45635</v>
      </c>
      <c r="C288" s="11" t="s">
        <v>382</v>
      </c>
      <c r="D288" s="11" t="s">
        <v>383</v>
      </c>
      <c r="E288" s="11" t="s">
        <v>90</v>
      </c>
      <c r="F288" s="11" t="s">
        <v>95</v>
      </c>
      <c r="G288" s="11" t="s">
        <v>79</v>
      </c>
      <c r="H288" s="11" t="s">
        <v>85</v>
      </c>
      <c r="I288" s="11">
        <v>3</v>
      </c>
      <c r="J288" s="11">
        <v>8823</v>
      </c>
      <c r="K288" s="11">
        <v>26469</v>
      </c>
      <c r="L288" s="11">
        <v>14235</v>
      </c>
      <c r="M288" s="11">
        <v>12234</v>
      </c>
    </row>
    <row r="289" spans="1:13">
      <c r="A289" s="11" t="s">
        <v>396</v>
      </c>
      <c r="B289" s="13">
        <v>45636</v>
      </c>
      <c r="C289" s="11" t="s">
        <v>382</v>
      </c>
      <c r="D289" s="11" t="s">
        <v>383</v>
      </c>
      <c r="E289" s="11" t="s">
        <v>77</v>
      </c>
      <c r="F289" s="11" t="s">
        <v>78</v>
      </c>
      <c r="G289" s="11" t="s">
        <v>104</v>
      </c>
      <c r="H289" s="11" t="s">
        <v>97</v>
      </c>
      <c r="I289" s="11">
        <v>25</v>
      </c>
      <c r="J289" s="11">
        <v>2468</v>
      </c>
      <c r="K289" s="11">
        <v>61700</v>
      </c>
      <c r="L289" s="11">
        <v>28096</v>
      </c>
      <c r="M289" s="11">
        <v>33604</v>
      </c>
    </row>
    <row r="290" spans="1:13">
      <c r="A290" s="11" t="s">
        <v>397</v>
      </c>
      <c r="B290" s="13">
        <v>45636</v>
      </c>
      <c r="C290" s="11" t="s">
        <v>382</v>
      </c>
      <c r="D290" s="11" t="s">
        <v>383</v>
      </c>
      <c r="E290" s="11" t="s">
        <v>90</v>
      </c>
      <c r="F290" s="11" t="s">
        <v>87</v>
      </c>
      <c r="G290" s="11" t="s">
        <v>91</v>
      </c>
      <c r="H290" s="11" t="s">
        <v>85</v>
      </c>
      <c r="I290" s="11">
        <v>2</v>
      </c>
      <c r="J290" s="11">
        <v>8213</v>
      </c>
      <c r="K290" s="11">
        <v>16426</v>
      </c>
      <c r="L290" s="11">
        <v>10070</v>
      </c>
      <c r="M290" s="11">
        <v>6356</v>
      </c>
    </row>
    <row r="291" spans="1:13">
      <c r="A291" s="11" t="s">
        <v>398</v>
      </c>
      <c r="B291" s="13">
        <v>45637</v>
      </c>
      <c r="C291" s="11" t="s">
        <v>382</v>
      </c>
      <c r="D291" s="11" t="s">
        <v>383</v>
      </c>
      <c r="E291" s="11" t="s">
        <v>77</v>
      </c>
      <c r="F291" s="11" t="s">
        <v>82</v>
      </c>
      <c r="G291" s="11" t="s">
        <v>88</v>
      </c>
      <c r="H291" s="11" t="s">
        <v>80</v>
      </c>
      <c r="I291" s="11">
        <v>5</v>
      </c>
      <c r="J291" s="11">
        <v>285</v>
      </c>
      <c r="K291" s="11">
        <v>1425</v>
      </c>
      <c r="L291" s="11">
        <v>933</v>
      </c>
      <c r="M291" s="11">
        <v>492</v>
      </c>
    </row>
    <row r="292" spans="1:13">
      <c r="A292" s="11" t="s">
        <v>399</v>
      </c>
      <c r="B292" s="13">
        <v>45639</v>
      </c>
      <c r="C292" s="11" t="s">
        <v>382</v>
      </c>
      <c r="D292" s="11" t="s">
        <v>383</v>
      </c>
      <c r="E292" s="11" t="s">
        <v>77</v>
      </c>
      <c r="F292" s="11" t="s">
        <v>78</v>
      </c>
      <c r="G292" s="11" t="s">
        <v>96</v>
      </c>
      <c r="H292" s="11" t="s">
        <v>80</v>
      </c>
      <c r="I292" s="11">
        <v>2</v>
      </c>
      <c r="J292" s="11">
        <v>369</v>
      </c>
      <c r="K292" s="11">
        <v>738</v>
      </c>
      <c r="L292" s="11">
        <v>534</v>
      </c>
      <c r="M292" s="11">
        <v>204</v>
      </c>
    </row>
    <row r="293" spans="1:13">
      <c r="A293" s="11" t="s">
        <v>400</v>
      </c>
      <c r="B293" s="13">
        <v>45639</v>
      </c>
      <c r="C293" s="11" t="s">
        <v>382</v>
      </c>
      <c r="D293" s="11" t="s">
        <v>383</v>
      </c>
      <c r="E293" s="11" t="s">
        <v>77</v>
      </c>
      <c r="F293" s="11" t="s">
        <v>95</v>
      </c>
      <c r="G293" s="11" t="s">
        <v>79</v>
      </c>
      <c r="H293" s="11" t="s">
        <v>92</v>
      </c>
      <c r="I293" s="11">
        <v>2</v>
      </c>
      <c r="J293" s="11">
        <v>539</v>
      </c>
      <c r="K293" s="11">
        <v>1078</v>
      </c>
      <c r="L293" s="11">
        <v>699</v>
      </c>
      <c r="M293" s="11">
        <v>379</v>
      </c>
    </row>
    <row r="294" spans="1:13">
      <c r="A294" s="11" t="s">
        <v>401</v>
      </c>
      <c r="B294" s="13">
        <v>45640</v>
      </c>
      <c r="C294" s="11" t="s">
        <v>382</v>
      </c>
      <c r="D294" s="11" t="s">
        <v>383</v>
      </c>
      <c r="E294" s="11" t="s">
        <v>77</v>
      </c>
      <c r="F294" s="11" t="s">
        <v>78</v>
      </c>
      <c r="G294" s="11" t="s">
        <v>88</v>
      </c>
      <c r="H294" s="11" t="s">
        <v>97</v>
      </c>
      <c r="I294" s="11">
        <v>3</v>
      </c>
      <c r="J294" s="11">
        <v>2287</v>
      </c>
      <c r="K294" s="11">
        <v>6861</v>
      </c>
      <c r="L294" s="11">
        <v>3173</v>
      </c>
      <c r="M294" s="11">
        <v>3688</v>
      </c>
    </row>
    <row r="295" spans="1:13">
      <c r="A295" s="11" t="s">
        <v>402</v>
      </c>
      <c r="B295" s="13">
        <v>45640</v>
      </c>
      <c r="C295" s="11" t="s">
        <v>382</v>
      </c>
      <c r="D295" s="11" t="s">
        <v>383</v>
      </c>
      <c r="E295" s="11" t="s">
        <v>77</v>
      </c>
      <c r="F295" s="11" t="s">
        <v>95</v>
      </c>
      <c r="G295" s="11" t="s">
        <v>88</v>
      </c>
      <c r="H295" s="11" t="s">
        <v>97</v>
      </c>
      <c r="I295" s="11">
        <v>25</v>
      </c>
      <c r="J295" s="11">
        <v>2654</v>
      </c>
      <c r="K295" s="11">
        <v>66350</v>
      </c>
      <c r="L295" s="11">
        <v>29442</v>
      </c>
      <c r="M295" s="11">
        <v>36908</v>
      </c>
    </row>
    <row r="296" spans="1:13">
      <c r="A296" s="11" t="s">
        <v>403</v>
      </c>
      <c r="B296" s="13">
        <v>45641</v>
      </c>
      <c r="C296" s="11" t="s">
        <v>382</v>
      </c>
      <c r="D296" s="11" t="s">
        <v>383</v>
      </c>
      <c r="E296" s="11" t="s">
        <v>77</v>
      </c>
      <c r="F296" s="11" t="s">
        <v>95</v>
      </c>
      <c r="G296" s="11" t="s">
        <v>79</v>
      </c>
      <c r="H296" s="11" t="s">
        <v>101</v>
      </c>
      <c r="I296" s="11">
        <v>5</v>
      </c>
      <c r="J296" s="11">
        <v>4789</v>
      </c>
      <c r="K296" s="11">
        <v>23945</v>
      </c>
      <c r="L296" s="11">
        <v>13430</v>
      </c>
      <c r="M296" s="11">
        <v>10515</v>
      </c>
    </row>
    <row r="297" spans="1:13">
      <c r="A297" s="11" t="s">
        <v>404</v>
      </c>
      <c r="B297" s="13">
        <v>45642</v>
      </c>
      <c r="C297" s="11" t="s">
        <v>382</v>
      </c>
      <c r="D297" s="11" t="s">
        <v>383</v>
      </c>
      <c r="E297" s="11" t="s">
        <v>77</v>
      </c>
      <c r="F297" s="11" t="s">
        <v>78</v>
      </c>
      <c r="G297" s="11" t="s">
        <v>91</v>
      </c>
      <c r="H297" s="11" t="s">
        <v>97</v>
      </c>
      <c r="I297" s="11">
        <v>5</v>
      </c>
      <c r="J297" s="11">
        <v>2785</v>
      </c>
      <c r="K297" s="11">
        <v>13925</v>
      </c>
      <c r="L297" s="11">
        <v>6625</v>
      </c>
      <c r="M297" s="11">
        <v>7300</v>
      </c>
    </row>
    <row r="298" spans="1:13">
      <c r="A298" s="11" t="s">
        <v>405</v>
      </c>
      <c r="B298" s="13">
        <v>45642</v>
      </c>
      <c r="C298" s="11" t="s">
        <v>382</v>
      </c>
      <c r="D298" s="11" t="s">
        <v>383</v>
      </c>
      <c r="E298" s="11" t="s">
        <v>90</v>
      </c>
      <c r="F298" s="11" t="s">
        <v>78</v>
      </c>
      <c r="G298" s="11" t="s">
        <v>91</v>
      </c>
      <c r="H298" s="11" t="s">
        <v>97</v>
      </c>
      <c r="I298" s="11">
        <v>5</v>
      </c>
      <c r="J298" s="11">
        <v>2249</v>
      </c>
      <c r="K298" s="11">
        <v>11245</v>
      </c>
      <c r="L298" s="11">
        <v>5558</v>
      </c>
      <c r="M298" s="11">
        <v>5687</v>
      </c>
    </row>
    <row r="299" spans="1:13">
      <c r="A299" s="11" t="s">
        <v>406</v>
      </c>
      <c r="B299" s="13">
        <v>45642</v>
      </c>
      <c r="C299" s="11" t="s">
        <v>382</v>
      </c>
      <c r="D299" s="11" t="s">
        <v>383</v>
      </c>
      <c r="E299" s="11" t="s">
        <v>77</v>
      </c>
      <c r="F299" s="11" t="s">
        <v>95</v>
      </c>
      <c r="G299" s="11" t="s">
        <v>96</v>
      </c>
      <c r="H299" s="11" t="s">
        <v>92</v>
      </c>
      <c r="I299" s="11">
        <v>3</v>
      </c>
      <c r="J299" s="11">
        <v>522</v>
      </c>
      <c r="K299" s="11">
        <v>1566</v>
      </c>
      <c r="L299" s="11">
        <v>958</v>
      </c>
      <c r="M299" s="11">
        <v>608</v>
      </c>
    </row>
    <row r="300" spans="1:13">
      <c r="A300" s="11" t="s">
        <v>407</v>
      </c>
      <c r="B300" s="13">
        <v>45643</v>
      </c>
      <c r="C300" s="11" t="s">
        <v>382</v>
      </c>
      <c r="D300" s="11" t="s">
        <v>383</v>
      </c>
      <c r="E300" s="11" t="s">
        <v>77</v>
      </c>
      <c r="F300" s="11" t="s">
        <v>82</v>
      </c>
      <c r="G300" s="11" t="s">
        <v>88</v>
      </c>
      <c r="H300" s="11" t="s">
        <v>92</v>
      </c>
      <c r="I300" s="11">
        <v>25</v>
      </c>
      <c r="J300" s="11">
        <v>555</v>
      </c>
      <c r="K300" s="11">
        <v>13875</v>
      </c>
      <c r="L300" s="11">
        <v>8638</v>
      </c>
      <c r="M300" s="11">
        <v>5237</v>
      </c>
    </row>
    <row r="301" spans="1:13">
      <c r="A301" s="11" t="s">
        <v>408</v>
      </c>
      <c r="B301" s="13">
        <v>45643</v>
      </c>
      <c r="C301" s="11" t="s">
        <v>382</v>
      </c>
      <c r="D301" s="11" t="s">
        <v>383</v>
      </c>
      <c r="E301" s="11" t="s">
        <v>90</v>
      </c>
      <c r="F301" s="11" t="s">
        <v>78</v>
      </c>
      <c r="G301" s="11" t="s">
        <v>104</v>
      </c>
      <c r="H301" s="11" t="s">
        <v>92</v>
      </c>
      <c r="I301" s="11">
        <v>15</v>
      </c>
      <c r="J301" s="11">
        <v>576</v>
      </c>
      <c r="K301" s="11">
        <v>8640</v>
      </c>
      <c r="L301" s="11">
        <v>5224</v>
      </c>
      <c r="M301" s="11">
        <v>3416</v>
      </c>
    </row>
    <row r="302" spans="1:13">
      <c r="A302" s="11" t="s">
        <v>409</v>
      </c>
      <c r="B302" s="13">
        <v>45643</v>
      </c>
      <c r="C302" s="11" t="s">
        <v>382</v>
      </c>
      <c r="D302" s="11" t="s">
        <v>383</v>
      </c>
      <c r="E302" s="11" t="s">
        <v>77</v>
      </c>
      <c r="F302" s="11" t="s">
        <v>78</v>
      </c>
      <c r="G302" s="11" t="s">
        <v>96</v>
      </c>
      <c r="H302" s="11" t="s">
        <v>92</v>
      </c>
      <c r="I302" s="11">
        <v>15</v>
      </c>
      <c r="J302" s="11">
        <v>618</v>
      </c>
      <c r="K302" s="11">
        <v>9270</v>
      </c>
      <c r="L302" s="11">
        <v>5763</v>
      </c>
      <c r="M302" s="11">
        <v>3507</v>
      </c>
    </row>
    <row r="303" spans="1:13">
      <c r="A303" s="11" t="s">
        <v>410</v>
      </c>
      <c r="B303" s="13">
        <v>45646</v>
      </c>
      <c r="C303" s="11" t="s">
        <v>382</v>
      </c>
      <c r="D303" s="11" t="s">
        <v>383</v>
      </c>
      <c r="E303" s="11" t="s">
        <v>77</v>
      </c>
      <c r="F303" s="11" t="s">
        <v>78</v>
      </c>
      <c r="G303" s="11" t="s">
        <v>79</v>
      </c>
      <c r="H303" s="11" t="s">
        <v>101</v>
      </c>
      <c r="I303" s="11">
        <v>5</v>
      </c>
      <c r="J303" s="11">
        <v>5009</v>
      </c>
      <c r="K303" s="11">
        <v>25045</v>
      </c>
      <c r="L303" s="11">
        <v>12761</v>
      </c>
      <c r="M303" s="11">
        <v>12284</v>
      </c>
    </row>
    <row r="304" spans="1:13">
      <c r="A304" s="11" t="s">
        <v>411</v>
      </c>
      <c r="B304" s="13">
        <v>45647</v>
      </c>
      <c r="C304" s="11" t="s">
        <v>382</v>
      </c>
      <c r="D304" s="11" t="s">
        <v>383</v>
      </c>
      <c r="E304" s="11" t="s">
        <v>77</v>
      </c>
      <c r="F304" s="11" t="s">
        <v>78</v>
      </c>
      <c r="G304" s="11" t="s">
        <v>96</v>
      </c>
      <c r="H304" s="11" t="s">
        <v>92</v>
      </c>
      <c r="I304" s="11">
        <v>1</v>
      </c>
      <c r="J304" s="11">
        <v>533</v>
      </c>
      <c r="K304" s="11">
        <v>533</v>
      </c>
      <c r="L304" s="11">
        <v>340</v>
      </c>
      <c r="M304" s="11">
        <v>193</v>
      </c>
    </row>
    <row r="305" spans="1:13">
      <c r="A305" s="11" t="s">
        <v>412</v>
      </c>
      <c r="B305" s="13">
        <v>45648</v>
      </c>
      <c r="C305" s="11" t="s">
        <v>382</v>
      </c>
      <c r="D305" s="11" t="s">
        <v>383</v>
      </c>
      <c r="E305" s="11" t="s">
        <v>77</v>
      </c>
      <c r="F305" s="11" t="s">
        <v>78</v>
      </c>
      <c r="G305" s="11" t="s">
        <v>91</v>
      </c>
      <c r="H305" s="11" t="s">
        <v>101</v>
      </c>
      <c r="I305" s="11">
        <v>1</v>
      </c>
      <c r="J305" s="11">
        <v>4592</v>
      </c>
      <c r="K305" s="11">
        <v>4592</v>
      </c>
      <c r="L305" s="11">
        <v>2573</v>
      </c>
      <c r="M305" s="11">
        <v>2019</v>
      </c>
    </row>
    <row r="306" spans="1:13">
      <c r="A306" s="11" t="s">
        <v>413</v>
      </c>
      <c r="B306" s="13">
        <v>45648</v>
      </c>
      <c r="C306" s="11" t="s">
        <v>382</v>
      </c>
      <c r="D306" s="11" t="s">
        <v>383</v>
      </c>
      <c r="E306" s="11" t="s">
        <v>90</v>
      </c>
      <c r="F306" s="11" t="s">
        <v>87</v>
      </c>
      <c r="G306" s="11" t="s">
        <v>104</v>
      </c>
      <c r="H306" s="11" t="s">
        <v>80</v>
      </c>
      <c r="I306" s="11">
        <v>1</v>
      </c>
      <c r="J306" s="11">
        <v>292</v>
      </c>
      <c r="K306" s="11">
        <v>292</v>
      </c>
      <c r="L306" s="11">
        <v>197</v>
      </c>
      <c r="M306" s="11">
        <v>95</v>
      </c>
    </row>
    <row r="307" spans="1:13">
      <c r="A307" s="11" t="s">
        <v>414</v>
      </c>
      <c r="B307" s="13">
        <v>45649</v>
      </c>
      <c r="C307" s="11" t="s">
        <v>382</v>
      </c>
      <c r="D307" s="11" t="s">
        <v>383</v>
      </c>
      <c r="E307" s="11" t="s">
        <v>77</v>
      </c>
      <c r="F307" s="11" t="s">
        <v>78</v>
      </c>
      <c r="G307" s="11" t="s">
        <v>88</v>
      </c>
      <c r="H307" s="11" t="s">
        <v>92</v>
      </c>
      <c r="I307" s="11">
        <v>10</v>
      </c>
      <c r="J307" s="11">
        <v>521</v>
      </c>
      <c r="K307" s="11">
        <v>5210</v>
      </c>
      <c r="L307" s="11">
        <v>3285</v>
      </c>
      <c r="M307" s="11">
        <v>1925</v>
      </c>
    </row>
    <row r="308" spans="1:13">
      <c r="A308" s="11" t="s">
        <v>415</v>
      </c>
      <c r="B308" s="13">
        <v>45649</v>
      </c>
      <c r="C308" s="11" t="s">
        <v>382</v>
      </c>
      <c r="D308" s="11" t="s">
        <v>383</v>
      </c>
      <c r="E308" s="11" t="s">
        <v>77</v>
      </c>
      <c r="F308" s="11" t="s">
        <v>82</v>
      </c>
      <c r="G308" s="11" t="s">
        <v>104</v>
      </c>
      <c r="H308" s="11" t="s">
        <v>85</v>
      </c>
      <c r="I308" s="11">
        <v>1</v>
      </c>
      <c r="J308" s="11">
        <v>7874</v>
      </c>
      <c r="K308" s="11">
        <v>7874</v>
      </c>
      <c r="L308" s="11">
        <v>4215</v>
      </c>
      <c r="M308" s="11">
        <v>3659</v>
      </c>
    </row>
    <row r="309" spans="1:13">
      <c r="A309" s="11" t="s">
        <v>416</v>
      </c>
      <c r="B309" s="13">
        <v>45649</v>
      </c>
      <c r="C309" s="11" t="s">
        <v>382</v>
      </c>
      <c r="D309" s="11" t="s">
        <v>383</v>
      </c>
      <c r="E309" s="11" t="s">
        <v>90</v>
      </c>
      <c r="F309" s="11" t="s">
        <v>82</v>
      </c>
      <c r="G309" s="11" t="s">
        <v>88</v>
      </c>
      <c r="H309" s="11" t="s">
        <v>92</v>
      </c>
      <c r="I309" s="11">
        <v>5</v>
      </c>
      <c r="J309" s="11">
        <v>623</v>
      </c>
      <c r="K309" s="11">
        <v>3115</v>
      </c>
      <c r="L309" s="11">
        <v>1972</v>
      </c>
      <c r="M309" s="11">
        <v>1143</v>
      </c>
    </row>
    <row r="310" spans="1:13">
      <c r="A310" s="11" t="s">
        <v>417</v>
      </c>
      <c r="B310" s="13">
        <v>45650</v>
      </c>
      <c r="C310" s="11" t="s">
        <v>382</v>
      </c>
      <c r="D310" s="11" t="s">
        <v>383</v>
      </c>
      <c r="E310" s="11" t="s">
        <v>77</v>
      </c>
      <c r="F310" s="11" t="s">
        <v>78</v>
      </c>
      <c r="G310" s="11" t="s">
        <v>91</v>
      </c>
      <c r="H310" s="11" t="s">
        <v>85</v>
      </c>
      <c r="I310" s="11">
        <v>1</v>
      </c>
      <c r="J310" s="11">
        <v>8994</v>
      </c>
      <c r="K310" s="11">
        <v>8994</v>
      </c>
      <c r="L310" s="11">
        <v>5022</v>
      </c>
      <c r="M310" s="11">
        <v>3972</v>
      </c>
    </row>
    <row r="311" spans="1:13">
      <c r="A311" s="11" t="s">
        <v>418</v>
      </c>
      <c r="B311" s="13">
        <v>45650</v>
      </c>
      <c r="C311" s="11" t="s">
        <v>382</v>
      </c>
      <c r="D311" s="11" t="s">
        <v>383</v>
      </c>
      <c r="E311" s="11" t="s">
        <v>77</v>
      </c>
      <c r="F311" s="11" t="s">
        <v>82</v>
      </c>
      <c r="G311" s="11" t="s">
        <v>79</v>
      </c>
      <c r="H311" s="11" t="s">
        <v>97</v>
      </c>
      <c r="I311" s="11">
        <v>3</v>
      </c>
      <c r="J311" s="11">
        <v>2332</v>
      </c>
      <c r="K311" s="11">
        <v>6996</v>
      </c>
      <c r="L311" s="11">
        <v>3040</v>
      </c>
      <c r="M311" s="11">
        <v>3956</v>
      </c>
    </row>
    <row r="312" spans="1:13">
      <c r="A312" s="11" t="s">
        <v>419</v>
      </c>
      <c r="B312" s="13">
        <v>45651</v>
      </c>
      <c r="C312" s="11" t="s">
        <v>382</v>
      </c>
      <c r="D312" s="11" t="s">
        <v>383</v>
      </c>
      <c r="E312" s="11" t="s">
        <v>77</v>
      </c>
      <c r="F312" s="11" t="s">
        <v>95</v>
      </c>
      <c r="G312" s="11" t="s">
        <v>88</v>
      </c>
      <c r="H312" s="11" t="s">
        <v>101</v>
      </c>
      <c r="I312" s="11">
        <v>1</v>
      </c>
      <c r="J312" s="11">
        <v>4067</v>
      </c>
      <c r="K312" s="11">
        <v>4067</v>
      </c>
      <c r="L312" s="11">
        <v>2260</v>
      </c>
      <c r="M312" s="11">
        <v>1807</v>
      </c>
    </row>
    <row r="313" spans="1:13">
      <c r="A313" s="11" t="s">
        <v>420</v>
      </c>
      <c r="B313" s="13">
        <v>45655</v>
      </c>
      <c r="C313" s="11" t="s">
        <v>382</v>
      </c>
      <c r="D313" s="11" t="s">
        <v>383</v>
      </c>
      <c r="E313" s="11" t="s">
        <v>90</v>
      </c>
      <c r="F313" s="11" t="s">
        <v>87</v>
      </c>
      <c r="G313" s="11" t="s">
        <v>96</v>
      </c>
      <c r="H313" s="11" t="s">
        <v>101</v>
      </c>
      <c r="I313" s="11">
        <v>10</v>
      </c>
      <c r="J313" s="11">
        <v>3808</v>
      </c>
      <c r="K313" s="11">
        <v>38080</v>
      </c>
      <c r="L313" s="11">
        <v>20493</v>
      </c>
      <c r="M313" s="11">
        <v>17587</v>
      </c>
    </row>
    <row r="314" spans="1:13">
      <c r="A314" s="11" t="s">
        <v>421</v>
      </c>
      <c r="B314" s="13">
        <v>45656</v>
      </c>
      <c r="C314" s="11" t="s">
        <v>382</v>
      </c>
      <c r="D314" s="11" t="s">
        <v>383</v>
      </c>
      <c r="E314" s="11" t="s">
        <v>90</v>
      </c>
      <c r="F314" s="11" t="s">
        <v>82</v>
      </c>
      <c r="G314" s="11" t="s">
        <v>91</v>
      </c>
      <c r="H314" s="11" t="s">
        <v>92</v>
      </c>
      <c r="I314" s="11">
        <v>2</v>
      </c>
      <c r="J314" s="11">
        <v>635</v>
      </c>
      <c r="K314" s="11">
        <v>1270</v>
      </c>
      <c r="L314" s="11">
        <v>861</v>
      </c>
      <c r="M314" s="11">
        <v>409</v>
      </c>
    </row>
    <row r="315" spans="1:13">
      <c r="A315" s="11" t="s">
        <v>422</v>
      </c>
      <c r="B315" s="13">
        <v>45657</v>
      </c>
      <c r="C315" s="11" t="s">
        <v>382</v>
      </c>
      <c r="D315" s="11" t="s">
        <v>383</v>
      </c>
      <c r="E315" s="11" t="s">
        <v>77</v>
      </c>
      <c r="F315" s="11" t="s">
        <v>82</v>
      </c>
      <c r="G315" s="11" t="s">
        <v>96</v>
      </c>
      <c r="H315" s="11" t="s">
        <v>92</v>
      </c>
      <c r="I315" s="11">
        <v>1</v>
      </c>
      <c r="J315" s="11">
        <v>542</v>
      </c>
      <c r="K315" s="11">
        <v>542</v>
      </c>
      <c r="L315" s="11">
        <v>369</v>
      </c>
      <c r="M315" s="11">
        <v>173</v>
      </c>
    </row>
    <row r="316" spans="1:13">
      <c r="A316" s="11" t="s">
        <v>423</v>
      </c>
      <c r="B316" s="13">
        <v>45658</v>
      </c>
      <c r="C316" s="11" t="s">
        <v>424</v>
      </c>
      <c r="D316" s="11" t="s">
        <v>425</v>
      </c>
      <c r="E316" s="11" t="s">
        <v>77</v>
      </c>
      <c r="F316" s="11" t="s">
        <v>82</v>
      </c>
      <c r="G316" s="11" t="s">
        <v>104</v>
      </c>
      <c r="H316" s="11" t="s">
        <v>85</v>
      </c>
      <c r="I316" s="11">
        <v>2</v>
      </c>
      <c r="J316" s="11">
        <v>6815</v>
      </c>
      <c r="K316" s="11">
        <v>13630</v>
      </c>
      <c r="L316" s="11">
        <v>7319</v>
      </c>
      <c r="M316" s="11">
        <v>6311</v>
      </c>
    </row>
    <row r="317" spans="1:13">
      <c r="A317" s="11" t="s">
        <v>426</v>
      </c>
      <c r="B317" s="13">
        <v>45659</v>
      </c>
      <c r="C317" s="11" t="s">
        <v>424</v>
      </c>
      <c r="D317" s="11" t="s">
        <v>425</v>
      </c>
      <c r="E317" s="11" t="s">
        <v>77</v>
      </c>
      <c r="F317" s="11" t="s">
        <v>95</v>
      </c>
      <c r="G317" s="11" t="s">
        <v>88</v>
      </c>
      <c r="H317" s="11" t="s">
        <v>97</v>
      </c>
      <c r="I317" s="11">
        <v>1</v>
      </c>
      <c r="J317" s="11">
        <v>2943</v>
      </c>
      <c r="K317" s="11">
        <v>2943</v>
      </c>
      <c r="L317" s="11">
        <v>1285</v>
      </c>
      <c r="M317" s="11">
        <v>1658</v>
      </c>
    </row>
    <row r="318" spans="1:13">
      <c r="A318" s="11" t="s">
        <v>427</v>
      </c>
      <c r="B318" s="13">
        <v>45659</v>
      </c>
      <c r="C318" s="11" t="s">
        <v>424</v>
      </c>
      <c r="D318" s="11" t="s">
        <v>425</v>
      </c>
      <c r="E318" s="11" t="s">
        <v>77</v>
      </c>
      <c r="F318" s="11" t="s">
        <v>82</v>
      </c>
      <c r="G318" s="11" t="s">
        <v>96</v>
      </c>
      <c r="H318" s="11" t="s">
        <v>80</v>
      </c>
      <c r="I318" s="11">
        <v>1</v>
      </c>
      <c r="J318" s="11">
        <v>333</v>
      </c>
      <c r="K318" s="11">
        <v>333</v>
      </c>
      <c r="L318" s="11">
        <v>234</v>
      </c>
      <c r="M318" s="11">
        <v>99</v>
      </c>
    </row>
    <row r="319" spans="1:13">
      <c r="A319" s="11" t="s">
        <v>428</v>
      </c>
      <c r="B319" s="13">
        <v>45659</v>
      </c>
      <c r="C319" s="11" t="s">
        <v>424</v>
      </c>
      <c r="D319" s="11" t="s">
        <v>425</v>
      </c>
      <c r="E319" s="11" t="s">
        <v>77</v>
      </c>
      <c r="F319" s="11" t="s">
        <v>82</v>
      </c>
      <c r="G319" s="11" t="s">
        <v>104</v>
      </c>
      <c r="H319" s="11" t="s">
        <v>80</v>
      </c>
      <c r="I319" s="11">
        <v>2</v>
      </c>
      <c r="J319" s="11">
        <v>328</v>
      </c>
      <c r="K319" s="11">
        <v>656</v>
      </c>
      <c r="L319" s="11">
        <v>464</v>
      </c>
      <c r="M319" s="11">
        <v>192</v>
      </c>
    </row>
    <row r="320" spans="1:13">
      <c r="A320" s="11" t="s">
        <v>429</v>
      </c>
      <c r="B320" s="13">
        <v>45662</v>
      </c>
      <c r="C320" s="11" t="s">
        <v>424</v>
      </c>
      <c r="D320" s="11" t="s">
        <v>425</v>
      </c>
      <c r="E320" s="11" t="s">
        <v>90</v>
      </c>
      <c r="F320" s="11" t="s">
        <v>87</v>
      </c>
      <c r="G320" s="11" t="s">
        <v>96</v>
      </c>
      <c r="H320" s="11" t="s">
        <v>97</v>
      </c>
      <c r="I320" s="11">
        <v>2</v>
      </c>
      <c r="J320" s="11">
        <v>2922</v>
      </c>
      <c r="K320" s="11">
        <v>5844</v>
      </c>
      <c r="L320" s="11">
        <v>2659</v>
      </c>
      <c r="M320" s="11">
        <v>3185</v>
      </c>
    </row>
    <row r="321" spans="1:13">
      <c r="A321" s="11" t="s">
        <v>430</v>
      </c>
      <c r="B321" s="13">
        <v>45662</v>
      </c>
      <c r="C321" s="11" t="s">
        <v>424</v>
      </c>
      <c r="D321" s="11" t="s">
        <v>425</v>
      </c>
      <c r="E321" s="11" t="s">
        <v>77</v>
      </c>
      <c r="F321" s="11" t="s">
        <v>78</v>
      </c>
      <c r="G321" s="11" t="s">
        <v>104</v>
      </c>
      <c r="H321" s="11" t="s">
        <v>92</v>
      </c>
      <c r="I321" s="11">
        <v>1</v>
      </c>
      <c r="J321" s="11">
        <v>544</v>
      </c>
      <c r="K321" s="11">
        <v>544</v>
      </c>
      <c r="L321" s="11">
        <v>378</v>
      </c>
      <c r="M321" s="11">
        <v>166</v>
      </c>
    </row>
    <row r="322" spans="1:13">
      <c r="A322" s="11" t="s">
        <v>431</v>
      </c>
      <c r="B322" s="13">
        <v>45663</v>
      </c>
      <c r="C322" s="11" t="s">
        <v>424</v>
      </c>
      <c r="D322" s="11" t="s">
        <v>425</v>
      </c>
      <c r="E322" s="11" t="s">
        <v>77</v>
      </c>
      <c r="F322" s="11" t="s">
        <v>87</v>
      </c>
      <c r="G322" s="11" t="s">
        <v>88</v>
      </c>
      <c r="H322" s="11" t="s">
        <v>97</v>
      </c>
      <c r="I322" s="11">
        <v>5</v>
      </c>
      <c r="J322" s="11">
        <v>3120</v>
      </c>
      <c r="K322" s="11">
        <v>15600</v>
      </c>
      <c r="L322" s="11">
        <v>6868</v>
      </c>
      <c r="M322" s="11">
        <v>8732</v>
      </c>
    </row>
    <row r="323" spans="1:13">
      <c r="A323" s="11" t="s">
        <v>432</v>
      </c>
      <c r="B323" s="13">
        <v>45663</v>
      </c>
      <c r="C323" s="11" t="s">
        <v>424</v>
      </c>
      <c r="D323" s="11" t="s">
        <v>425</v>
      </c>
      <c r="E323" s="11" t="s">
        <v>77</v>
      </c>
      <c r="F323" s="11" t="s">
        <v>78</v>
      </c>
      <c r="G323" s="11" t="s">
        <v>83</v>
      </c>
      <c r="H323" s="11" t="s">
        <v>97</v>
      </c>
      <c r="I323" s="11">
        <v>3</v>
      </c>
      <c r="J323" s="11">
        <v>2330</v>
      </c>
      <c r="K323" s="11">
        <v>6990</v>
      </c>
      <c r="L323" s="11">
        <v>3496</v>
      </c>
      <c r="M323" s="11">
        <v>3494</v>
      </c>
    </row>
    <row r="324" spans="1:13">
      <c r="A324" s="11" t="s">
        <v>433</v>
      </c>
      <c r="B324" s="13">
        <v>45663</v>
      </c>
      <c r="C324" s="11" t="s">
        <v>424</v>
      </c>
      <c r="D324" s="11" t="s">
        <v>425</v>
      </c>
      <c r="E324" s="11" t="s">
        <v>77</v>
      </c>
      <c r="F324" s="11" t="s">
        <v>87</v>
      </c>
      <c r="G324" s="11" t="s">
        <v>88</v>
      </c>
      <c r="H324" s="11" t="s">
        <v>85</v>
      </c>
      <c r="I324" s="11">
        <v>5</v>
      </c>
      <c r="J324" s="11">
        <v>8383</v>
      </c>
      <c r="K324" s="11">
        <v>41915</v>
      </c>
      <c r="L324" s="11">
        <v>23046</v>
      </c>
      <c r="M324" s="11">
        <v>18869</v>
      </c>
    </row>
    <row r="325" spans="1:13">
      <c r="A325" s="11" t="s">
        <v>434</v>
      </c>
      <c r="B325" s="13">
        <v>45664</v>
      </c>
      <c r="C325" s="11" t="s">
        <v>424</v>
      </c>
      <c r="D325" s="11" t="s">
        <v>425</v>
      </c>
      <c r="E325" s="11" t="s">
        <v>90</v>
      </c>
      <c r="F325" s="11" t="s">
        <v>95</v>
      </c>
      <c r="G325" s="11" t="s">
        <v>83</v>
      </c>
      <c r="H325" s="11" t="s">
        <v>97</v>
      </c>
      <c r="I325" s="11">
        <v>10</v>
      </c>
      <c r="J325" s="11">
        <v>2969</v>
      </c>
      <c r="K325" s="11">
        <v>29690</v>
      </c>
      <c r="L325" s="11">
        <v>13157</v>
      </c>
      <c r="M325" s="11">
        <v>16533</v>
      </c>
    </row>
    <row r="326" spans="1:13">
      <c r="A326" s="11" t="s">
        <v>435</v>
      </c>
      <c r="B326" s="13">
        <v>45664</v>
      </c>
      <c r="C326" s="11" t="s">
        <v>424</v>
      </c>
      <c r="D326" s="11" t="s">
        <v>425</v>
      </c>
      <c r="E326" s="11" t="s">
        <v>77</v>
      </c>
      <c r="F326" s="11" t="s">
        <v>95</v>
      </c>
      <c r="G326" s="11" t="s">
        <v>91</v>
      </c>
      <c r="H326" s="11" t="s">
        <v>80</v>
      </c>
      <c r="I326" s="11">
        <v>3</v>
      </c>
      <c r="J326" s="11">
        <v>377</v>
      </c>
      <c r="K326" s="11">
        <v>1131</v>
      </c>
      <c r="L326" s="11">
        <v>729</v>
      </c>
      <c r="M326" s="11">
        <v>402</v>
      </c>
    </row>
    <row r="327" spans="1:13">
      <c r="A327" s="11" t="s">
        <v>436</v>
      </c>
      <c r="B327" s="13">
        <v>45664</v>
      </c>
      <c r="C327" s="11" t="s">
        <v>424</v>
      </c>
      <c r="D327" s="11" t="s">
        <v>425</v>
      </c>
      <c r="E327" s="11" t="s">
        <v>77</v>
      </c>
      <c r="F327" s="11" t="s">
        <v>95</v>
      </c>
      <c r="G327" s="11" t="s">
        <v>91</v>
      </c>
      <c r="H327" s="11" t="s">
        <v>92</v>
      </c>
      <c r="I327" s="11">
        <v>10</v>
      </c>
      <c r="J327" s="11">
        <v>525</v>
      </c>
      <c r="K327" s="11">
        <v>5250</v>
      </c>
      <c r="L327" s="11">
        <v>3449</v>
      </c>
      <c r="M327" s="11">
        <v>1801</v>
      </c>
    </row>
    <row r="328" spans="1:13">
      <c r="A328" s="11" t="s">
        <v>437</v>
      </c>
      <c r="B328" s="13">
        <v>45666</v>
      </c>
      <c r="C328" s="11" t="s">
        <v>424</v>
      </c>
      <c r="D328" s="11" t="s">
        <v>425</v>
      </c>
      <c r="E328" s="11" t="s">
        <v>90</v>
      </c>
      <c r="F328" s="11" t="s">
        <v>87</v>
      </c>
      <c r="G328" s="11" t="s">
        <v>83</v>
      </c>
      <c r="H328" s="11" t="s">
        <v>85</v>
      </c>
      <c r="I328" s="11">
        <v>1</v>
      </c>
      <c r="J328" s="11">
        <v>7422</v>
      </c>
      <c r="K328" s="11">
        <v>7422</v>
      </c>
      <c r="L328" s="11">
        <v>4247</v>
      </c>
      <c r="M328" s="11">
        <v>3175</v>
      </c>
    </row>
    <row r="329" spans="1:13">
      <c r="A329" s="11" t="s">
        <v>438</v>
      </c>
      <c r="B329" s="13">
        <v>45667</v>
      </c>
      <c r="C329" s="11" t="s">
        <v>424</v>
      </c>
      <c r="D329" s="11" t="s">
        <v>425</v>
      </c>
      <c r="E329" s="11" t="s">
        <v>90</v>
      </c>
      <c r="F329" s="11" t="s">
        <v>95</v>
      </c>
      <c r="G329" s="11" t="s">
        <v>79</v>
      </c>
      <c r="H329" s="11" t="s">
        <v>85</v>
      </c>
      <c r="I329" s="11">
        <v>2</v>
      </c>
      <c r="J329" s="11">
        <v>8461</v>
      </c>
      <c r="K329" s="11">
        <v>16922</v>
      </c>
      <c r="L329" s="11">
        <v>9376</v>
      </c>
      <c r="M329" s="11">
        <v>7546</v>
      </c>
    </row>
    <row r="330" spans="1:13">
      <c r="A330" s="11" t="s">
        <v>439</v>
      </c>
      <c r="B330" s="13">
        <v>45667</v>
      </c>
      <c r="C330" s="11" t="s">
        <v>424</v>
      </c>
      <c r="D330" s="11" t="s">
        <v>425</v>
      </c>
      <c r="E330" s="11" t="s">
        <v>77</v>
      </c>
      <c r="F330" s="11" t="s">
        <v>87</v>
      </c>
      <c r="G330" s="11" t="s">
        <v>83</v>
      </c>
      <c r="H330" s="11" t="s">
        <v>97</v>
      </c>
      <c r="I330" s="11">
        <v>1</v>
      </c>
      <c r="J330" s="11">
        <v>2916</v>
      </c>
      <c r="K330" s="11">
        <v>2916</v>
      </c>
      <c r="L330" s="11">
        <v>1360</v>
      </c>
      <c r="M330" s="11">
        <v>1556</v>
      </c>
    </row>
    <row r="331" spans="1:13">
      <c r="A331" s="11" t="s">
        <v>440</v>
      </c>
      <c r="B331" s="13">
        <v>45668</v>
      </c>
      <c r="C331" s="11" t="s">
        <v>424</v>
      </c>
      <c r="D331" s="11" t="s">
        <v>425</v>
      </c>
      <c r="E331" s="11" t="s">
        <v>77</v>
      </c>
      <c r="F331" s="11" t="s">
        <v>87</v>
      </c>
      <c r="G331" s="11" t="s">
        <v>88</v>
      </c>
      <c r="H331" s="11" t="s">
        <v>85</v>
      </c>
      <c r="I331" s="11">
        <v>15</v>
      </c>
      <c r="J331" s="11">
        <v>6570</v>
      </c>
      <c r="K331" s="11">
        <v>98550</v>
      </c>
      <c r="L331" s="11">
        <v>54656</v>
      </c>
      <c r="M331" s="11">
        <v>43894</v>
      </c>
    </row>
    <row r="332" spans="1:13">
      <c r="A332" s="11" t="s">
        <v>441</v>
      </c>
      <c r="B332" s="13">
        <v>45670</v>
      </c>
      <c r="C332" s="11" t="s">
        <v>424</v>
      </c>
      <c r="D332" s="11" t="s">
        <v>425</v>
      </c>
      <c r="E332" s="11" t="s">
        <v>77</v>
      </c>
      <c r="F332" s="11" t="s">
        <v>82</v>
      </c>
      <c r="G332" s="11" t="s">
        <v>88</v>
      </c>
      <c r="H332" s="11" t="s">
        <v>92</v>
      </c>
      <c r="I332" s="11">
        <v>10</v>
      </c>
      <c r="J332" s="11">
        <v>474</v>
      </c>
      <c r="K332" s="11">
        <v>4740</v>
      </c>
      <c r="L332" s="11">
        <v>2984</v>
      </c>
      <c r="M332" s="11">
        <v>1756</v>
      </c>
    </row>
    <row r="333" spans="1:13">
      <c r="A333" s="11" t="s">
        <v>442</v>
      </c>
      <c r="B333" s="13">
        <v>45670</v>
      </c>
      <c r="C333" s="11" t="s">
        <v>424</v>
      </c>
      <c r="D333" s="11" t="s">
        <v>425</v>
      </c>
      <c r="E333" s="11" t="s">
        <v>77</v>
      </c>
      <c r="F333" s="11" t="s">
        <v>87</v>
      </c>
      <c r="G333" s="11" t="s">
        <v>104</v>
      </c>
      <c r="H333" s="11" t="s">
        <v>85</v>
      </c>
      <c r="I333" s="11">
        <v>2</v>
      </c>
      <c r="J333" s="11">
        <v>6982</v>
      </c>
      <c r="K333" s="11">
        <v>13964</v>
      </c>
      <c r="L333" s="11">
        <v>8322</v>
      </c>
      <c r="M333" s="11">
        <v>5642</v>
      </c>
    </row>
    <row r="334" spans="1:13">
      <c r="A334" s="11" t="s">
        <v>443</v>
      </c>
      <c r="B334" s="13">
        <v>45670</v>
      </c>
      <c r="C334" s="11" t="s">
        <v>424</v>
      </c>
      <c r="D334" s="11" t="s">
        <v>425</v>
      </c>
      <c r="E334" s="11" t="s">
        <v>77</v>
      </c>
      <c r="F334" s="11" t="s">
        <v>95</v>
      </c>
      <c r="G334" s="11" t="s">
        <v>96</v>
      </c>
      <c r="H334" s="11" t="s">
        <v>101</v>
      </c>
      <c r="I334" s="11">
        <v>5</v>
      </c>
      <c r="J334" s="11">
        <v>4705</v>
      </c>
      <c r="K334" s="11">
        <v>23525</v>
      </c>
      <c r="L334" s="11">
        <v>12272</v>
      </c>
      <c r="M334" s="11">
        <v>11253</v>
      </c>
    </row>
    <row r="335" spans="1:13">
      <c r="A335" s="11" t="s">
        <v>444</v>
      </c>
      <c r="B335" s="13">
        <v>45670</v>
      </c>
      <c r="C335" s="11" t="s">
        <v>424</v>
      </c>
      <c r="D335" s="11" t="s">
        <v>425</v>
      </c>
      <c r="E335" s="11" t="s">
        <v>77</v>
      </c>
      <c r="F335" s="11" t="s">
        <v>78</v>
      </c>
      <c r="G335" s="11" t="s">
        <v>104</v>
      </c>
      <c r="H335" s="11" t="s">
        <v>85</v>
      </c>
      <c r="I335" s="11">
        <v>2</v>
      </c>
      <c r="J335" s="11">
        <v>8736</v>
      </c>
      <c r="K335" s="11">
        <v>17472</v>
      </c>
      <c r="L335" s="11">
        <v>9946</v>
      </c>
      <c r="M335" s="11">
        <v>7526</v>
      </c>
    </row>
    <row r="336" spans="1:13">
      <c r="A336" s="11" t="s">
        <v>445</v>
      </c>
      <c r="B336" s="13">
        <v>45671</v>
      </c>
      <c r="C336" s="11" t="s">
        <v>424</v>
      </c>
      <c r="D336" s="11" t="s">
        <v>425</v>
      </c>
      <c r="E336" s="11" t="s">
        <v>77</v>
      </c>
      <c r="F336" s="11" t="s">
        <v>82</v>
      </c>
      <c r="G336" s="11" t="s">
        <v>96</v>
      </c>
      <c r="H336" s="11" t="s">
        <v>101</v>
      </c>
      <c r="I336" s="11">
        <v>3</v>
      </c>
      <c r="J336" s="11">
        <v>3576</v>
      </c>
      <c r="K336" s="11">
        <v>10728</v>
      </c>
      <c r="L336" s="11">
        <v>5741</v>
      </c>
      <c r="M336" s="11">
        <v>4987</v>
      </c>
    </row>
    <row r="337" spans="1:13">
      <c r="A337" s="11" t="s">
        <v>446</v>
      </c>
      <c r="B337" s="13">
        <v>45671</v>
      </c>
      <c r="C337" s="11" t="s">
        <v>424</v>
      </c>
      <c r="D337" s="11" t="s">
        <v>425</v>
      </c>
      <c r="E337" s="11" t="s">
        <v>77</v>
      </c>
      <c r="F337" s="11" t="s">
        <v>78</v>
      </c>
      <c r="G337" s="11" t="s">
        <v>96</v>
      </c>
      <c r="H337" s="11" t="s">
        <v>101</v>
      </c>
      <c r="I337" s="11">
        <v>3</v>
      </c>
      <c r="J337" s="11">
        <v>4679</v>
      </c>
      <c r="K337" s="11">
        <v>14037</v>
      </c>
      <c r="L337" s="11">
        <v>6835</v>
      </c>
      <c r="M337" s="11">
        <v>7202</v>
      </c>
    </row>
    <row r="338" spans="1:13">
      <c r="A338" s="11" t="s">
        <v>447</v>
      </c>
      <c r="B338" s="13">
        <v>45672</v>
      </c>
      <c r="C338" s="11" t="s">
        <v>424</v>
      </c>
      <c r="D338" s="11" t="s">
        <v>425</v>
      </c>
      <c r="E338" s="11" t="s">
        <v>77</v>
      </c>
      <c r="F338" s="11" t="s">
        <v>95</v>
      </c>
      <c r="G338" s="11" t="s">
        <v>91</v>
      </c>
      <c r="H338" s="11" t="s">
        <v>101</v>
      </c>
      <c r="I338" s="11">
        <v>1</v>
      </c>
      <c r="J338" s="11">
        <v>4306</v>
      </c>
      <c r="K338" s="11">
        <v>4306</v>
      </c>
      <c r="L338" s="11">
        <v>2345</v>
      </c>
      <c r="M338" s="11">
        <v>1961</v>
      </c>
    </row>
    <row r="339" spans="1:13">
      <c r="A339" s="11" t="s">
        <v>448</v>
      </c>
      <c r="B339" s="13">
        <v>45673</v>
      </c>
      <c r="C339" s="11" t="s">
        <v>424</v>
      </c>
      <c r="D339" s="11" t="s">
        <v>425</v>
      </c>
      <c r="E339" s="11" t="s">
        <v>77</v>
      </c>
      <c r="F339" s="11" t="s">
        <v>78</v>
      </c>
      <c r="G339" s="11" t="s">
        <v>91</v>
      </c>
      <c r="H339" s="11" t="s">
        <v>97</v>
      </c>
      <c r="I339" s="11">
        <v>2</v>
      </c>
      <c r="J339" s="11">
        <v>2795</v>
      </c>
      <c r="K339" s="11">
        <v>5590</v>
      </c>
      <c r="L339" s="11">
        <v>2736</v>
      </c>
      <c r="M339" s="11">
        <v>2854</v>
      </c>
    </row>
    <row r="340" spans="1:13">
      <c r="A340" s="11" t="s">
        <v>449</v>
      </c>
      <c r="B340" s="13">
        <v>45673</v>
      </c>
      <c r="C340" s="11" t="s">
        <v>424</v>
      </c>
      <c r="D340" s="11" t="s">
        <v>425</v>
      </c>
      <c r="E340" s="11" t="s">
        <v>77</v>
      </c>
      <c r="F340" s="11" t="s">
        <v>78</v>
      </c>
      <c r="G340" s="11" t="s">
        <v>83</v>
      </c>
      <c r="H340" s="11" t="s">
        <v>97</v>
      </c>
      <c r="I340" s="11">
        <v>10</v>
      </c>
      <c r="J340" s="11">
        <v>2487</v>
      </c>
      <c r="K340" s="11">
        <v>24870</v>
      </c>
      <c r="L340" s="11">
        <v>10905</v>
      </c>
      <c r="M340" s="11">
        <v>13965</v>
      </c>
    </row>
    <row r="341" spans="1:13">
      <c r="A341" s="11" t="s">
        <v>450</v>
      </c>
      <c r="B341" s="13">
        <v>45673</v>
      </c>
      <c r="C341" s="11" t="s">
        <v>424</v>
      </c>
      <c r="D341" s="11" t="s">
        <v>425</v>
      </c>
      <c r="E341" s="11" t="s">
        <v>77</v>
      </c>
      <c r="F341" s="11" t="s">
        <v>78</v>
      </c>
      <c r="G341" s="11" t="s">
        <v>83</v>
      </c>
      <c r="H341" s="11" t="s">
        <v>97</v>
      </c>
      <c r="I341" s="11">
        <v>25</v>
      </c>
      <c r="J341" s="11">
        <v>3069</v>
      </c>
      <c r="K341" s="11">
        <v>76725</v>
      </c>
      <c r="L341" s="11">
        <v>33990</v>
      </c>
      <c r="M341" s="11">
        <v>42735</v>
      </c>
    </row>
    <row r="342" spans="1:13">
      <c r="A342" s="11" t="s">
        <v>451</v>
      </c>
      <c r="B342" s="13">
        <v>45674</v>
      </c>
      <c r="C342" s="11" t="s">
        <v>424</v>
      </c>
      <c r="D342" s="11" t="s">
        <v>425</v>
      </c>
      <c r="E342" s="11" t="s">
        <v>77</v>
      </c>
      <c r="F342" s="11" t="s">
        <v>95</v>
      </c>
      <c r="G342" s="11" t="s">
        <v>91</v>
      </c>
      <c r="H342" s="11" t="s">
        <v>80</v>
      </c>
      <c r="I342" s="11">
        <v>3</v>
      </c>
      <c r="J342" s="11">
        <v>351</v>
      </c>
      <c r="K342" s="11">
        <v>1053</v>
      </c>
      <c r="L342" s="11">
        <v>707</v>
      </c>
      <c r="M342" s="11">
        <v>346</v>
      </c>
    </row>
    <row r="343" spans="1:13">
      <c r="A343" s="11" t="s">
        <v>452</v>
      </c>
      <c r="B343" s="13">
        <v>45675</v>
      </c>
      <c r="C343" s="11" t="s">
        <v>424</v>
      </c>
      <c r="D343" s="11" t="s">
        <v>425</v>
      </c>
      <c r="E343" s="11" t="s">
        <v>77</v>
      </c>
      <c r="F343" s="11" t="s">
        <v>78</v>
      </c>
      <c r="G343" s="11" t="s">
        <v>104</v>
      </c>
      <c r="H343" s="11" t="s">
        <v>92</v>
      </c>
      <c r="I343" s="11">
        <v>3</v>
      </c>
      <c r="J343" s="11">
        <v>481</v>
      </c>
      <c r="K343" s="11">
        <v>1443</v>
      </c>
      <c r="L343" s="11">
        <v>875</v>
      </c>
      <c r="M343" s="11">
        <v>568</v>
      </c>
    </row>
    <row r="344" spans="1:13">
      <c r="A344" s="11" t="s">
        <v>453</v>
      </c>
      <c r="B344" s="13">
        <v>45675</v>
      </c>
      <c r="C344" s="11" t="s">
        <v>424</v>
      </c>
      <c r="D344" s="11" t="s">
        <v>425</v>
      </c>
      <c r="E344" s="11" t="s">
        <v>77</v>
      </c>
      <c r="F344" s="11" t="s">
        <v>82</v>
      </c>
      <c r="G344" s="11" t="s">
        <v>91</v>
      </c>
      <c r="H344" s="11" t="s">
        <v>92</v>
      </c>
      <c r="I344" s="11">
        <v>3</v>
      </c>
      <c r="J344" s="11">
        <v>596</v>
      </c>
      <c r="K344" s="11">
        <v>1788</v>
      </c>
      <c r="L344" s="11">
        <v>1087</v>
      </c>
      <c r="M344" s="11">
        <v>701</v>
      </c>
    </row>
    <row r="345" spans="1:13">
      <c r="A345" s="11" t="s">
        <v>454</v>
      </c>
      <c r="B345" s="13">
        <v>45676</v>
      </c>
      <c r="C345" s="11" t="s">
        <v>424</v>
      </c>
      <c r="D345" s="11" t="s">
        <v>425</v>
      </c>
      <c r="E345" s="11" t="s">
        <v>77</v>
      </c>
      <c r="F345" s="11" t="s">
        <v>78</v>
      </c>
      <c r="G345" s="11" t="s">
        <v>83</v>
      </c>
      <c r="H345" s="11" t="s">
        <v>97</v>
      </c>
      <c r="I345" s="11">
        <v>1</v>
      </c>
      <c r="J345" s="11">
        <v>2871</v>
      </c>
      <c r="K345" s="11">
        <v>2871</v>
      </c>
      <c r="L345" s="11">
        <v>1360</v>
      </c>
      <c r="M345" s="11">
        <v>1511</v>
      </c>
    </row>
    <row r="346" spans="1:13">
      <c r="A346" s="11" t="s">
        <v>455</v>
      </c>
      <c r="B346" s="13">
        <v>45676</v>
      </c>
      <c r="C346" s="11" t="s">
        <v>424</v>
      </c>
      <c r="D346" s="11" t="s">
        <v>425</v>
      </c>
      <c r="E346" s="11" t="s">
        <v>77</v>
      </c>
      <c r="F346" s="11" t="s">
        <v>87</v>
      </c>
      <c r="G346" s="11" t="s">
        <v>79</v>
      </c>
      <c r="H346" s="11" t="s">
        <v>80</v>
      </c>
      <c r="I346" s="11">
        <v>20</v>
      </c>
      <c r="J346" s="11">
        <v>274</v>
      </c>
      <c r="K346" s="11">
        <v>5480</v>
      </c>
      <c r="L346" s="11">
        <v>3822</v>
      </c>
      <c r="M346" s="11">
        <v>1658</v>
      </c>
    </row>
    <row r="347" spans="1:13">
      <c r="A347" s="11" t="s">
        <v>456</v>
      </c>
      <c r="B347" s="13">
        <v>45677</v>
      </c>
      <c r="C347" s="11" t="s">
        <v>424</v>
      </c>
      <c r="D347" s="11" t="s">
        <v>425</v>
      </c>
      <c r="E347" s="11" t="s">
        <v>77</v>
      </c>
      <c r="F347" s="11" t="s">
        <v>95</v>
      </c>
      <c r="G347" s="11" t="s">
        <v>83</v>
      </c>
      <c r="H347" s="11" t="s">
        <v>97</v>
      </c>
      <c r="I347" s="11">
        <v>1</v>
      </c>
      <c r="J347" s="11">
        <v>2741</v>
      </c>
      <c r="K347" s="11">
        <v>2741</v>
      </c>
      <c r="L347" s="11">
        <v>1359</v>
      </c>
      <c r="M347" s="11">
        <v>1382</v>
      </c>
    </row>
    <row r="348" spans="1:13">
      <c r="A348" s="11" t="s">
        <v>457</v>
      </c>
      <c r="B348" s="13">
        <v>45678</v>
      </c>
      <c r="C348" s="11" t="s">
        <v>424</v>
      </c>
      <c r="D348" s="11" t="s">
        <v>425</v>
      </c>
      <c r="E348" s="11" t="s">
        <v>90</v>
      </c>
      <c r="F348" s="11" t="s">
        <v>95</v>
      </c>
      <c r="G348" s="11" t="s">
        <v>104</v>
      </c>
      <c r="H348" s="11" t="s">
        <v>80</v>
      </c>
      <c r="I348" s="11">
        <v>25</v>
      </c>
      <c r="J348" s="11">
        <v>359</v>
      </c>
      <c r="K348" s="11">
        <v>8975</v>
      </c>
      <c r="L348" s="11">
        <v>6706</v>
      </c>
      <c r="M348" s="11">
        <v>2269</v>
      </c>
    </row>
    <row r="349" spans="1:13">
      <c r="A349" s="11" t="s">
        <v>458</v>
      </c>
      <c r="B349" s="13">
        <v>45680</v>
      </c>
      <c r="C349" s="11" t="s">
        <v>424</v>
      </c>
      <c r="D349" s="11" t="s">
        <v>425</v>
      </c>
      <c r="E349" s="11" t="s">
        <v>77</v>
      </c>
      <c r="F349" s="11" t="s">
        <v>82</v>
      </c>
      <c r="G349" s="11" t="s">
        <v>96</v>
      </c>
      <c r="H349" s="11" t="s">
        <v>85</v>
      </c>
      <c r="I349" s="11">
        <v>5</v>
      </c>
      <c r="J349" s="11">
        <v>7060</v>
      </c>
      <c r="K349" s="11">
        <v>35300</v>
      </c>
      <c r="L349" s="11">
        <v>22100</v>
      </c>
      <c r="M349" s="11">
        <v>13200</v>
      </c>
    </row>
    <row r="350" spans="1:13">
      <c r="A350" s="11" t="s">
        <v>459</v>
      </c>
      <c r="B350" s="13">
        <v>45685</v>
      </c>
      <c r="C350" s="11" t="s">
        <v>424</v>
      </c>
      <c r="D350" s="11" t="s">
        <v>425</v>
      </c>
      <c r="E350" s="11" t="s">
        <v>90</v>
      </c>
      <c r="F350" s="11" t="s">
        <v>78</v>
      </c>
      <c r="G350" s="11" t="s">
        <v>79</v>
      </c>
      <c r="H350" s="11" t="s">
        <v>80</v>
      </c>
      <c r="I350" s="11">
        <v>20</v>
      </c>
      <c r="J350" s="11">
        <v>366</v>
      </c>
      <c r="K350" s="11">
        <v>7320</v>
      </c>
      <c r="L350" s="11">
        <v>5492</v>
      </c>
      <c r="M350" s="11">
        <v>1828</v>
      </c>
    </row>
    <row r="351" spans="1:13">
      <c r="A351" s="11" t="s">
        <v>460</v>
      </c>
      <c r="B351" s="13">
        <v>45686</v>
      </c>
      <c r="C351" s="11" t="s">
        <v>424</v>
      </c>
      <c r="D351" s="11" t="s">
        <v>425</v>
      </c>
      <c r="E351" s="11" t="s">
        <v>77</v>
      </c>
      <c r="F351" s="11" t="s">
        <v>95</v>
      </c>
      <c r="G351" s="11" t="s">
        <v>79</v>
      </c>
      <c r="H351" s="11" t="s">
        <v>85</v>
      </c>
      <c r="I351" s="11">
        <v>20</v>
      </c>
      <c r="J351" s="11">
        <v>6653</v>
      </c>
      <c r="K351" s="11">
        <v>133060</v>
      </c>
      <c r="L351" s="11">
        <v>79632</v>
      </c>
      <c r="M351" s="11">
        <v>53428</v>
      </c>
    </row>
    <row r="352" spans="1:13">
      <c r="A352" s="11" t="s">
        <v>461</v>
      </c>
      <c r="B352" s="13">
        <v>45686</v>
      </c>
      <c r="C352" s="11" t="s">
        <v>424</v>
      </c>
      <c r="D352" s="11" t="s">
        <v>425</v>
      </c>
      <c r="E352" s="11" t="s">
        <v>77</v>
      </c>
      <c r="F352" s="11" t="s">
        <v>82</v>
      </c>
      <c r="G352" s="11" t="s">
        <v>88</v>
      </c>
      <c r="H352" s="11" t="s">
        <v>97</v>
      </c>
      <c r="I352" s="11">
        <v>10</v>
      </c>
      <c r="J352" s="11">
        <v>2950</v>
      </c>
      <c r="K352" s="11">
        <v>29500</v>
      </c>
      <c r="L352" s="11">
        <v>14349</v>
      </c>
      <c r="M352" s="11">
        <v>15151</v>
      </c>
    </row>
    <row r="353" spans="1:13">
      <c r="A353" s="11" t="s">
        <v>462</v>
      </c>
      <c r="B353" s="13">
        <v>45686</v>
      </c>
      <c r="C353" s="11" t="s">
        <v>424</v>
      </c>
      <c r="D353" s="11" t="s">
        <v>425</v>
      </c>
      <c r="E353" s="11" t="s">
        <v>77</v>
      </c>
      <c r="F353" s="11" t="s">
        <v>82</v>
      </c>
      <c r="G353" s="11" t="s">
        <v>91</v>
      </c>
      <c r="H353" s="11" t="s">
        <v>85</v>
      </c>
      <c r="I353" s="11">
        <v>3</v>
      </c>
      <c r="J353" s="11">
        <v>7799</v>
      </c>
      <c r="K353" s="11">
        <v>23397</v>
      </c>
      <c r="L353" s="11">
        <v>13589</v>
      </c>
      <c r="M353" s="11">
        <v>9808</v>
      </c>
    </row>
    <row r="354" spans="1:13">
      <c r="A354" s="11" t="s">
        <v>463</v>
      </c>
      <c r="B354" s="13">
        <v>45686</v>
      </c>
      <c r="C354" s="11" t="s">
        <v>424</v>
      </c>
      <c r="D354" s="11" t="s">
        <v>425</v>
      </c>
      <c r="E354" s="11" t="s">
        <v>77</v>
      </c>
      <c r="F354" s="11" t="s">
        <v>82</v>
      </c>
      <c r="G354" s="11" t="s">
        <v>104</v>
      </c>
      <c r="H354" s="11" t="s">
        <v>97</v>
      </c>
      <c r="I354" s="11">
        <v>3</v>
      </c>
      <c r="J354" s="11">
        <v>2400</v>
      </c>
      <c r="K354" s="11">
        <v>7200</v>
      </c>
      <c r="L354" s="11">
        <v>3313</v>
      </c>
      <c r="M354" s="11">
        <v>3887</v>
      </c>
    </row>
    <row r="355" spans="1:13">
      <c r="A355" s="11" t="s">
        <v>464</v>
      </c>
      <c r="B355" s="13">
        <v>45687</v>
      </c>
      <c r="C355" s="11" t="s">
        <v>424</v>
      </c>
      <c r="D355" s="11" t="s">
        <v>425</v>
      </c>
      <c r="E355" s="11" t="s">
        <v>77</v>
      </c>
      <c r="F355" s="11" t="s">
        <v>95</v>
      </c>
      <c r="G355" s="11" t="s">
        <v>83</v>
      </c>
      <c r="H355" s="11" t="s">
        <v>80</v>
      </c>
      <c r="I355" s="11">
        <v>10</v>
      </c>
      <c r="J355" s="11">
        <v>382</v>
      </c>
      <c r="K355" s="11">
        <v>3820</v>
      </c>
      <c r="L355" s="11">
        <v>2550</v>
      </c>
      <c r="M355" s="11">
        <v>1270</v>
      </c>
    </row>
    <row r="356" spans="1:13">
      <c r="A356" s="11" t="s">
        <v>465</v>
      </c>
      <c r="B356" s="13">
        <v>45687</v>
      </c>
      <c r="C356" s="11" t="s">
        <v>424</v>
      </c>
      <c r="D356" s="11" t="s">
        <v>425</v>
      </c>
      <c r="E356" s="11" t="s">
        <v>77</v>
      </c>
      <c r="F356" s="11" t="s">
        <v>82</v>
      </c>
      <c r="G356" s="11" t="s">
        <v>79</v>
      </c>
      <c r="H356" s="11" t="s">
        <v>97</v>
      </c>
      <c r="I356" s="11">
        <v>15</v>
      </c>
      <c r="J356" s="11">
        <v>2733</v>
      </c>
      <c r="K356" s="11">
        <v>40995</v>
      </c>
      <c r="L356" s="11">
        <v>17818</v>
      </c>
      <c r="M356" s="11">
        <v>23177</v>
      </c>
    </row>
    <row r="357" spans="1:13">
      <c r="A357" s="11" t="s">
        <v>466</v>
      </c>
      <c r="B357" s="13">
        <v>45687</v>
      </c>
      <c r="C357" s="11" t="s">
        <v>424</v>
      </c>
      <c r="D357" s="11" t="s">
        <v>425</v>
      </c>
      <c r="E357" s="11" t="s">
        <v>77</v>
      </c>
      <c r="F357" s="11" t="s">
        <v>82</v>
      </c>
      <c r="G357" s="11" t="s">
        <v>79</v>
      </c>
      <c r="H357" s="11" t="s">
        <v>101</v>
      </c>
      <c r="I357" s="11">
        <v>15</v>
      </c>
      <c r="J357" s="11">
        <v>4423</v>
      </c>
      <c r="K357" s="11">
        <v>66345</v>
      </c>
      <c r="L357" s="11">
        <v>34829</v>
      </c>
      <c r="M357" s="11">
        <v>31516</v>
      </c>
    </row>
    <row r="358" spans="1:13">
      <c r="A358" s="11" t="s">
        <v>467</v>
      </c>
      <c r="B358" s="13">
        <v>45689</v>
      </c>
      <c r="C358" s="11" t="s">
        <v>468</v>
      </c>
      <c r="D358" s="11" t="s">
        <v>469</v>
      </c>
      <c r="E358" s="11" t="s">
        <v>77</v>
      </c>
      <c r="F358" s="11" t="s">
        <v>78</v>
      </c>
      <c r="G358" s="11" t="s">
        <v>83</v>
      </c>
      <c r="H358" s="11" t="s">
        <v>101</v>
      </c>
      <c r="I358" s="11">
        <v>1</v>
      </c>
      <c r="J358" s="11">
        <v>3740</v>
      </c>
      <c r="K358" s="11">
        <v>3740</v>
      </c>
      <c r="L358" s="11">
        <v>1837</v>
      </c>
      <c r="M358" s="11">
        <v>1903</v>
      </c>
    </row>
    <row r="359" spans="1:13">
      <c r="A359" s="11" t="s">
        <v>470</v>
      </c>
      <c r="B359" s="13">
        <v>45689</v>
      </c>
      <c r="C359" s="11" t="s">
        <v>468</v>
      </c>
      <c r="D359" s="11" t="s">
        <v>469</v>
      </c>
      <c r="E359" s="11" t="s">
        <v>77</v>
      </c>
      <c r="F359" s="11" t="s">
        <v>87</v>
      </c>
      <c r="G359" s="11" t="s">
        <v>96</v>
      </c>
      <c r="H359" s="11" t="s">
        <v>92</v>
      </c>
      <c r="I359" s="11">
        <v>20</v>
      </c>
      <c r="J359" s="11">
        <v>576</v>
      </c>
      <c r="K359" s="11">
        <v>11520</v>
      </c>
      <c r="L359" s="11">
        <v>7351</v>
      </c>
      <c r="M359" s="11">
        <v>4169</v>
      </c>
    </row>
    <row r="360" spans="1:13">
      <c r="A360" s="11" t="s">
        <v>471</v>
      </c>
      <c r="B360" s="13">
        <v>45690</v>
      </c>
      <c r="C360" s="11" t="s">
        <v>468</v>
      </c>
      <c r="D360" s="11" t="s">
        <v>469</v>
      </c>
      <c r="E360" s="11" t="s">
        <v>90</v>
      </c>
      <c r="F360" s="11" t="s">
        <v>82</v>
      </c>
      <c r="G360" s="11" t="s">
        <v>96</v>
      </c>
      <c r="H360" s="11" t="s">
        <v>85</v>
      </c>
      <c r="I360" s="11">
        <v>5</v>
      </c>
      <c r="J360" s="11">
        <v>8139</v>
      </c>
      <c r="K360" s="11">
        <v>40695</v>
      </c>
      <c r="L360" s="11">
        <v>23760</v>
      </c>
      <c r="M360" s="11">
        <v>16935</v>
      </c>
    </row>
    <row r="361" spans="1:13">
      <c r="A361" s="11" t="s">
        <v>472</v>
      </c>
      <c r="B361" s="13">
        <v>45691</v>
      </c>
      <c r="C361" s="11" t="s">
        <v>468</v>
      </c>
      <c r="D361" s="11" t="s">
        <v>469</v>
      </c>
      <c r="E361" s="11" t="s">
        <v>90</v>
      </c>
      <c r="F361" s="11" t="s">
        <v>95</v>
      </c>
      <c r="G361" s="11" t="s">
        <v>91</v>
      </c>
      <c r="H361" s="11" t="s">
        <v>97</v>
      </c>
      <c r="I361" s="11">
        <v>5</v>
      </c>
      <c r="J361" s="11">
        <v>2464</v>
      </c>
      <c r="K361" s="11">
        <v>12320</v>
      </c>
      <c r="L361" s="11">
        <v>6063</v>
      </c>
      <c r="M361" s="11">
        <v>6257</v>
      </c>
    </row>
    <row r="362" spans="1:13">
      <c r="A362" s="11" t="s">
        <v>473</v>
      </c>
      <c r="B362" s="13">
        <v>45692</v>
      </c>
      <c r="C362" s="11" t="s">
        <v>468</v>
      </c>
      <c r="D362" s="11" t="s">
        <v>469</v>
      </c>
      <c r="E362" s="11" t="s">
        <v>77</v>
      </c>
      <c r="F362" s="11" t="s">
        <v>82</v>
      </c>
      <c r="G362" s="11" t="s">
        <v>104</v>
      </c>
      <c r="H362" s="11" t="s">
        <v>101</v>
      </c>
      <c r="I362" s="11">
        <v>10</v>
      </c>
      <c r="J362" s="11">
        <v>4954</v>
      </c>
      <c r="K362" s="11">
        <v>49540</v>
      </c>
      <c r="L362" s="11">
        <v>23998</v>
      </c>
      <c r="M362" s="11">
        <v>25542</v>
      </c>
    </row>
    <row r="363" spans="1:13">
      <c r="A363" s="11" t="s">
        <v>474</v>
      </c>
      <c r="B363" s="13">
        <v>45693</v>
      </c>
      <c r="C363" s="11" t="s">
        <v>468</v>
      </c>
      <c r="D363" s="11" t="s">
        <v>469</v>
      </c>
      <c r="E363" s="11" t="s">
        <v>90</v>
      </c>
      <c r="F363" s="11" t="s">
        <v>87</v>
      </c>
      <c r="G363" s="11" t="s">
        <v>79</v>
      </c>
      <c r="H363" s="11" t="s">
        <v>80</v>
      </c>
      <c r="I363" s="11">
        <v>25</v>
      </c>
      <c r="J363" s="11">
        <v>334</v>
      </c>
      <c r="K363" s="11">
        <v>8350</v>
      </c>
      <c r="L363" s="11">
        <v>6261</v>
      </c>
      <c r="M363" s="11">
        <v>2089</v>
      </c>
    </row>
    <row r="364" spans="1:13">
      <c r="A364" s="11" t="s">
        <v>475</v>
      </c>
      <c r="B364" s="13">
        <v>45693</v>
      </c>
      <c r="C364" s="11" t="s">
        <v>468</v>
      </c>
      <c r="D364" s="11" t="s">
        <v>469</v>
      </c>
      <c r="E364" s="11" t="s">
        <v>77</v>
      </c>
      <c r="F364" s="11" t="s">
        <v>78</v>
      </c>
      <c r="G364" s="11" t="s">
        <v>83</v>
      </c>
      <c r="H364" s="11" t="s">
        <v>85</v>
      </c>
      <c r="I364" s="11">
        <v>15</v>
      </c>
      <c r="J364" s="11">
        <v>6378</v>
      </c>
      <c r="K364" s="11">
        <v>95670</v>
      </c>
      <c r="L364" s="11">
        <v>53721</v>
      </c>
      <c r="M364" s="11">
        <v>41949</v>
      </c>
    </row>
    <row r="365" spans="1:13">
      <c r="A365" s="11" t="s">
        <v>476</v>
      </c>
      <c r="B365" s="13">
        <v>45693</v>
      </c>
      <c r="C365" s="11" t="s">
        <v>468</v>
      </c>
      <c r="D365" s="11" t="s">
        <v>469</v>
      </c>
      <c r="E365" s="11" t="s">
        <v>77</v>
      </c>
      <c r="F365" s="11" t="s">
        <v>78</v>
      </c>
      <c r="G365" s="11" t="s">
        <v>96</v>
      </c>
      <c r="H365" s="11" t="s">
        <v>92</v>
      </c>
      <c r="I365" s="11">
        <v>15</v>
      </c>
      <c r="J365" s="11">
        <v>608</v>
      </c>
      <c r="K365" s="11">
        <v>9120</v>
      </c>
      <c r="L365" s="11">
        <v>5791</v>
      </c>
      <c r="M365" s="11">
        <v>3329</v>
      </c>
    </row>
    <row r="366" spans="1:13">
      <c r="A366" s="11" t="s">
        <v>477</v>
      </c>
      <c r="B366" s="13">
        <v>45694</v>
      </c>
      <c r="C366" s="11" t="s">
        <v>468</v>
      </c>
      <c r="D366" s="11" t="s">
        <v>469</v>
      </c>
      <c r="E366" s="11" t="s">
        <v>77</v>
      </c>
      <c r="F366" s="11" t="s">
        <v>87</v>
      </c>
      <c r="G366" s="11" t="s">
        <v>83</v>
      </c>
      <c r="H366" s="11" t="s">
        <v>101</v>
      </c>
      <c r="I366" s="11">
        <v>1</v>
      </c>
      <c r="J366" s="11">
        <v>4996</v>
      </c>
      <c r="K366" s="11">
        <v>4996</v>
      </c>
      <c r="L366" s="11">
        <v>2408</v>
      </c>
      <c r="M366" s="11">
        <v>2588</v>
      </c>
    </row>
    <row r="367" spans="1:13">
      <c r="A367" s="11" t="s">
        <v>478</v>
      </c>
      <c r="B367" s="13">
        <v>45694</v>
      </c>
      <c r="C367" s="11" t="s">
        <v>468</v>
      </c>
      <c r="D367" s="11" t="s">
        <v>469</v>
      </c>
      <c r="E367" s="11" t="s">
        <v>77</v>
      </c>
      <c r="F367" s="11" t="s">
        <v>78</v>
      </c>
      <c r="G367" s="11" t="s">
        <v>88</v>
      </c>
      <c r="H367" s="11" t="s">
        <v>80</v>
      </c>
      <c r="I367" s="11">
        <v>5</v>
      </c>
      <c r="J367" s="11">
        <v>359</v>
      </c>
      <c r="K367" s="11">
        <v>1795</v>
      </c>
      <c r="L367" s="11">
        <v>1200</v>
      </c>
      <c r="M367" s="11">
        <v>595</v>
      </c>
    </row>
    <row r="368" spans="1:13">
      <c r="A368" s="11" t="s">
        <v>479</v>
      </c>
      <c r="B368" s="13">
        <v>45696</v>
      </c>
      <c r="C368" s="11" t="s">
        <v>468</v>
      </c>
      <c r="D368" s="11" t="s">
        <v>469</v>
      </c>
      <c r="E368" s="11" t="s">
        <v>77</v>
      </c>
      <c r="F368" s="11" t="s">
        <v>95</v>
      </c>
      <c r="G368" s="11" t="s">
        <v>91</v>
      </c>
      <c r="H368" s="11" t="s">
        <v>85</v>
      </c>
      <c r="I368" s="11">
        <v>2</v>
      </c>
      <c r="J368" s="11">
        <v>7526</v>
      </c>
      <c r="K368" s="11">
        <v>15052</v>
      </c>
      <c r="L368" s="11">
        <v>9044</v>
      </c>
      <c r="M368" s="11">
        <v>6008</v>
      </c>
    </row>
    <row r="369" spans="1:13">
      <c r="A369" s="11" t="s">
        <v>480</v>
      </c>
      <c r="B369" s="13">
        <v>45696</v>
      </c>
      <c r="C369" s="11" t="s">
        <v>468</v>
      </c>
      <c r="D369" s="11" t="s">
        <v>469</v>
      </c>
      <c r="E369" s="11" t="s">
        <v>77</v>
      </c>
      <c r="F369" s="11" t="s">
        <v>82</v>
      </c>
      <c r="G369" s="11" t="s">
        <v>79</v>
      </c>
      <c r="H369" s="11" t="s">
        <v>92</v>
      </c>
      <c r="I369" s="11">
        <v>5</v>
      </c>
      <c r="J369" s="11">
        <v>594</v>
      </c>
      <c r="K369" s="11">
        <v>2970</v>
      </c>
      <c r="L369" s="11">
        <v>2053</v>
      </c>
      <c r="M369" s="11">
        <v>917</v>
      </c>
    </row>
    <row r="370" spans="1:13">
      <c r="A370" s="11" t="s">
        <v>481</v>
      </c>
      <c r="B370" s="13">
        <v>45697</v>
      </c>
      <c r="C370" s="11" t="s">
        <v>468</v>
      </c>
      <c r="D370" s="11" t="s">
        <v>469</v>
      </c>
      <c r="E370" s="11" t="s">
        <v>77</v>
      </c>
      <c r="F370" s="11" t="s">
        <v>87</v>
      </c>
      <c r="G370" s="11" t="s">
        <v>83</v>
      </c>
      <c r="H370" s="11" t="s">
        <v>101</v>
      </c>
      <c r="I370" s="11">
        <v>20</v>
      </c>
      <c r="J370" s="11">
        <v>3741</v>
      </c>
      <c r="K370" s="11">
        <v>74820</v>
      </c>
      <c r="L370" s="11">
        <v>41745</v>
      </c>
      <c r="M370" s="11">
        <v>33075</v>
      </c>
    </row>
    <row r="371" spans="1:13">
      <c r="A371" s="11" t="s">
        <v>482</v>
      </c>
      <c r="B371" s="13">
        <v>45699</v>
      </c>
      <c r="C371" s="11" t="s">
        <v>468</v>
      </c>
      <c r="D371" s="11" t="s">
        <v>469</v>
      </c>
      <c r="E371" s="11" t="s">
        <v>90</v>
      </c>
      <c r="F371" s="11" t="s">
        <v>95</v>
      </c>
      <c r="G371" s="11" t="s">
        <v>104</v>
      </c>
      <c r="H371" s="11" t="s">
        <v>97</v>
      </c>
      <c r="I371" s="11">
        <v>5</v>
      </c>
      <c r="J371" s="11">
        <v>3024</v>
      </c>
      <c r="K371" s="11">
        <v>15120</v>
      </c>
      <c r="L371" s="11">
        <v>6863</v>
      </c>
      <c r="M371" s="11">
        <v>8257</v>
      </c>
    </row>
    <row r="372" spans="1:13">
      <c r="A372" s="11" t="s">
        <v>483</v>
      </c>
      <c r="B372" s="13">
        <v>45700</v>
      </c>
      <c r="C372" s="11" t="s">
        <v>468</v>
      </c>
      <c r="D372" s="11" t="s">
        <v>469</v>
      </c>
      <c r="E372" s="11" t="s">
        <v>77</v>
      </c>
      <c r="F372" s="11" t="s">
        <v>87</v>
      </c>
      <c r="G372" s="11" t="s">
        <v>88</v>
      </c>
      <c r="H372" s="11" t="s">
        <v>85</v>
      </c>
      <c r="I372" s="11">
        <v>10</v>
      </c>
      <c r="J372" s="11">
        <v>7472</v>
      </c>
      <c r="K372" s="11">
        <v>74720</v>
      </c>
      <c r="L372" s="11">
        <v>42792</v>
      </c>
      <c r="M372" s="11">
        <v>31928</v>
      </c>
    </row>
    <row r="373" spans="1:13">
      <c r="A373" s="11" t="s">
        <v>484</v>
      </c>
      <c r="B373" s="13">
        <v>45700</v>
      </c>
      <c r="C373" s="11" t="s">
        <v>468</v>
      </c>
      <c r="D373" s="11" t="s">
        <v>469</v>
      </c>
      <c r="E373" s="11" t="s">
        <v>90</v>
      </c>
      <c r="F373" s="11" t="s">
        <v>95</v>
      </c>
      <c r="G373" s="11" t="s">
        <v>79</v>
      </c>
      <c r="H373" s="11" t="s">
        <v>85</v>
      </c>
      <c r="I373" s="11">
        <v>5</v>
      </c>
      <c r="J373" s="11">
        <v>8192</v>
      </c>
      <c r="K373" s="11">
        <v>40960</v>
      </c>
      <c r="L373" s="11">
        <v>22805</v>
      </c>
      <c r="M373" s="11">
        <v>18155</v>
      </c>
    </row>
    <row r="374" spans="1:13">
      <c r="A374" s="11" t="s">
        <v>485</v>
      </c>
      <c r="B374" s="13">
        <v>45701</v>
      </c>
      <c r="C374" s="11" t="s">
        <v>468</v>
      </c>
      <c r="D374" s="11" t="s">
        <v>469</v>
      </c>
      <c r="E374" s="11" t="s">
        <v>77</v>
      </c>
      <c r="F374" s="11" t="s">
        <v>95</v>
      </c>
      <c r="G374" s="11" t="s">
        <v>79</v>
      </c>
      <c r="H374" s="11" t="s">
        <v>85</v>
      </c>
      <c r="I374" s="11">
        <v>10</v>
      </c>
      <c r="J374" s="11">
        <v>6915</v>
      </c>
      <c r="K374" s="11">
        <v>69150</v>
      </c>
      <c r="L374" s="11">
        <v>41954</v>
      </c>
      <c r="M374" s="11">
        <v>27196</v>
      </c>
    </row>
    <row r="375" spans="1:13">
      <c r="A375" s="11" t="s">
        <v>486</v>
      </c>
      <c r="B375" s="13">
        <v>45701</v>
      </c>
      <c r="C375" s="11" t="s">
        <v>468</v>
      </c>
      <c r="D375" s="11" t="s">
        <v>469</v>
      </c>
      <c r="E375" s="11" t="s">
        <v>77</v>
      </c>
      <c r="F375" s="11" t="s">
        <v>95</v>
      </c>
      <c r="G375" s="11" t="s">
        <v>83</v>
      </c>
      <c r="H375" s="11" t="s">
        <v>80</v>
      </c>
      <c r="I375" s="11">
        <v>1</v>
      </c>
      <c r="J375" s="11">
        <v>377</v>
      </c>
      <c r="K375" s="11">
        <v>377</v>
      </c>
      <c r="L375" s="11">
        <v>272</v>
      </c>
      <c r="M375" s="11">
        <v>105</v>
      </c>
    </row>
    <row r="376" spans="1:13">
      <c r="A376" s="11" t="s">
        <v>487</v>
      </c>
      <c r="B376" s="13">
        <v>45701</v>
      </c>
      <c r="C376" s="11" t="s">
        <v>468</v>
      </c>
      <c r="D376" s="11" t="s">
        <v>469</v>
      </c>
      <c r="E376" s="11" t="s">
        <v>77</v>
      </c>
      <c r="F376" s="11" t="s">
        <v>95</v>
      </c>
      <c r="G376" s="11" t="s">
        <v>88</v>
      </c>
      <c r="H376" s="11" t="s">
        <v>97</v>
      </c>
      <c r="I376" s="11">
        <v>10</v>
      </c>
      <c r="J376" s="11">
        <v>2878</v>
      </c>
      <c r="K376" s="11">
        <v>28780</v>
      </c>
      <c r="L376" s="11">
        <v>13093</v>
      </c>
      <c r="M376" s="11">
        <v>15687</v>
      </c>
    </row>
    <row r="377" spans="1:13">
      <c r="A377" s="11" t="s">
        <v>488</v>
      </c>
      <c r="B377" s="13">
        <v>45701</v>
      </c>
      <c r="C377" s="11" t="s">
        <v>468</v>
      </c>
      <c r="D377" s="11" t="s">
        <v>469</v>
      </c>
      <c r="E377" s="11" t="s">
        <v>77</v>
      </c>
      <c r="F377" s="11" t="s">
        <v>87</v>
      </c>
      <c r="G377" s="11" t="s">
        <v>79</v>
      </c>
      <c r="H377" s="11" t="s">
        <v>101</v>
      </c>
      <c r="I377" s="11">
        <v>10</v>
      </c>
      <c r="J377" s="11">
        <v>4026</v>
      </c>
      <c r="K377" s="11">
        <v>40260</v>
      </c>
      <c r="L377" s="11">
        <v>20785</v>
      </c>
      <c r="M377" s="11">
        <v>19475</v>
      </c>
    </row>
    <row r="378" spans="1:13">
      <c r="A378" s="11" t="s">
        <v>489</v>
      </c>
      <c r="B378" s="13">
        <v>45705</v>
      </c>
      <c r="C378" s="11" t="s">
        <v>468</v>
      </c>
      <c r="D378" s="11" t="s">
        <v>469</v>
      </c>
      <c r="E378" s="11" t="s">
        <v>77</v>
      </c>
      <c r="F378" s="11" t="s">
        <v>87</v>
      </c>
      <c r="G378" s="11" t="s">
        <v>104</v>
      </c>
      <c r="H378" s="11" t="s">
        <v>85</v>
      </c>
      <c r="I378" s="11">
        <v>1</v>
      </c>
      <c r="J378" s="11">
        <v>7270</v>
      </c>
      <c r="K378" s="11">
        <v>7270</v>
      </c>
      <c r="L378" s="11">
        <v>4432</v>
      </c>
      <c r="M378" s="11">
        <v>2838</v>
      </c>
    </row>
    <row r="379" spans="1:13">
      <c r="A379" s="11" t="s">
        <v>490</v>
      </c>
      <c r="B379" s="13">
        <v>45706</v>
      </c>
      <c r="C379" s="11" t="s">
        <v>468</v>
      </c>
      <c r="D379" s="11" t="s">
        <v>469</v>
      </c>
      <c r="E379" s="11" t="s">
        <v>90</v>
      </c>
      <c r="F379" s="11" t="s">
        <v>78</v>
      </c>
      <c r="G379" s="11" t="s">
        <v>91</v>
      </c>
      <c r="H379" s="11" t="s">
        <v>101</v>
      </c>
      <c r="I379" s="11">
        <v>2</v>
      </c>
      <c r="J379" s="11">
        <v>4478</v>
      </c>
      <c r="K379" s="11">
        <v>8956</v>
      </c>
      <c r="L379" s="11">
        <v>4784</v>
      </c>
      <c r="M379" s="11">
        <v>4172</v>
      </c>
    </row>
    <row r="380" spans="1:13">
      <c r="A380" s="11" t="s">
        <v>491</v>
      </c>
      <c r="B380" s="13">
        <v>45706</v>
      </c>
      <c r="C380" s="11" t="s">
        <v>468</v>
      </c>
      <c r="D380" s="11" t="s">
        <v>469</v>
      </c>
      <c r="E380" s="11" t="s">
        <v>90</v>
      </c>
      <c r="F380" s="11" t="s">
        <v>78</v>
      </c>
      <c r="G380" s="11" t="s">
        <v>104</v>
      </c>
      <c r="H380" s="11" t="s">
        <v>80</v>
      </c>
      <c r="I380" s="11">
        <v>5</v>
      </c>
      <c r="J380" s="11">
        <v>281</v>
      </c>
      <c r="K380" s="11">
        <v>1405</v>
      </c>
      <c r="L380" s="11">
        <v>978</v>
      </c>
      <c r="M380" s="11">
        <v>427</v>
      </c>
    </row>
    <row r="381" spans="1:13">
      <c r="A381" s="11" t="s">
        <v>492</v>
      </c>
      <c r="B381" s="13">
        <v>45707</v>
      </c>
      <c r="C381" s="11" t="s">
        <v>468</v>
      </c>
      <c r="D381" s="11" t="s">
        <v>469</v>
      </c>
      <c r="E381" s="11" t="s">
        <v>77</v>
      </c>
      <c r="F381" s="11" t="s">
        <v>82</v>
      </c>
      <c r="G381" s="11" t="s">
        <v>96</v>
      </c>
      <c r="H381" s="11" t="s">
        <v>85</v>
      </c>
      <c r="I381" s="11">
        <v>15</v>
      </c>
      <c r="J381" s="11">
        <v>8046</v>
      </c>
      <c r="K381" s="11">
        <v>120690</v>
      </c>
      <c r="L381" s="11">
        <v>73371</v>
      </c>
      <c r="M381" s="11">
        <v>47319</v>
      </c>
    </row>
    <row r="382" spans="1:13">
      <c r="A382" s="11" t="s">
        <v>493</v>
      </c>
      <c r="B382" s="13">
        <v>45707</v>
      </c>
      <c r="C382" s="11" t="s">
        <v>468</v>
      </c>
      <c r="D382" s="11" t="s">
        <v>469</v>
      </c>
      <c r="E382" s="11" t="s">
        <v>90</v>
      </c>
      <c r="F382" s="11" t="s">
        <v>82</v>
      </c>
      <c r="G382" s="11" t="s">
        <v>79</v>
      </c>
      <c r="H382" s="11" t="s">
        <v>92</v>
      </c>
      <c r="I382" s="11">
        <v>1</v>
      </c>
      <c r="J382" s="11">
        <v>526</v>
      </c>
      <c r="K382" s="11">
        <v>526</v>
      </c>
      <c r="L382" s="11">
        <v>361</v>
      </c>
      <c r="M382" s="11">
        <v>165</v>
      </c>
    </row>
    <row r="383" spans="1:13">
      <c r="A383" s="11" t="s">
        <v>494</v>
      </c>
      <c r="B383" s="13">
        <v>45707</v>
      </c>
      <c r="C383" s="11" t="s">
        <v>468</v>
      </c>
      <c r="D383" s="11" t="s">
        <v>469</v>
      </c>
      <c r="E383" s="11" t="s">
        <v>77</v>
      </c>
      <c r="F383" s="11" t="s">
        <v>87</v>
      </c>
      <c r="G383" s="11" t="s">
        <v>83</v>
      </c>
      <c r="H383" s="11" t="s">
        <v>92</v>
      </c>
      <c r="I383" s="11">
        <v>3</v>
      </c>
      <c r="J383" s="11">
        <v>582</v>
      </c>
      <c r="K383" s="11">
        <v>1746</v>
      </c>
      <c r="L383" s="11">
        <v>1149</v>
      </c>
      <c r="M383" s="11">
        <v>597</v>
      </c>
    </row>
    <row r="384" spans="1:13">
      <c r="A384" s="11" t="s">
        <v>495</v>
      </c>
      <c r="B384" s="13">
        <v>45710</v>
      </c>
      <c r="C384" s="11" t="s">
        <v>468</v>
      </c>
      <c r="D384" s="11" t="s">
        <v>469</v>
      </c>
      <c r="E384" s="11" t="s">
        <v>77</v>
      </c>
      <c r="F384" s="11" t="s">
        <v>95</v>
      </c>
      <c r="G384" s="11" t="s">
        <v>79</v>
      </c>
      <c r="H384" s="11" t="s">
        <v>97</v>
      </c>
      <c r="I384" s="11">
        <v>15</v>
      </c>
      <c r="J384" s="11">
        <v>2717</v>
      </c>
      <c r="K384" s="11">
        <v>40755</v>
      </c>
      <c r="L384" s="11">
        <v>19832</v>
      </c>
      <c r="M384" s="11">
        <v>20923</v>
      </c>
    </row>
    <row r="385" spans="1:13">
      <c r="A385" s="11" t="s">
        <v>496</v>
      </c>
      <c r="B385" s="13">
        <v>45710</v>
      </c>
      <c r="C385" s="11" t="s">
        <v>468</v>
      </c>
      <c r="D385" s="11" t="s">
        <v>469</v>
      </c>
      <c r="E385" s="11" t="s">
        <v>90</v>
      </c>
      <c r="F385" s="11" t="s">
        <v>87</v>
      </c>
      <c r="G385" s="11" t="s">
        <v>83</v>
      </c>
      <c r="H385" s="11" t="s">
        <v>92</v>
      </c>
      <c r="I385" s="11">
        <v>2</v>
      </c>
      <c r="J385" s="11">
        <v>499</v>
      </c>
      <c r="K385" s="11">
        <v>998</v>
      </c>
      <c r="L385" s="11">
        <v>666</v>
      </c>
      <c r="M385" s="11">
        <v>332</v>
      </c>
    </row>
    <row r="386" spans="1:13">
      <c r="A386" s="11" t="s">
        <v>497</v>
      </c>
      <c r="B386" s="13">
        <v>45710</v>
      </c>
      <c r="C386" s="11" t="s">
        <v>468</v>
      </c>
      <c r="D386" s="11" t="s">
        <v>469</v>
      </c>
      <c r="E386" s="11" t="s">
        <v>90</v>
      </c>
      <c r="F386" s="11" t="s">
        <v>95</v>
      </c>
      <c r="G386" s="11" t="s">
        <v>79</v>
      </c>
      <c r="H386" s="11" t="s">
        <v>101</v>
      </c>
      <c r="I386" s="11">
        <v>10</v>
      </c>
      <c r="J386" s="11">
        <v>3651</v>
      </c>
      <c r="K386" s="11">
        <v>36510</v>
      </c>
      <c r="L386" s="11">
        <v>19053</v>
      </c>
      <c r="M386" s="11">
        <v>17457</v>
      </c>
    </row>
    <row r="387" spans="1:13">
      <c r="A387" s="11" t="s">
        <v>498</v>
      </c>
      <c r="B387" s="13">
        <v>45710</v>
      </c>
      <c r="C387" s="11" t="s">
        <v>468</v>
      </c>
      <c r="D387" s="11" t="s">
        <v>469</v>
      </c>
      <c r="E387" s="11" t="s">
        <v>77</v>
      </c>
      <c r="F387" s="11" t="s">
        <v>82</v>
      </c>
      <c r="G387" s="11" t="s">
        <v>96</v>
      </c>
      <c r="H387" s="11" t="s">
        <v>101</v>
      </c>
      <c r="I387" s="11">
        <v>1</v>
      </c>
      <c r="J387" s="11">
        <v>3894</v>
      </c>
      <c r="K387" s="11">
        <v>3894</v>
      </c>
      <c r="L387" s="11">
        <v>2084</v>
      </c>
      <c r="M387" s="11">
        <v>1810</v>
      </c>
    </row>
    <row r="388" spans="1:13">
      <c r="A388" s="11" t="s">
        <v>499</v>
      </c>
      <c r="B388" s="13">
        <v>45711</v>
      </c>
      <c r="C388" s="11" t="s">
        <v>468</v>
      </c>
      <c r="D388" s="11" t="s">
        <v>469</v>
      </c>
      <c r="E388" s="11" t="s">
        <v>77</v>
      </c>
      <c r="F388" s="11" t="s">
        <v>78</v>
      </c>
      <c r="G388" s="11" t="s">
        <v>91</v>
      </c>
      <c r="H388" s="11" t="s">
        <v>85</v>
      </c>
      <c r="I388" s="11">
        <v>2</v>
      </c>
      <c r="J388" s="11">
        <v>7059</v>
      </c>
      <c r="K388" s="11">
        <v>14118</v>
      </c>
      <c r="L388" s="11">
        <v>7624</v>
      </c>
      <c r="M388" s="11">
        <v>6494</v>
      </c>
    </row>
    <row r="389" spans="1:13">
      <c r="A389" s="11" t="s">
        <v>500</v>
      </c>
      <c r="B389" s="13">
        <v>45712</v>
      </c>
      <c r="C389" s="11" t="s">
        <v>468</v>
      </c>
      <c r="D389" s="11" t="s">
        <v>469</v>
      </c>
      <c r="E389" s="11" t="s">
        <v>77</v>
      </c>
      <c r="F389" s="11" t="s">
        <v>82</v>
      </c>
      <c r="G389" s="11" t="s">
        <v>79</v>
      </c>
      <c r="H389" s="11" t="s">
        <v>101</v>
      </c>
      <c r="I389" s="11">
        <v>5</v>
      </c>
      <c r="J389" s="11">
        <v>4081</v>
      </c>
      <c r="K389" s="11">
        <v>20405</v>
      </c>
      <c r="L389" s="11">
        <v>10117</v>
      </c>
      <c r="M389" s="11">
        <v>10288</v>
      </c>
    </row>
    <row r="390" spans="1:13">
      <c r="A390" s="11" t="s">
        <v>501</v>
      </c>
      <c r="B390" s="13">
        <v>45713</v>
      </c>
      <c r="C390" s="11" t="s">
        <v>468</v>
      </c>
      <c r="D390" s="11" t="s">
        <v>469</v>
      </c>
      <c r="E390" s="11" t="s">
        <v>77</v>
      </c>
      <c r="F390" s="11" t="s">
        <v>95</v>
      </c>
      <c r="G390" s="11" t="s">
        <v>88</v>
      </c>
      <c r="H390" s="11" t="s">
        <v>85</v>
      </c>
      <c r="I390" s="11">
        <v>3</v>
      </c>
      <c r="J390" s="11">
        <v>6664</v>
      </c>
      <c r="K390" s="11">
        <v>19992</v>
      </c>
      <c r="L390" s="11">
        <v>11091</v>
      </c>
      <c r="M390" s="11">
        <v>8901</v>
      </c>
    </row>
    <row r="391" spans="1:13">
      <c r="A391" s="11" t="s">
        <v>502</v>
      </c>
      <c r="B391" s="13">
        <v>45715</v>
      </c>
      <c r="C391" s="11" t="s">
        <v>468</v>
      </c>
      <c r="D391" s="11" t="s">
        <v>469</v>
      </c>
      <c r="E391" s="11" t="s">
        <v>77</v>
      </c>
      <c r="F391" s="11" t="s">
        <v>95</v>
      </c>
      <c r="G391" s="11" t="s">
        <v>88</v>
      </c>
      <c r="H391" s="11" t="s">
        <v>92</v>
      </c>
      <c r="I391" s="11">
        <v>25</v>
      </c>
      <c r="J391" s="11">
        <v>505</v>
      </c>
      <c r="K391" s="11">
        <v>12625</v>
      </c>
      <c r="L391" s="11">
        <v>8799</v>
      </c>
      <c r="M391" s="11">
        <v>3826</v>
      </c>
    </row>
    <row r="392" spans="1:13">
      <c r="A392" s="11" t="s">
        <v>503</v>
      </c>
      <c r="B392" s="13">
        <v>45716</v>
      </c>
      <c r="C392" s="11" t="s">
        <v>468</v>
      </c>
      <c r="D392" s="11" t="s">
        <v>469</v>
      </c>
      <c r="E392" s="11" t="s">
        <v>77</v>
      </c>
      <c r="F392" s="11" t="s">
        <v>87</v>
      </c>
      <c r="G392" s="11" t="s">
        <v>104</v>
      </c>
      <c r="H392" s="11" t="s">
        <v>101</v>
      </c>
      <c r="I392" s="11">
        <v>25</v>
      </c>
      <c r="J392" s="11">
        <v>3757</v>
      </c>
      <c r="K392" s="11">
        <v>93925</v>
      </c>
      <c r="L392" s="11">
        <v>50464</v>
      </c>
      <c r="M392" s="11">
        <v>43461</v>
      </c>
    </row>
    <row r="393" spans="1:13">
      <c r="A393" s="11" t="s">
        <v>504</v>
      </c>
      <c r="B393" s="13">
        <v>45716</v>
      </c>
      <c r="C393" s="11" t="s">
        <v>468</v>
      </c>
      <c r="D393" s="11" t="s">
        <v>469</v>
      </c>
      <c r="E393" s="11" t="s">
        <v>77</v>
      </c>
      <c r="F393" s="11" t="s">
        <v>82</v>
      </c>
      <c r="G393" s="11" t="s">
        <v>91</v>
      </c>
      <c r="H393" s="11" t="s">
        <v>92</v>
      </c>
      <c r="I393" s="11">
        <v>15</v>
      </c>
      <c r="J393" s="11">
        <v>636</v>
      </c>
      <c r="K393" s="11">
        <v>9540</v>
      </c>
      <c r="L393" s="11">
        <v>6033</v>
      </c>
      <c r="M393" s="11">
        <v>3507</v>
      </c>
    </row>
    <row r="394" spans="1:13">
      <c r="A394" s="11" t="s">
        <v>505</v>
      </c>
      <c r="B394" s="13">
        <v>45717</v>
      </c>
      <c r="C394" s="11" t="s">
        <v>506</v>
      </c>
      <c r="D394" s="11" t="s">
        <v>507</v>
      </c>
      <c r="E394" s="11" t="s">
        <v>77</v>
      </c>
      <c r="F394" s="11" t="s">
        <v>95</v>
      </c>
      <c r="G394" s="11" t="s">
        <v>96</v>
      </c>
      <c r="H394" s="11" t="s">
        <v>97</v>
      </c>
      <c r="I394" s="11">
        <v>5</v>
      </c>
      <c r="J394" s="11">
        <v>2935</v>
      </c>
      <c r="K394" s="11">
        <v>14675</v>
      </c>
      <c r="L394" s="11">
        <v>6852</v>
      </c>
      <c r="M394" s="11">
        <v>7823</v>
      </c>
    </row>
    <row r="395" spans="1:13">
      <c r="A395" s="11" t="s">
        <v>508</v>
      </c>
      <c r="B395" s="13">
        <v>45718</v>
      </c>
      <c r="C395" s="11" t="s">
        <v>506</v>
      </c>
      <c r="D395" s="11" t="s">
        <v>507</v>
      </c>
      <c r="E395" s="11" t="s">
        <v>90</v>
      </c>
      <c r="F395" s="11" t="s">
        <v>95</v>
      </c>
      <c r="G395" s="11" t="s">
        <v>91</v>
      </c>
      <c r="H395" s="11" t="s">
        <v>101</v>
      </c>
      <c r="I395" s="11">
        <v>2</v>
      </c>
      <c r="J395" s="11">
        <v>4315</v>
      </c>
      <c r="K395" s="11">
        <v>8630</v>
      </c>
      <c r="L395" s="11">
        <v>4153</v>
      </c>
      <c r="M395" s="11">
        <v>4477</v>
      </c>
    </row>
    <row r="396" spans="1:13">
      <c r="A396" s="11" t="s">
        <v>509</v>
      </c>
      <c r="B396" s="13">
        <v>45719</v>
      </c>
      <c r="C396" s="11" t="s">
        <v>506</v>
      </c>
      <c r="D396" s="11" t="s">
        <v>507</v>
      </c>
      <c r="E396" s="11" t="s">
        <v>77</v>
      </c>
      <c r="F396" s="11" t="s">
        <v>82</v>
      </c>
      <c r="G396" s="11" t="s">
        <v>83</v>
      </c>
      <c r="H396" s="11" t="s">
        <v>101</v>
      </c>
      <c r="I396" s="11">
        <v>5</v>
      </c>
      <c r="J396" s="11">
        <v>4488</v>
      </c>
      <c r="K396" s="11">
        <v>22440</v>
      </c>
      <c r="L396" s="11">
        <v>10869</v>
      </c>
      <c r="M396" s="11">
        <v>11571</v>
      </c>
    </row>
    <row r="397" spans="1:13">
      <c r="A397" s="11" t="s">
        <v>510</v>
      </c>
      <c r="B397" s="13">
        <v>45721</v>
      </c>
      <c r="C397" s="11" t="s">
        <v>506</v>
      </c>
      <c r="D397" s="11" t="s">
        <v>507</v>
      </c>
      <c r="E397" s="11" t="s">
        <v>77</v>
      </c>
      <c r="F397" s="11" t="s">
        <v>87</v>
      </c>
      <c r="G397" s="11" t="s">
        <v>104</v>
      </c>
      <c r="H397" s="11" t="s">
        <v>92</v>
      </c>
      <c r="I397" s="11">
        <v>2</v>
      </c>
      <c r="J397" s="11">
        <v>642</v>
      </c>
      <c r="K397" s="11">
        <v>1284</v>
      </c>
      <c r="L397" s="11">
        <v>847</v>
      </c>
      <c r="M397" s="11">
        <v>437</v>
      </c>
    </row>
    <row r="398" spans="1:13">
      <c r="A398" s="11" t="s">
        <v>511</v>
      </c>
      <c r="B398" s="13">
        <v>45723</v>
      </c>
      <c r="C398" s="11" t="s">
        <v>506</v>
      </c>
      <c r="D398" s="11" t="s">
        <v>507</v>
      </c>
      <c r="E398" s="11" t="s">
        <v>77</v>
      </c>
      <c r="F398" s="11" t="s">
        <v>82</v>
      </c>
      <c r="G398" s="11" t="s">
        <v>79</v>
      </c>
      <c r="H398" s="11" t="s">
        <v>92</v>
      </c>
      <c r="I398" s="11">
        <v>15</v>
      </c>
      <c r="J398" s="11">
        <v>572</v>
      </c>
      <c r="K398" s="11">
        <v>8580</v>
      </c>
      <c r="L398" s="11">
        <v>5278</v>
      </c>
      <c r="M398" s="11">
        <v>3302</v>
      </c>
    </row>
    <row r="399" spans="1:13">
      <c r="A399" s="11" t="s">
        <v>512</v>
      </c>
      <c r="B399" s="13">
        <v>45724</v>
      </c>
      <c r="C399" s="11" t="s">
        <v>506</v>
      </c>
      <c r="D399" s="11" t="s">
        <v>507</v>
      </c>
      <c r="E399" s="11" t="s">
        <v>77</v>
      </c>
      <c r="F399" s="11" t="s">
        <v>95</v>
      </c>
      <c r="G399" s="11" t="s">
        <v>88</v>
      </c>
      <c r="H399" s="11" t="s">
        <v>101</v>
      </c>
      <c r="I399" s="11">
        <v>3</v>
      </c>
      <c r="J399" s="11">
        <v>5033</v>
      </c>
      <c r="K399" s="11">
        <v>15099</v>
      </c>
      <c r="L399" s="11">
        <v>7784</v>
      </c>
      <c r="M399" s="11">
        <v>7315</v>
      </c>
    </row>
    <row r="400" spans="1:13">
      <c r="A400" s="11" t="s">
        <v>513</v>
      </c>
      <c r="B400" s="13">
        <v>45724</v>
      </c>
      <c r="C400" s="11" t="s">
        <v>506</v>
      </c>
      <c r="D400" s="11" t="s">
        <v>507</v>
      </c>
      <c r="E400" s="11" t="s">
        <v>77</v>
      </c>
      <c r="F400" s="11" t="s">
        <v>82</v>
      </c>
      <c r="G400" s="11" t="s">
        <v>96</v>
      </c>
      <c r="H400" s="11" t="s">
        <v>92</v>
      </c>
      <c r="I400" s="11">
        <v>20</v>
      </c>
      <c r="J400" s="11">
        <v>490</v>
      </c>
      <c r="K400" s="11">
        <v>9800</v>
      </c>
      <c r="L400" s="11">
        <v>6694</v>
      </c>
      <c r="M400" s="11">
        <v>3106</v>
      </c>
    </row>
    <row r="401" spans="1:13">
      <c r="A401" s="11" t="s">
        <v>514</v>
      </c>
      <c r="B401" s="13">
        <v>45726</v>
      </c>
      <c r="C401" s="11" t="s">
        <v>506</v>
      </c>
      <c r="D401" s="11" t="s">
        <v>507</v>
      </c>
      <c r="E401" s="11" t="s">
        <v>77</v>
      </c>
      <c r="F401" s="11" t="s">
        <v>82</v>
      </c>
      <c r="G401" s="11" t="s">
        <v>91</v>
      </c>
      <c r="H401" s="11" t="s">
        <v>97</v>
      </c>
      <c r="I401" s="11">
        <v>10</v>
      </c>
      <c r="J401" s="11">
        <v>2873</v>
      </c>
      <c r="K401" s="11">
        <v>28730</v>
      </c>
      <c r="L401" s="11">
        <v>14089</v>
      </c>
      <c r="M401" s="11">
        <v>14641</v>
      </c>
    </row>
    <row r="402" spans="1:13">
      <c r="A402" s="11" t="s">
        <v>515</v>
      </c>
      <c r="B402" s="13">
        <v>45726</v>
      </c>
      <c r="C402" s="11" t="s">
        <v>506</v>
      </c>
      <c r="D402" s="11" t="s">
        <v>507</v>
      </c>
      <c r="E402" s="11" t="s">
        <v>77</v>
      </c>
      <c r="F402" s="11" t="s">
        <v>82</v>
      </c>
      <c r="G402" s="11" t="s">
        <v>83</v>
      </c>
      <c r="H402" s="11" t="s">
        <v>97</v>
      </c>
      <c r="I402" s="11">
        <v>10</v>
      </c>
      <c r="J402" s="11">
        <v>2703</v>
      </c>
      <c r="K402" s="11">
        <v>27030</v>
      </c>
      <c r="L402" s="11">
        <v>13645</v>
      </c>
      <c r="M402" s="11">
        <v>13385</v>
      </c>
    </row>
    <row r="403" spans="1:13">
      <c r="A403" s="11" t="s">
        <v>516</v>
      </c>
      <c r="B403" s="13">
        <v>45728</v>
      </c>
      <c r="C403" s="11" t="s">
        <v>506</v>
      </c>
      <c r="D403" s="11" t="s">
        <v>507</v>
      </c>
      <c r="E403" s="11" t="s">
        <v>77</v>
      </c>
      <c r="F403" s="11" t="s">
        <v>82</v>
      </c>
      <c r="G403" s="11" t="s">
        <v>88</v>
      </c>
      <c r="H403" s="11" t="s">
        <v>92</v>
      </c>
      <c r="I403" s="11">
        <v>1</v>
      </c>
      <c r="J403" s="11">
        <v>563</v>
      </c>
      <c r="K403" s="11">
        <v>563</v>
      </c>
      <c r="L403" s="11">
        <v>339</v>
      </c>
      <c r="M403" s="11">
        <v>224</v>
      </c>
    </row>
    <row r="404" spans="1:13">
      <c r="A404" s="11" t="s">
        <v>517</v>
      </c>
      <c r="B404" s="13">
        <v>45729</v>
      </c>
      <c r="C404" s="11" t="s">
        <v>506</v>
      </c>
      <c r="D404" s="11" t="s">
        <v>507</v>
      </c>
      <c r="E404" s="11" t="s">
        <v>77</v>
      </c>
      <c r="F404" s="11" t="s">
        <v>95</v>
      </c>
      <c r="G404" s="11" t="s">
        <v>91</v>
      </c>
      <c r="H404" s="11" t="s">
        <v>92</v>
      </c>
      <c r="I404" s="11">
        <v>20</v>
      </c>
      <c r="J404" s="11">
        <v>515</v>
      </c>
      <c r="K404" s="11">
        <v>10300</v>
      </c>
      <c r="L404" s="11">
        <v>6778</v>
      </c>
      <c r="M404" s="11">
        <v>3522</v>
      </c>
    </row>
    <row r="405" spans="1:13">
      <c r="A405" s="11" t="s">
        <v>518</v>
      </c>
      <c r="B405" s="13">
        <v>45731</v>
      </c>
      <c r="C405" s="11" t="s">
        <v>506</v>
      </c>
      <c r="D405" s="11" t="s">
        <v>507</v>
      </c>
      <c r="E405" s="11" t="s">
        <v>77</v>
      </c>
      <c r="F405" s="11" t="s">
        <v>95</v>
      </c>
      <c r="G405" s="11" t="s">
        <v>83</v>
      </c>
      <c r="H405" s="11" t="s">
        <v>101</v>
      </c>
      <c r="I405" s="11">
        <v>1</v>
      </c>
      <c r="J405" s="11">
        <v>4010</v>
      </c>
      <c r="K405" s="11">
        <v>4010</v>
      </c>
      <c r="L405" s="11">
        <v>2038</v>
      </c>
      <c r="M405" s="11">
        <v>1972</v>
      </c>
    </row>
    <row r="406" spans="1:13">
      <c r="A406" s="11" t="s">
        <v>519</v>
      </c>
      <c r="B406" s="13">
        <v>45732</v>
      </c>
      <c r="C406" s="11" t="s">
        <v>506</v>
      </c>
      <c r="D406" s="11" t="s">
        <v>507</v>
      </c>
      <c r="E406" s="11" t="s">
        <v>77</v>
      </c>
      <c r="F406" s="11" t="s">
        <v>95</v>
      </c>
      <c r="G406" s="11" t="s">
        <v>88</v>
      </c>
      <c r="H406" s="11" t="s">
        <v>80</v>
      </c>
      <c r="I406" s="11">
        <v>25</v>
      </c>
      <c r="J406" s="11">
        <v>352</v>
      </c>
      <c r="K406" s="11">
        <v>8800</v>
      </c>
      <c r="L406" s="11">
        <v>5708</v>
      </c>
      <c r="M406" s="11">
        <v>3092</v>
      </c>
    </row>
    <row r="407" spans="1:13">
      <c r="A407" s="11" t="s">
        <v>520</v>
      </c>
      <c r="B407" s="13">
        <v>45736</v>
      </c>
      <c r="C407" s="11" t="s">
        <v>506</v>
      </c>
      <c r="D407" s="11" t="s">
        <v>507</v>
      </c>
      <c r="E407" s="11" t="s">
        <v>77</v>
      </c>
      <c r="F407" s="11" t="s">
        <v>87</v>
      </c>
      <c r="G407" s="11" t="s">
        <v>88</v>
      </c>
      <c r="H407" s="11" t="s">
        <v>85</v>
      </c>
      <c r="I407" s="11">
        <v>3</v>
      </c>
      <c r="J407" s="11">
        <v>6375</v>
      </c>
      <c r="K407" s="11">
        <v>19125</v>
      </c>
      <c r="L407" s="11">
        <v>11112</v>
      </c>
      <c r="M407" s="11">
        <v>8013</v>
      </c>
    </row>
    <row r="408" spans="1:13">
      <c r="A408" s="11" t="s">
        <v>521</v>
      </c>
      <c r="B408" s="13">
        <v>45737</v>
      </c>
      <c r="C408" s="11" t="s">
        <v>506</v>
      </c>
      <c r="D408" s="11" t="s">
        <v>507</v>
      </c>
      <c r="E408" s="11" t="s">
        <v>77</v>
      </c>
      <c r="F408" s="11" t="s">
        <v>95</v>
      </c>
      <c r="G408" s="11" t="s">
        <v>96</v>
      </c>
      <c r="H408" s="11" t="s">
        <v>97</v>
      </c>
      <c r="I408" s="11">
        <v>20</v>
      </c>
      <c r="J408" s="11">
        <v>2820</v>
      </c>
      <c r="K408" s="11">
        <v>56400</v>
      </c>
      <c r="L408" s="11">
        <v>26764</v>
      </c>
      <c r="M408" s="11">
        <v>29636</v>
      </c>
    </row>
    <row r="409" spans="1:13">
      <c r="A409" s="11" t="s">
        <v>522</v>
      </c>
      <c r="B409" s="13">
        <v>45738</v>
      </c>
      <c r="C409" s="11" t="s">
        <v>506</v>
      </c>
      <c r="D409" s="11" t="s">
        <v>507</v>
      </c>
      <c r="E409" s="11" t="s">
        <v>77</v>
      </c>
      <c r="F409" s="11" t="s">
        <v>82</v>
      </c>
      <c r="G409" s="11" t="s">
        <v>79</v>
      </c>
      <c r="H409" s="11" t="s">
        <v>92</v>
      </c>
      <c r="I409" s="11">
        <v>1</v>
      </c>
      <c r="J409" s="11">
        <v>609</v>
      </c>
      <c r="K409" s="11">
        <v>609</v>
      </c>
      <c r="L409" s="11">
        <v>379</v>
      </c>
      <c r="M409" s="11">
        <v>230</v>
      </c>
    </row>
    <row r="410" spans="1:13">
      <c r="A410" s="11" t="s">
        <v>523</v>
      </c>
      <c r="B410" s="13">
        <v>45739</v>
      </c>
      <c r="C410" s="11" t="s">
        <v>506</v>
      </c>
      <c r="D410" s="11" t="s">
        <v>507</v>
      </c>
      <c r="E410" s="11" t="s">
        <v>77</v>
      </c>
      <c r="F410" s="11" t="s">
        <v>78</v>
      </c>
      <c r="G410" s="11" t="s">
        <v>88</v>
      </c>
      <c r="H410" s="11" t="s">
        <v>101</v>
      </c>
      <c r="I410" s="11">
        <v>15</v>
      </c>
      <c r="J410" s="11">
        <v>5016</v>
      </c>
      <c r="K410" s="11">
        <v>75240</v>
      </c>
      <c r="L410" s="11">
        <v>37800</v>
      </c>
      <c r="M410" s="11">
        <v>37440</v>
      </c>
    </row>
    <row r="411" spans="1:13">
      <c r="A411" s="11" t="s">
        <v>524</v>
      </c>
      <c r="B411" s="13">
        <v>45739</v>
      </c>
      <c r="C411" s="11" t="s">
        <v>506</v>
      </c>
      <c r="D411" s="11" t="s">
        <v>507</v>
      </c>
      <c r="E411" s="11" t="s">
        <v>77</v>
      </c>
      <c r="F411" s="11" t="s">
        <v>87</v>
      </c>
      <c r="G411" s="11" t="s">
        <v>104</v>
      </c>
      <c r="H411" s="11" t="s">
        <v>85</v>
      </c>
      <c r="I411" s="11">
        <v>1</v>
      </c>
      <c r="J411" s="11">
        <v>7392</v>
      </c>
      <c r="K411" s="11">
        <v>7392</v>
      </c>
      <c r="L411" s="11">
        <v>4529</v>
      </c>
      <c r="M411" s="11">
        <v>2863</v>
      </c>
    </row>
    <row r="412" spans="1:13">
      <c r="A412" s="11" t="s">
        <v>525</v>
      </c>
      <c r="B412" s="13">
        <v>45741</v>
      </c>
      <c r="C412" s="11" t="s">
        <v>506</v>
      </c>
      <c r="D412" s="11" t="s">
        <v>507</v>
      </c>
      <c r="E412" s="11" t="s">
        <v>77</v>
      </c>
      <c r="F412" s="11" t="s">
        <v>82</v>
      </c>
      <c r="G412" s="11" t="s">
        <v>79</v>
      </c>
      <c r="H412" s="11" t="s">
        <v>85</v>
      </c>
      <c r="I412" s="11">
        <v>5</v>
      </c>
      <c r="J412" s="11">
        <v>8947</v>
      </c>
      <c r="K412" s="11">
        <v>44735</v>
      </c>
      <c r="L412" s="11">
        <v>24557</v>
      </c>
      <c r="M412" s="11">
        <v>20178</v>
      </c>
    </row>
    <row r="413" spans="1:13">
      <c r="A413" s="11" t="s">
        <v>526</v>
      </c>
      <c r="B413" s="13">
        <v>45741</v>
      </c>
      <c r="C413" s="11" t="s">
        <v>506</v>
      </c>
      <c r="D413" s="11" t="s">
        <v>507</v>
      </c>
      <c r="E413" s="11" t="s">
        <v>77</v>
      </c>
      <c r="F413" s="11" t="s">
        <v>78</v>
      </c>
      <c r="G413" s="11" t="s">
        <v>96</v>
      </c>
      <c r="H413" s="11" t="s">
        <v>97</v>
      </c>
      <c r="I413" s="11">
        <v>5</v>
      </c>
      <c r="J413" s="11">
        <v>2582</v>
      </c>
      <c r="K413" s="11">
        <v>12910</v>
      </c>
      <c r="L413" s="11">
        <v>5607</v>
      </c>
      <c r="M413" s="11">
        <v>7303</v>
      </c>
    </row>
    <row r="414" spans="1:13">
      <c r="A414" s="11" t="s">
        <v>527</v>
      </c>
      <c r="B414" s="13">
        <v>45742</v>
      </c>
      <c r="C414" s="11" t="s">
        <v>506</v>
      </c>
      <c r="D414" s="11" t="s">
        <v>507</v>
      </c>
      <c r="E414" s="11" t="s">
        <v>77</v>
      </c>
      <c r="F414" s="11" t="s">
        <v>95</v>
      </c>
      <c r="G414" s="11" t="s">
        <v>91</v>
      </c>
      <c r="H414" s="11" t="s">
        <v>85</v>
      </c>
      <c r="I414" s="11">
        <v>20</v>
      </c>
      <c r="J414" s="11">
        <v>6511</v>
      </c>
      <c r="K414" s="11">
        <v>130220</v>
      </c>
      <c r="L414" s="11">
        <v>76027</v>
      </c>
      <c r="M414" s="11">
        <v>54193</v>
      </c>
    </row>
    <row r="415" spans="1:13">
      <c r="A415" s="11" t="s">
        <v>528</v>
      </c>
      <c r="B415" s="13">
        <v>45742</v>
      </c>
      <c r="C415" s="11" t="s">
        <v>506</v>
      </c>
      <c r="D415" s="11" t="s">
        <v>507</v>
      </c>
      <c r="E415" s="11" t="s">
        <v>77</v>
      </c>
      <c r="F415" s="11" t="s">
        <v>87</v>
      </c>
      <c r="G415" s="11" t="s">
        <v>79</v>
      </c>
      <c r="H415" s="11" t="s">
        <v>97</v>
      </c>
      <c r="I415" s="11">
        <v>2</v>
      </c>
      <c r="J415" s="11">
        <v>3027</v>
      </c>
      <c r="K415" s="11">
        <v>6054</v>
      </c>
      <c r="L415" s="11">
        <v>2711</v>
      </c>
      <c r="M415" s="11">
        <v>3343</v>
      </c>
    </row>
    <row r="416" spans="1:13">
      <c r="A416" s="11" t="s">
        <v>529</v>
      </c>
      <c r="B416" s="13">
        <v>45742</v>
      </c>
      <c r="C416" s="11" t="s">
        <v>506</v>
      </c>
      <c r="D416" s="11" t="s">
        <v>507</v>
      </c>
      <c r="E416" s="11" t="s">
        <v>77</v>
      </c>
      <c r="F416" s="11" t="s">
        <v>87</v>
      </c>
      <c r="G416" s="11" t="s">
        <v>104</v>
      </c>
      <c r="H416" s="11" t="s">
        <v>80</v>
      </c>
      <c r="I416" s="11">
        <v>1</v>
      </c>
      <c r="J416" s="11">
        <v>301</v>
      </c>
      <c r="K416" s="11">
        <v>301</v>
      </c>
      <c r="L416" s="11">
        <v>220</v>
      </c>
      <c r="M416" s="11">
        <v>81</v>
      </c>
    </row>
    <row r="417" spans="1:13">
      <c r="A417" s="11" t="s">
        <v>530</v>
      </c>
      <c r="B417" s="13">
        <v>45743</v>
      </c>
      <c r="C417" s="11" t="s">
        <v>506</v>
      </c>
      <c r="D417" s="11" t="s">
        <v>507</v>
      </c>
      <c r="E417" s="11" t="s">
        <v>77</v>
      </c>
      <c r="F417" s="11" t="s">
        <v>78</v>
      </c>
      <c r="G417" s="11" t="s">
        <v>104</v>
      </c>
      <c r="H417" s="11" t="s">
        <v>101</v>
      </c>
      <c r="I417" s="11">
        <v>3</v>
      </c>
      <c r="J417" s="11">
        <v>4689</v>
      </c>
      <c r="K417" s="11">
        <v>14067</v>
      </c>
      <c r="L417" s="11">
        <v>7144</v>
      </c>
      <c r="M417" s="11">
        <v>6923</v>
      </c>
    </row>
    <row r="418" spans="1:13">
      <c r="A418" s="11" t="s">
        <v>531</v>
      </c>
      <c r="B418" s="13">
        <v>45743</v>
      </c>
      <c r="C418" s="11" t="s">
        <v>506</v>
      </c>
      <c r="D418" s="11" t="s">
        <v>507</v>
      </c>
      <c r="E418" s="11" t="s">
        <v>77</v>
      </c>
      <c r="F418" s="11" t="s">
        <v>87</v>
      </c>
      <c r="G418" s="11" t="s">
        <v>83</v>
      </c>
      <c r="H418" s="11" t="s">
        <v>92</v>
      </c>
      <c r="I418" s="11">
        <v>15</v>
      </c>
      <c r="J418" s="11">
        <v>529</v>
      </c>
      <c r="K418" s="11">
        <v>7935</v>
      </c>
      <c r="L418" s="11">
        <v>5484</v>
      </c>
      <c r="M418" s="11">
        <v>2451</v>
      </c>
    </row>
    <row r="419" spans="1:13">
      <c r="A419" s="11" t="s">
        <v>532</v>
      </c>
      <c r="B419" s="13">
        <v>45744</v>
      </c>
      <c r="C419" s="11" t="s">
        <v>506</v>
      </c>
      <c r="D419" s="11" t="s">
        <v>507</v>
      </c>
      <c r="E419" s="11" t="s">
        <v>77</v>
      </c>
      <c r="F419" s="11" t="s">
        <v>87</v>
      </c>
      <c r="G419" s="11" t="s">
        <v>96</v>
      </c>
      <c r="H419" s="11" t="s">
        <v>80</v>
      </c>
      <c r="I419" s="11">
        <v>10</v>
      </c>
      <c r="J419" s="11">
        <v>341</v>
      </c>
      <c r="K419" s="11">
        <v>3410</v>
      </c>
      <c r="L419" s="11">
        <v>2268</v>
      </c>
      <c r="M419" s="11">
        <v>1142</v>
      </c>
    </row>
    <row r="420" spans="1:13">
      <c r="A420" s="11" t="s">
        <v>533</v>
      </c>
      <c r="B420" s="13">
        <v>45746</v>
      </c>
      <c r="C420" s="11" t="s">
        <v>506</v>
      </c>
      <c r="D420" s="11" t="s">
        <v>507</v>
      </c>
      <c r="E420" s="11" t="s">
        <v>77</v>
      </c>
      <c r="F420" s="11" t="s">
        <v>78</v>
      </c>
      <c r="G420" s="11" t="s">
        <v>88</v>
      </c>
      <c r="H420" s="11" t="s">
        <v>85</v>
      </c>
      <c r="I420" s="11">
        <v>2</v>
      </c>
      <c r="J420" s="11">
        <v>8974</v>
      </c>
      <c r="K420" s="11">
        <v>17948</v>
      </c>
      <c r="L420" s="11">
        <v>11167</v>
      </c>
      <c r="M420" s="11">
        <v>6781</v>
      </c>
    </row>
    <row r="421" spans="1:13">
      <c r="A421" s="11" t="s">
        <v>534</v>
      </c>
      <c r="B421" s="13">
        <v>45747</v>
      </c>
      <c r="C421" s="11" t="s">
        <v>506</v>
      </c>
      <c r="D421" s="11" t="s">
        <v>507</v>
      </c>
      <c r="E421" s="11" t="s">
        <v>77</v>
      </c>
      <c r="F421" s="11" t="s">
        <v>95</v>
      </c>
      <c r="G421" s="11" t="s">
        <v>91</v>
      </c>
      <c r="H421" s="11" t="s">
        <v>97</v>
      </c>
      <c r="I421" s="11">
        <v>3</v>
      </c>
      <c r="J421" s="11">
        <v>2446</v>
      </c>
      <c r="K421" s="11">
        <v>7338</v>
      </c>
      <c r="L421" s="11">
        <v>3280</v>
      </c>
      <c r="M421" s="11">
        <v>4058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C0DA-4F9A-44B5-A557-367A0674AA86}">
  <dimension ref="A1:C109"/>
  <sheetViews>
    <sheetView topLeftCell="A38" zoomScale="90" workbookViewId="0">
      <selection activeCell="A30" sqref="A30"/>
    </sheetView>
  </sheetViews>
  <sheetFormatPr defaultRowHeight="14.4"/>
  <sheetData>
    <row r="1" spans="1:1" ht="18">
      <c r="A1" s="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7" spans="1:1" ht="15.6">
      <c r="A7" s="3" t="s">
        <v>4</v>
      </c>
    </row>
    <row r="8" spans="1:1">
      <c r="A8" s="4"/>
    </row>
    <row r="9" spans="1:1">
      <c r="A9" s="4" t="s">
        <v>5</v>
      </c>
    </row>
    <row r="10" spans="1:1">
      <c r="A10" s="4"/>
    </row>
    <row r="11" spans="1:1">
      <c r="A11" s="4" t="s">
        <v>6</v>
      </c>
    </row>
    <row r="12" spans="1:1">
      <c r="A12" s="4"/>
    </row>
    <row r="13" spans="1:1">
      <c r="A13" s="4" t="s">
        <v>7</v>
      </c>
    </row>
    <row r="14" spans="1:1">
      <c r="A14" s="4" t="s">
        <v>8</v>
      </c>
    </row>
    <row r="16" spans="1:1" ht="15.6">
      <c r="A16" s="3" t="s">
        <v>9</v>
      </c>
    </row>
    <row r="17" spans="1:1">
      <c r="A17" s="4"/>
    </row>
    <row r="18" spans="1:1">
      <c r="A18" s="4" t="s">
        <v>10</v>
      </c>
    </row>
    <row r="19" spans="1:1">
      <c r="A19" s="4"/>
    </row>
    <row r="20" spans="1:1">
      <c r="A20" s="4" t="s">
        <v>11</v>
      </c>
    </row>
    <row r="21" spans="1:1">
      <c r="A21" s="4" t="s">
        <v>12</v>
      </c>
    </row>
    <row r="23" spans="1:1" ht="15.6">
      <c r="A23" s="3" t="s">
        <v>13</v>
      </c>
    </row>
    <row r="24" spans="1:1">
      <c r="A24" s="4"/>
    </row>
    <row r="25" spans="1:1">
      <c r="A25" s="4" t="s">
        <v>14</v>
      </c>
    </row>
    <row r="26" spans="1:1">
      <c r="A26" s="4"/>
    </row>
    <row r="27" spans="1:1">
      <c r="A27" s="4" t="s">
        <v>11</v>
      </c>
    </row>
    <row r="28" spans="1:1">
      <c r="A28" s="4" t="s">
        <v>15</v>
      </c>
    </row>
    <row r="30" spans="1:1" ht="15.6">
      <c r="A30" s="3" t="s">
        <v>16</v>
      </c>
    </row>
    <row r="31" spans="1:1">
      <c r="A31" s="4"/>
    </row>
    <row r="32" spans="1:1">
      <c r="A32" s="4" t="s">
        <v>17</v>
      </c>
    </row>
    <row r="33" spans="1:3">
      <c r="A33" s="4"/>
    </row>
    <row r="34" spans="1:3">
      <c r="A34" s="4" t="s">
        <v>18</v>
      </c>
    </row>
    <row r="35" spans="1:3">
      <c r="A35" s="4" t="s">
        <v>19</v>
      </c>
    </row>
    <row r="39" spans="1:3" ht="18">
      <c r="A39" s="2" t="s">
        <v>20</v>
      </c>
    </row>
    <row r="41" spans="1:3">
      <c r="A41" t="s">
        <v>21</v>
      </c>
    </row>
    <row r="43" spans="1:3" ht="28.8">
      <c r="A43" s="5" t="s">
        <v>22</v>
      </c>
      <c r="B43" s="5" t="s">
        <v>23</v>
      </c>
      <c r="C43" s="5" t="s">
        <v>24</v>
      </c>
    </row>
    <row r="44" spans="1:3" ht="57.6">
      <c r="A44" s="6" t="s">
        <v>25</v>
      </c>
      <c r="B44" s="6" t="s">
        <v>26</v>
      </c>
      <c r="C44" s="6" t="s">
        <v>27</v>
      </c>
    </row>
    <row r="45" spans="1:3" ht="57.6">
      <c r="A45" s="6" t="s">
        <v>28</v>
      </c>
      <c r="B45" s="6" t="s">
        <v>29</v>
      </c>
      <c r="C45" s="6" t="s">
        <v>30</v>
      </c>
    </row>
    <row r="46" spans="1:3" ht="57.6">
      <c r="A46" s="6" t="s">
        <v>31</v>
      </c>
      <c r="B46" s="6" t="s">
        <v>32</v>
      </c>
      <c r="C46" s="6" t="s">
        <v>33</v>
      </c>
    </row>
    <row r="47" spans="1:3" ht="43.2">
      <c r="A47" s="6" t="s">
        <v>25</v>
      </c>
      <c r="B47" s="6" t="s">
        <v>34</v>
      </c>
      <c r="C47" s="6" t="s">
        <v>35</v>
      </c>
    </row>
    <row r="49" spans="1:1">
      <c r="A49" t="s">
        <v>36</v>
      </c>
    </row>
    <row r="53" spans="1:1" ht="18">
      <c r="A53" s="2" t="s">
        <v>37</v>
      </c>
    </row>
    <row r="55" spans="1:1">
      <c r="A55" t="s">
        <v>38</v>
      </c>
    </row>
    <row r="56" spans="1:1">
      <c r="A56" t="s">
        <v>39</v>
      </c>
    </row>
    <row r="57" spans="1:1">
      <c r="A57" s="4"/>
    </row>
    <row r="58" spans="1:1">
      <c r="A58" s="7" t="s">
        <v>40</v>
      </c>
    </row>
    <row r="59" spans="1:1">
      <c r="A59" s="4"/>
    </row>
    <row r="60" spans="1:1">
      <c r="A60" s="7" t="s">
        <v>41</v>
      </c>
    </row>
    <row r="61" spans="1:1">
      <c r="A61" s="4"/>
    </row>
    <row r="62" spans="1:1">
      <c r="A62" s="7" t="s">
        <v>42</v>
      </c>
    </row>
    <row r="64" spans="1:1">
      <c r="A64" t="s">
        <v>43</v>
      </c>
    </row>
    <row r="65" spans="1:1">
      <c r="A65" t="s">
        <v>44</v>
      </c>
    </row>
    <row r="69" spans="1:1" ht="18">
      <c r="A69" s="2" t="s">
        <v>45</v>
      </c>
    </row>
    <row r="71" spans="1:1">
      <c r="A71" t="s">
        <v>46</v>
      </c>
    </row>
    <row r="72" spans="1:1">
      <c r="A72" s="1"/>
    </row>
    <row r="73" spans="1:1">
      <c r="A73" s="8" t="s">
        <v>47</v>
      </c>
    </row>
    <row r="74" spans="1:1">
      <c r="A74" s="8" t="s">
        <v>48</v>
      </c>
    </row>
    <row r="75" spans="1:1">
      <c r="A75" s="8" t="s">
        <v>49</v>
      </c>
    </row>
    <row r="77" spans="1:1">
      <c r="A77" t="s">
        <v>50</v>
      </c>
    </row>
    <row r="81" spans="1:1" ht="18">
      <c r="A81" s="2" t="s">
        <v>51</v>
      </c>
    </row>
    <row r="82" spans="1:1">
      <c r="A82" s="4"/>
    </row>
    <row r="83" spans="1:1">
      <c r="A83" s="4" t="s">
        <v>52</v>
      </c>
    </row>
    <row r="84" spans="1:1">
      <c r="A84" s="4"/>
    </row>
    <row r="85" spans="1:1">
      <c r="A85" s="4" t="s">
        <v>53</v>
      </c>
    </row>
    <row r="89" spans="1:1" ht="18">
      <c r="A89" s="2" t="s">
        <v>54</v>
      </c>
    </row>
    <row r="90" spans="1:1">
      <c r="A90" s="4"/>
    </row>
    <row r="91" spans="1:1">
      <c r="A91" s="4" t="s">
        <v>55</v>
      </c>
    </row>
    <row r="92" spans="1:1">
      <c r="A92" s="4"/>
    </row>
    <row r="93" spans="1:1">
      <c r="A93" s="4" t="s">
        <v>56</v>
      </c>
    </row>
    <row r="94" spans="1:1">
      <c r="A94" s="4"/>
    </row>
    <row r="95" spans="1:1">
      <c r="A95" s="4" t="s">
        <v>57</v>
      </c>
    </row>
    <row r="96" spans="1:1">
      <c r="A96" s="4"/>
    </row>
    <row r="97" spans="1:1">
      <c r="A97" s="4" t="s">
        <v>58</v>
      </c>
    </row>
    <row r="101" spans="1:1" ht="23.4">
      <c r="A101" s="9" t="s">
        <v>59</v>
      </c>
    </row>
    <row r="102" spans="1:1">
      <c r="A102" s="4"/>
    </row>
    <row r="103" spans="1:1">
      <c r="A103" s="10" t="s">
        <v>60</v>
      </c>
    </row>
    <row r="104" spans="1:1">
      <c r="A104" s="4"/>
    </row>
    <row r="105" spans="1:1">
      <c r="A105" s="10" t="s">
        <v>61</v>
      </c>
    </row>
    <row r="106" spans="1:1">
      <c r="A106" s="4"/>
    </row>
    <row r="107" spans="1:1">
      <c r="A107" s="10" t="s">
        <v>62</v>
      </c>
    </row>
    <row r="108" spans="1:1">
      <c r="A108" s="4"/>
    </row>
    <row r="109" spans="1:1">
      <c r="A109" s="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9431-9E77-4365-8A3C-03390C4D3CB8}">
  <dimension ref="A1:B13"/>
  <sheetViews>
    <sheetView workbookViewId="0">
      <selection activeCell="C23" sqref="C23"/>
    </sheetView>
  </sheetViews>
  <sheetFormatPr defaultRowHeight="14.4"/>
  <cols>
    <col min="2" max="2" width="13.6640625" bestFit="1" customWidth="1"/>
  </cols>
  <sheetData>
    <row r="1" spans="1:2">
      <c r="A1" s="22" t="s">
        <v>66</v>
      </c>
      <c r="B1" s="22" t="s">
        <v>544</v>
      </c>
    </row>
    <row r="2" spans="1:2">
      <c r="A2" s="21" t="s">
        <v>75</v>
      </c>
      <c r="B2" s="21">
        <v>1200000</v>
      </c>
    </row>
    <row r="3" spans="1:2">
      <c r="A3" s="21" t="s">
        <v>130</v>
      </c>
      <c r="B3" s="21">
        <v>1224000</v>
      </c>
    </row>
    <row r="4" spans="1:2">
      <c r="A4" s="21" t="s">
        <v>162</v>
      </c>
      <c r="B4" s="21">
        <v>1248000</v>
      </c>
    </row>
    <row r="5" spans="1:2">
      <c r="A5" s="21" t="s">
        <v>190</v>
      </c>
      <c r="B5" s="21">
        <v>1272000</v>
      </c>
    </row>
    <row r="6" spans="1:2">
      <c r="A6" s="21" t="s">
        <v>228</v>
      </c>
      <c r="B6" s="21">
        <v>1296000</v>
      </c>
    </row>
    <row r="7" spans="1:2">
      <c r="A7" s="21" t="s">
        <v>261</v>
      </c>
      <c r="B7" s="21">
        <v>1320000</v>
      </c>
    </row>
    <row r="8" spans="1:2">
      <c r="A8" s="21" t="s">
        <v>304</v>
      </c>
      <c r="B8" s="21">
        <v>1344000</v>
      </c>
    </row>
    <row r="9" spans="1:2">
      <c r="A9" s="21" t="s">
        <v>348</v>
      </c>
      <c r="B9" s="21">
        <v>1368000</v>
      </c>
    </row>
    <row r="10" spans="1:2">
      <c r="A10" s="21" t="s">
        <v>382</v>
      </c>
      <c r="B10" s="21">
        <v>1392000</v>
      </c>
    </row>
    <row r="11" spans="1:2">
      <c r="A11" s="21" t="s">
        <v>424</v>
      </c>
      <c r="B11" s="21">
        <v>1416000</v>
      </c>
    </row>
    <row r="12" spans="1:2">
      <c r="A12" s="21" t="s">
        <v>468</v>
      </c>
      <c r="B12" s="21">
        <v>1440000</v>
      </c>
    </row>
    <row r="13" spans="1:2">
      <c r="A13" s="21" t="s">
        <v>506</v>
      </c>
      <c r="B13" s="21">
        <v>1464000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8978-2C51-4079-ADD2-7B40ABB7F806}">
  <dimension ref="A1:AA13"/>
  <sheetViews>
    <sheetView tabSelected="1" topLeftCell="P1" zoomScale="110" workbookViewId="0">
      <selection activeCell="Y1" sqref="Y1:AA1"/>
    </sheetView>
  </sheetViews>
  <sheetFormatPr defaultRowHeight="14.4"/>
  <cols>
    <col min="2" max="3" width="11.33203125" bestFit="1" customWidth="1"/>
    <col min="4" max="4" width="12.33203125" style="21" bestFit="1" customWidth="1"/>
    <col min="5" max="5" width="15.5546875" style="21" bestFit="1" customWidth="1"/>
    <col min="6" max="7" width="11.33203125" style="21" customWidth="1"/>
    <col min="8" max="8" width="19.44140625" style="21" bestFit="1" customWidth="1"/>
    <col min="9" max="9" width="11.33203125" style="21" customWidth="1"/>
    <col min="15" max="15" width="9.5546875" bestFit="1" customWidth="1"/>
    <col min="19" max="19" width="11.109375" bestFit="1" customWidth="1"/>
    <col min="25" max="25" width="15" bestFit="1" customWidth="1"/>
  </cols>
  <sheetData>
    <row r="1" spans="1:27">
      <c r="A1" s="26" t="s">
        <v>535</v>
      </c>
      <c r="B1" s="26" t="s">
        <v>536</v>
      </c>
      <c r="C1" s="26" t="s">
        <v>537</v>
      </c>
      <c r="D1" s="26" t="s">
        <v>545</v>
      </c>
      <c r="E1" s="26" t="s">
        <v>546</v>
      </c>
      <c r="F1" s="20"/>
      <c r="G1" s="26" t="s">
        <v>535</v>
      </c>
      <c r="H1" s="26" t="s">
        <v>547</v>
      </c>
      <c r="I1" s="20"/>
      <c r="M1" s="26" t="s">
        <v>538</v>
      </c>
      <c r="N1" s="26" t="s">
        <v>539</v>
      </c>
      <c r="O1" s="26" t="s">
        <v>540</v>
      </c>
      <c r="S1" s="26" t="s">
        <v>541</v>
      </c>
      <c r="T1" s="26" t="s">
        <v>536</v>
      </c>
      <c r="U1" s="26" t="s">
        <v>537</v>
      </c>
      <c r="Y1" s="26" t="s">
        <v>542</v>
      </c>
      <c r="Z1" s="26" t="s">
        <v>543</v>
      </c>
      <c r="AA1" s="26" t="s">
        <v>537</v>
      </c>
    </row>
    <row r="2" spans="1:27">
      <c r="A2" s="14" t="s">
        <v>76</v>
      </c>
      <c r="B2" s="16">
        <f>SUMIF('Row Data '!$D$2:$D$421,'Final Report'!A2,'Row Data '!$K$2:$K$421)</f>
        <v>610044</v>
      </c>
      <c r="C2" s="19">
        <f>SUMIF('Row Data '!$D$2:$D$421,'Final Report'!A2,'Row Data '!$M$2:$M$421)</f>
        <v>275061</v>
      </c>
      <c r="D2" s="16">
        <f>Target!B2</f>
        <v>1200000</v>
      </c>
      <c r="E2" s="16">
        <f>D2-B2</f>
        <v>589956</v>
      </c>
      <c r="F2" s="23"/>
      <c r="G2" s="14" t="str">
        <f>A2</f>
        <v>Apr-2024</v>
      </c>
      <c r="H2" s="24">
        <f>E2/D2</f>
        <v>0.49163000000000001</v>
      </c>
      <c r="I2" s="23"/>
      <c r="M2" s="14" t="s">
        <v>78</v>
      </c>
      <c r="N2" s="14">
        <f>SUMIF('Row Data '!$F$2:$F$421,'Final Report'!M2,'Row Data '!$K$2:$K$421)</f>
        <v>2179710</v>
      </c>
      <c r="O2" s="14">
        <f>SUMIF('Row Data '!$F$2:$F$421,'Final Report'!M2,'Row Data '!$M$2:$M$421)</f>
        <v>1008254</v>
      </c>
      <c r="S2" s="18" t="s">
        <v>79</v>
      </c>
      <c r="T2" s="18">
        <f>SUMIF('Row Data '!$G$2:$G$421,'Final Report'!S2,'Row Data '!$K$2:$K$421)</f>
        <v>1709433</v>
      </c>
      <c r="U2" s="18">
        <f>SUMIF('Row Data '!$G$2:$G$421,'Final Report'!S2,'Row Data '!$M$2:$M$421)</f>
        <v>790307</v>
      </c>
      <c r="Y2" s="18" t="s">
        <v>80</v>
      </c>
      <c r="Z2" s="18">
        <f>SUMIF('Row Data '!$H$2:$H$421,'Final Report'!Y2,'Row Data '!$K$2:$K$421)</f>
        <v>205539</v>
      </c>
      <c r="AA2" s="18">
        <f>SUMIF('Row Data '!$H$2:$H$421,'Final Report'!Y2,'Row Data '!$M$2:$M$421)</f>
        <v>61089</v>
      </c>
    </row>
    <row r="3" spans="1:27">
      <c r="A3" s="14" t="s">
        <v>131</v>
      </c>
      <c r="B3" s="16">
        <f>SUMIF('Row Data '!$D$2:$D$421,'Final Report'!A3,'Row Data '!$K$2:$K$421)</f>
        <v>609982</v>
      </c>
      <c r="C3" s="16">
        <f>SUMIF('Row Data '!$D$2:$D$421,'Final Report'!A3,'Row Data '!$M$2:$M$421)</f>
        <v>281035</v>
      </c>
      <c r="D3" s="16">
        <f>Target!B3</f>
        <v>1224000</v>
      </c>
      <c r="E3" s="16">
        <f t="shared" ref="E3:E13" si="0">D3-B3</f>
        <v>614018</v>
      </c>
      <c r="F3" s="23"/>
      <c r="G3" s="14" t="str">
        <f t="shared" ref="G3:G13" si="1">A3</f>
        <v>May-2024</v>
      </c>
      <c r="H3" s="24">
        <f t="shared" ref="H3:H13" si="2">E3/D3</f>
        <v>0.50164869281045754</v>
      </c>
      <c r="I3" s="23"/>
      <c r="M3" s="14" t="s">
        <v>82</v>
      </c>
      <c r="N3" s="14">
        <f>SUMIF('Row Data '!$F$2:$F$421,'Final Report'!M3,'Row Data '!$K$2:$K$421)</f>
        <v>2231305</v>
      </c>
      <c r="O3" s="14">
        <f>SUMIF('Row Data '!$F$2:$F$421,'Final Report'!M3,'Row Data '!$M$2:$M$421)</f>
        <v>1027748</v>
      </c>
      <c r="S3" s="14" t="s">
        <v>83</v>
      </c>
      <c r="T3" s="14">
        <f>SUMIF('Row Data '!$G$2:$G$421,'Final Report'!S3,'Row Data '!$K$2:$K$421)</f>
        <v>1827899</v>
      </c>
      <c r="U3" s="14">
        <f>SUMIF('Row Data '!$G$2:$G$421,'Final Report'!S3,'Row Data '!$M$2:$M$421)</f>
        <v>829258</v>
      </c>
      <c r="Y3" s="14" t="s">
        <v>85</v>
      </c>
      <c r="Z3" s="14">
        <f>SUMIF('Row Data '!$H$2:$H$421,'Final Report'!Y3,'Row Data '!$K$2:$K$421)</f>
        <v>4465549</v>
      </c>
      <c r="AA3" s="14">
        <f>SUMIF('Row Data '!$H$2:$H$421,'Final Report'!Y3,'Row Data '!$M$2:$M$421)</f>
        <v>1885028</v>
      </c>
    </row>
    <row r="4" spans="1:27">
      <c r="A4" s="14" t="s">
        <v>163</v>
      </c>
      <c r="B4" s="16">
        <f>SUMIF('Row Data '!$D$2:$D$421,'Final Report'!A4,'Row Data '!$K$2:$K$421)</f>
        <v>957272</v>
      </c>
      <c r="C4" s="16">
        <f>SUMIF('Row Data '!$D$2:$D$421,'Final Report'!A4,'Row Data '!$M$2:$M$421)</f>
        <v>404139</v>
      </c>
      <c r="D4" s="16">
        <f>Target!B4</f>
        <v>1248000</v>
      </c>
      <c r="E4" s="16">
        <f t="shared" si="0"/>
        <v>290728</v>
      </c>
      <c r="F4" s="23"/>
      <c r="G4" s="14" t="str">
        <f t="shared" si="1"/>
        <v>Jun-2024</v>
      </c>
      <c r="H4" s="24">
        <f t="shared" si="2"/>
        <v>0.2329551282051282</v>
      </c>
      <c r="I4" s="23"/>
      <c r="M4" s="14" t="s">
        <v>87</v>
      </c>
      <c r="N4" s="14">
        <f>SUMIF('Row Data '!$F$2:$F$421,'Final Report'!M4,'Row Data '!$K$2:$K$421)</f>
        <v>2120179</v>
      </c>
      <c r="O4" s="14">
        <f>SUMIF('Row Data '!$F$2:$F$421,'Final Report'!M4,'Row Data '!$M$2:$M$421)</f>
        <v>946589</v>
      </c>
      <c r="S4" s="14" t="s">
        <v>88</v>
      </c>
      <c r="T4" s="14">
        <f>SUMIF('Row Data '!$G$2:$G$421,'Final Report'!S4,'Row Data '!$K$2:$K$421)</f>
        <v>1298330</v>
      </c>
      <c r="U4" s="14">
        <f>SUMIF('Row Data '!$G$2:$G$421,'Final Report'!S4,'Row Data '!$M$2:$M$421)</f>
        <v>596477</v>
      </c>
      <c r="Y4" s="14" t="s">
        <v>92</v>
      </c>
      <c r="Z4" s="14">
        <f>SUMIF('Row Data '!$H$2:$H$421,'Final Report'!Y4,'Row Data '!$K$2:$K$421)</f>
        <v>380808</v>
      </c>
      <c r="AA4" s="14">
        <f>SUMIF('Row Data '!$H$2:$H$421,'Final Report'!Y4,'Row Data '!$M$2:$M$421)</f>
        <v>132373</v>
      </c>
    </row>
    <row r="5" spans="1:27">
      <c r="A5" s="14" t="s">
        <v>191</v>
      </c>
      <c r="B5" s="16">
        <f>SUMIF('Row Data '!$D$2:$D$421,'Final Report'!A5,'Row Data '!$K$2:$K$421)</f>
        <v>916434</v>
      </c>
      <c r="C5" s="16">
        <f>SUMIF('Row Data '!$D$2:$D$421,'Final Report'!A5,'Row Data '!$M$2:$M$421)</f>
        <v>430269</v>
      </c>
      <c r="D5" s="16">
        <f>Target!B5</f>
        <v>1272000</v>
      </c>
      <c r="E5" s="16">
        <f t="shared" si="0"/>
        <v>355566</v>
      </c>
      <c r="F5" s="23"/>
      <c r="G5" s="14" t="str">
        <f t="shared" si="1"/>
        <v>Jul-2024</v>
      </c>
      <c r="H5" s="24">
        <f t="shared" si="2"/>
        <v>0.27953301886792453</v>
      </c>
      <c r="I5" s="23"/>
      <c r="M5" s="15" t="s">
        <v>95</v>
      </c>
      <c r="N5" s="15">
        <f>SUMIF('Row Data '!$F$2:$F$421,'Final Report'!M5,'Row Data '!$K$2:$K$421)</f>
        <v>2701388</v>
      </c>
      <c r="O5" s="15">
        <f>SUMIF('Row Data '!$F$2:$F$421,'Final Report'!M5,'Row Data '!$M$2:$M$421)</f>
        <v>1209977</v>
      </c>
      <c r="S5" s="14" t="s">
        <v>91</v>
      </c>
      <c r="T5" s="14">
        <f>SUMIF('Row Data '!$G$2:$G$421,'Final Report'!S5,'Row Data '!$K$2:$K$421)</f>
        <v>1231970</v>
      </c>
      <c r="U5" s="14">
        <f>SUMIF('Row Data '!$G$2:$G$421,'Final Report'!S5,'Row Data '!$M$2:$M$421)</f>
        <v>545314</v>
      </c>
      <c r="Y5" s="14" t="s">
        <v>97</v>
      </c>
      <c r="Z5" s="14">
        <f>SUMIF('Row Data '!$H$2:$H$421,'Final Report'!Y5,'Row Data '!$K$2:$K$421)</f>
        <v>1933206</v>
      </c>
      <c r="AA5" s="14">
        <f>SUMIF('Row Data '!$H$2:$H$421,'Final Report'!Y5,'Row Data '!$M$2:$M$421)</f>
        <v>1030986</v>
      </c>
    </row>
    <row r="6" spans="1:27">
      <c r="A6" s="14" t="s">
        <v>229</v>
      </c>
      <c r="B6" s="16">
        <f>SUMIF('Row Data '!$D$2:$D$421,'Final Report'!A6,'Row Data '!$K$2:$K$421)</f>
        <v>650866</v>
      </c>
      <c r="C6" s="16">
        <f>SUMIF('Row Data '!$D$2:$D$421,'Final Report'!A6,'Row Data '!$M$2:$M$421)</f>
        <v>306174</v>
      </c>
      <c r="D6" s="16">
        <f>Target!B6</f>
        <v>1296000</v>
      </c>
      <c r="E6" s="16">
        <f t="shared" si="0"/>
        <v>645134</v>
      </c>
      <c r="F6" s="23"/>
      <c r="G6" s="14" t="str">
        <f t="shared" si="1"/>
        <v>Aug-2024</v>
      </c>
      <c r="H6" s="24">
        <f t="shared" si="2"/>
        <v>0.49778858024691358</v>
      </c>
      <c r="I6" s="23"/>
      <c r="S6" s="14" t="s">
        <v>96</v>
      </c>
      <c r="T6" s="14">
        <f>SUMIF('Row Data '!$G$2:$G$421,'Final Report'!S6,'Row Data '!$K$2:$K$421)</f>
        <v>1461862</v>
      </c>
      <c r="U6" s="14">
        <f>SUMIF('Row Data '!$G$2:$G$421,'Final Report'!S6,'Row Data '!$M$2:$M$421)</f>
        <v>648345</v>
      </c>
      <c r="Y6" s="15" t="s">
        <v>101</v>
      </c>
      <c r="Z6" s="15">
        <f>SUMIF('Row Data '!$H$2:$H$421,'Final Report'!Y6,'Row Data '!$K$2:$K$421)</f>
        <v>2247480</v>
      </c>
      <c r="AA6" s="15">
        <f>SUMIF('Row Data '!$H$2:$H$421,'Final Report'!Y6,'Row Data '!$M$2:$M$421)</f>
        <v>1083092</v>
      </c>
    </row>
    <row r="7" spans="1:27">
      <c r="A7" s="14" t="s">
        <v>262</v>
      </c>
      <c r="B7" s="16">
        <f>SUMIF('Row Data '!$D$2:$D$421,'Final Report'!A7,'Row Data '!$K$2:$K$421)</f>
        <v>906143</v>
      </c>
      <c r="C7" s="16">
        <f>SUMIF('Row Data '!$D$2:$D$421,'Final Report'!A7,'Row Data '!$M$2:$M$421)</f>
        <v>382841</v>
      </c>
      <c r="D7" s="16">
        <f>Target!B7</f>
        <v>1320000</v>
      </c>
      <c r="E7" s="16">
        <f t="shared" si="0"/>
        <v>413857</v>
      </c>
      <c r="F7" s="23"/>
      <c r="G7" s="14" t="str">
        <f t="shared" si="1"/>
        <v>Sep-2024</v>
      </c>
      <c r="H7" s="24">
        <f t="shared" si="2"/>
        <v>0.31352803030303028</v>
      </c>
      <c r="I7" s="23"/>
      <c r="S7" s="15" t="s">
        <v>104</v>
      </c>
      <c r="T7" s="15">
        <f>SUMIF('Row Data '!$G$2:$G$421,'Final Report'!S7,'Row Data '!$K$2:$K$421)</f>
        <v>1703088</v>
      </c>
      <c r="U7" s="15">
        <f>SUMIF('Row Data '!$G$2:$G$421,'Final Report'!S7,'Row Data '!$M$2:$M$421)</f>
        <v>782867</v>
      </c>
    </row>
    <row r="8" spans="1:27">
      <c r="A8" s="14" t="s">
        <v>305</v>
      </c>
      <c r="B8" s="16">
        <f>SUMIF('Row Data '!$D$2:$D$421,'Final Report'!A8,'Row Data '!$K$2:$K$421)</f>
        <v>977336</v>
      </c>
      <c r="C8" s="16">
        <f>SUMIF('Row Data '!$D$2:$D$421,'Final Report'!A8,'Row Data '!$M$2:$M$421)</f>
        <v>459306</v>
      </c>
      <c r="D8" s="16">
        <f>Target!B8</f>
        <v>1344000</v>
      </c>
      <c r="E8" s="16">
        <f t="shared" si="0"/>
        <v>366664</v>
      </c>
      <c r="F8" s="23"/>
      <c r="G8" s="14" t="str">
        <f t="shared" si="1"/>
        <v>Oct-2024</v>
      </c>
      <c r="H8" s="24">
        <f t="shared" si="2"/>
        <v>0.27281547619047619</v>
      </c>
      <c r="I8" s="23"/>
    </row>
    <row r="9" spans="1:27">
      <c r="A9" s="14" t="s">
        <v>349</v>
      </c>
      <c r="B9" s="16">
        <f>SUMIF('Row Data '!$D$2:$D$421,'Final Report'!A9,'Row Data '!$K$2:$K$421)</f>
        <v>639395</v>
      </c>
      <c r="C9" s="16">
        <f>SUMIF('Row Data '!$D$2:$D$421,'Final Report'!A9,'Row Data '!$M$2:$M$421)</f>
        <v>287453</v>
      </c>
      <c r="D9" s="16">
        <f>Target!B9</f>
        <v>1368000</v>
      </c>
      <c r="E9" s="16">
        <f t="shared" si="0"/>
        <v>728605</v>
      </c>
      <c r="F9" s="23"/>
      <c r="G9" s="14" t="str">
        <f t="shared" si="1"/>
        <v>Nov-2024</v>
      </c>
      <c r="H9" s="24">
        <f t="shared" si="2"/>
        <v>0.53260599415204679</v>
      </c>
      <c r="I9" s="23"/>
    </row>
    <row r="10" spans="1:27">
      <c r="A10" s="14" t="s">
        <v>383</v>
      </c>
      <c r="B10" s="16">
        <f>SUMIF('Row Data '!$D$2:$D$421,'Final Report'!A10,'Row Data '!$K$2:$K$421)</f>
        <v>590594</v>
      </c>
      <c r="C10" s="16">
        <f>SUMIF('Row Data '!$D$2:$D$421,'Final Report'!A10,'Row Data '!$M$2:$M$421)</f>
        <v>288918</v>
      </c>
      <c r="D10" s="16">
        <f>Target!B10</f>
        <v>1392000</v>
      </c>
      <c r="E10" s="16">
        <f t="shared" si="0"/>
        <v>801406</v>
      </c>
      <c r="F10" s="23"/>
      <c r="G10" s="14" t="str">
        <f t="shared" si="1"/>
        <v>Dec-2024</v>
      </c>
      <c r="H10" s="24">
        <f t="shared" si="2"/>
        <v>0.57572270114942525</v>
      </c>
      <c r="I10" s="23"/>
    </row>
    <row r="11" spans="1:27">
      <c r="A11" s="14" t="s">
        <v>425</v>
      </c>
      <c r="B11" s="16">
        <f>SUMIF('Row Data '!$D$2:$D$421,'Final Report'!A11,'Row Data '!$K$2:$K$421)</f>
        <v>817581</v>
      </c>
      <c r="C11" s="16">
        <f>SUMIF('Row Data '!$D$2:$D$421,'Final Report'!A11,'Row Data '!$M$2:$M$421)</f>
        <v>379194</v>
      </c>
      <c r="D11" s="16">
        <f>Target!B11</f>
        <v>1416000</v>
      </c>
      <c r="E11" s="16">
        <f t="shared" si="0"/>
        <v>598419</v>
      </c>
      <c r="F11" s="23"/>
      <c r="G11" s="14" t="str">
        <f t="shared" si="1"/>
        <v>Jan-2025</v>
      </c>
      <c r="H11" s="24">
        <f t="shared" si="2"/>
        <v>0.42261228813559321</v>
      </c>
      <c r="I11" s="23"/>
    </row>
    <row r="12" spans="1:27">
      <c r="A12" s="14" t="s">
        <v>469</v>
      </c>
      <c r="B12" s="16">
        <f>SUMIF('Row Data '!$D$2:$D$421,'Final Report'!A12,'Row Data '!$K$2:$K$421)</f>
        <v>993310</v>
      </c>
      <c r="C12" s="16">
        <f>SUMIF('Row Data '!$D$2:$D$421,'Final Report'!A12,'Row Data '!$M$2:$M$421)</f>
        <v>438676</v>
      </c>
      <c r="D12" s="16">
        <f>Target!B12</f>
        <v>1440000</v>
      </c>
      <c r="E12" s="16">
        <f t="shared" si="0"/>
        <v>446690</v>
      </c>
      <c r="F12" s="23"/>
      <c r="G12" s="14" t="str">
        <f t="shared" si="1"/>
        <v>Feb-2025</v>
      </c>
      <c r="H12" s="24">
        <f t="shared" si="2"/>
        <v>0.31020138888888887</v>
      </c>
      <c r="I12" s="23"/>
    </row>
    <row r="13" spans="1:27">
      <c r="A13" s="15" t="s">
        <v>507</v>
      </c>
      <c r="B13" s="17">
        <f>SUMIF('Row Data '!$D$2:$D$421,'Final Report'!A13,'Row Data '!$K$2:$K$421)</f>
        <v>563625</v>
      </c>
      <c r="C13" s="17">
        <f>SUMIF('Row Data '!$D$2:$D$421,'Final Report'!A13,'Row Data '!$M$2:$M$421)</f>
        <v>259502</v>
      </c>
      <c r="D13" s="17">
        <f>Target!B13</f>
        <v>1464000</v>
      </c>
      <c r="E13" s="17">
        <f t="shared" si="0"/>
        <v>900375</v>
      </c>
      <c r="F13" s="23"/>
      <c r="G13" s="15" t="str">
        <f t="shared" si="1"/>
        <v>Mar-2025</v>
      </c>
      <c r="H13" s="25">
        <f t="shared" si="2"/>
        <v>0.61501024590163933</v>
      </c>
      <c r="I13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 Data </vt:lpstr>
      <vt:lpstr>Sheet1</vt:lpstr>
      <vt:lpstr>Target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chamolianuj293@gmail.com</dc:creator>
  <cp:lastModifiedBy>chamolianuj293@gmail.com</cp:lastModifiedBy>
  <dcterms:created xsi:type="dcterms:W3CDTF">2025-10-24T11:44:45Z</dcterms:created>
  <dcterms:modified xsi:type="dcterms:W3CDTF">2025-10-24T12:58:59Z</dcterms:modified>
</cp:coreProperties>
</file>