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8_{ECBE23F5-691D-46BF-8EE3-6F3AD02A4F55}"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_xlchart.v2.0" hidden="1">'Sheet Design'!$D$75:$D$77</definedName>
    <definedName name="_xlchart.v2.1" hidden="1">'Sheet Design'!$E$74</definedName>
    <definedName name="_xlchart.v2.2" hidden="1">'Sheet Design'!$E$75:$E$77</definedName>
    <definedName name="_xlchart.v2.3" hidden="1">'Sheet Design'!$D$75:$D$77</definedName>
    <definedName name="_xlchart.v2.4" hidden="1">'Sheet Design'!$E$74</definedName>
    <definedName name="_xlchart.v2.5" hidden="1">'Sheet Design'!$E$75:$E$77</definedName>
    <definedName name="_xlchart.v2.6" hidden="1">'Sheet Design'!$D$75:$D$77</definedName>
    <definedName name="_xlchart.v2.7" hidden="1">'Sheet Design'!$E$74</definedName>
    <definedName name="_xlchart.v2.8" hidden="1">'Sheet Design'!$E$75:$E$77</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2" l="1"/>
  <c r="D77" i="2"/>
  <c r="D75" i="2"/>
  <c r="E77" i="2"/>
  <c r="E76" i="2"/>
  <c r="E75" i="2"/>
  <c r="B7" i="2"/>
  <c r="C7" i="2"/>
  <c r="A7" i="2"/>
  <c r="D7"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<sst xmlns="http://schemas.openxmlformats.org/spreadsheetml/2006/main" count="59752" uniqueCount="1631">
  <si>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</si>
  <si>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</si>
  <si>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</si>
  <si>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</si>
  <si>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</si>
  <si>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</si>
  <si>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</si>
  <si>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</si>
  <si>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</si>
  <si>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</si>
  <si>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</si>
  <si>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</si>
  <si>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</si>
  <si>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</si>
  <si>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</si>
  <si>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</si>
  <si>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</si>
  <si>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</si>
  <si>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</si>
  <si>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</si>
  <si>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</si>
  <si>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</si>
  <si>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</si>
  <si>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</si>
  <si>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</si>
  <si>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</si>
  <si>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</si>
  <si>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</si>
  <si>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</si>
  <si>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</si>
  <si>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</si>
  <si>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</si>
  <si>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</si>
  <si>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</si>
  <si>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</si>
  <si>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</si>
  <si>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</si>
  <si>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</si>
  <si>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</si>
  <si>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</si>
  <si>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</si>
  <si>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</si>
  <si>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</si>
  <si>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</si>
  <si>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</si>
  <si>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</si>
  <si>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</si>
  <si>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</si>
  <si>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</si>
  <si>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</si>
  <si>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</si>
  <si>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</si>
  <si>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</si>
  <si>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</si>
  <si>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</si>
  <si>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</si>
  <si>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</si>
  <si>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</si>
  <si>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</si>
  <si>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</si>
  <si>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</si>
  <si>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</si>
  <si>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</si>
  <si>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</si>
  <si>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</si>
  <si>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</si>
  <si>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</si>
  <si>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</si>
  <si>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</si>
  <si>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</si>
  <si>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</si>
  <si>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</si>
  <si>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</si>
  <si>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</si>
  <si>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</si>
  <si>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</si>
  <si>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</si>
  <si>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</si>
  <si>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</si>
  <si>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</si>
  <si>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</si>
  <si>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</si>
  <si>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</si>
  <si>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</si>
  <si>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</si>
  <si>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</si>
  <si>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</si>
  <si>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</si>
  <si>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</si>
  <si>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</si>
  <si>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</si>
  <si>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</si>
  <si>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</si>
  <si>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</si>
  <si>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</si>
  <si>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</si>
  <si>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</si>
  <si>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</si>
  <si>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</si>
  <si>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</si>
  <si>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</si>
  <si>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</si>
  <si>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</si>
  <si>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</si>
  <si>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</si>
  <si>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</si>
  <si>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</si>
  <si>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</si>
  <si>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</si>
  <si>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</si>
  <si>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</si>
  <si>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</si>
  <si>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</si>
  <si>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</si>
  <si>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</si>
  <si>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</si>
  <si>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</si>
  <si>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</si>
  <si>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</si>
  <si>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</si>
  <si>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</si>
  <si>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</si>
  <si>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</si>
  <si>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</si>
  <si>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</si>
  <si>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</si>
  <si>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</si>
  <si>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</si>
  <si>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</si>
  <si>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</si>
  <si>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</si>
  <si>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</si>
  <si>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</si>
  <si>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</si>
  <si>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</si>
  <si>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</si>
  <si>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</si>
  <si>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</si>
  <si>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</si>
  <si>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</si>
  <si>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</si>
  <si>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</si>
  <si>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</si>
  <si>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</si>
  <si>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</si>
  <si>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</si>
  <si>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</si>
  <si>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</si>
  <si>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</si>
  <si>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</si>
  <si>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</si>
  <si>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</si>
  <si>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</si>
  <si>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</si>
  <si>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</si>
  <si>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</si>
  <si>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</si>
  <si>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</si>
  <si>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</si>
  <si>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</si>
  <si>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</si>
  <si>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</si>
  <si>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</si>
  <si>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</si>
  <si>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</si>
  <si>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</si>
  <si>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</si>
  <si>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</si>
  <si>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</si>
  <si>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</si>
  <si>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</si>
  <si>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</si>
  <si>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</si>
  <si>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</si>
  <si>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</si>
  <si>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</si>
  <si>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</si>
  <si>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</si>
  <si>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</si>
  <si>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</si>
  <si>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</si>
  <si>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</si>
  <si>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</si>
  <si>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</si>
  <si>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</si>
  <si>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</si>
  <si>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</si>
  <si>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</si>
  <si>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</si>
  <si>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</si>
  <si>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</si>
  <si>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</si>
  <si>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</si>
  <si>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</si>
  <si>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</si>
  <si>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</si>
  <si>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</si>
  <si>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</si>
  <si>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</si>
  <si>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</si>
  <si>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</si>
  <si>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</si>
  <si>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</si>
  <si>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</si>
  <si>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</si>
  <si>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</si>
  <si>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</si>
  <si>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</si>
  <si>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</si>
  <si>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</si>
  <si>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</si>
  <si>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</si>
  <si>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</si>
  <si>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</si>
  <si>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</si>
  <si>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</si>
  <si>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</si>
  <si>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</si>
  <si>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</si>
  <si>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</si>
  <si>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</si>
  <si>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</si>
  <si>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</si>
  <si>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</si>
  <si>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</si>
  <si>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</si>
  <si>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</si>
  <si>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</si>
  <si>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</si>
  <si>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</si>
  <si>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</si>
  <si>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</si>
  <si>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</si>
  <si>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</si>
  <si>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</si>
  <si>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</si>
  <si>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</si>
  <si>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</si>
  <si>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</si>
  <si>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</si>
  <si>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</si>
  <si>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</si>
  <si>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</si>
  <si>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</si>
  <si>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</si>
  <si>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</si>
  <si>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</si>
  <si>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</si>
  <si>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</si>
  <si>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</si>
  <si>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</si>
  <si>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</si>
  <si>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</si>
  <si>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</si>
  <si>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</si>
  <si>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</si>
  <si>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</si>
  <si>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</si>
  <si>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</si>
  <si>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</si>
  <si>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</si>
  <si>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</si>
  <si>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</si>
  <si>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</si>
  <si>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</si>
  <si>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</si>
  <si>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</si>
  <si>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</si>
  <si>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</si>
  <si>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</si>
  <si>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</si>
  <si>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</si>
  <si>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</si>
  <si>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</si>
  <si>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</si>
  <si>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</si>
  <si>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</si>
  <si>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</si>
  <si>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</si>
  <si>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</si>
  <si>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</si>
  <si>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</si>
  <si>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</si>
  <si>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</si>
  <si>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</si>
  <si>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</si>
  <si>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</si>
  <si>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</si>
  <si>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</si>
  <si>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</si>
  <si>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</si>
  <si>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</si>
  <si>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</si>
  <si>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</si>
  <si>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</si>
  <si>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</si>
  <si>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</si>
  <si>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</si>
  <si>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</si>
  <si>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</si>
  <si>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</si>
  <si>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</si>
  <si>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</si>
  <si>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</si>
  <si>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</si>
  <si>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</si>
  <si>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</si>
  <si>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</si>
  <si>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</si>
  <si>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</si>
  <si>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</si>
  <si>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</si>
  <si>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</si>
  <si>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</si>
  <si>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</si>
  <si>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</si>
  <si>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</si>
  <si>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</si>
  <si>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</si>
  <si>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</si>
  <si>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</si>
  <si>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</si>
  <si>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</si>
  <si>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</si>
  <si>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</si>
  <si>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</si>
  <si>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</si>
  <si>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</si>
  <si>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</si>
  <si>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</si>
  <si>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</si>
  <si>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</si>
  <si>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</si>
  <si>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</si>
  <si>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</si>
  <si>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</si>
  <si>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</si>
  <si>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</si>
  <si>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</si>
  <si>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</si>
  <si>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</si>
  <si>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</si>
  <si>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</si>
  <si>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</si>
  <si>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</si>
  <si>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</si>
  <si>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</si>
  <si>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</si>
  <si>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</si>
  <si>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</si>
  <si>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</si>
  <si>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</si>
  <si>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</si>
  <si>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</si>
  <si>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</si>
  <si>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</si>
  <si>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</si>
  <si>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</si>
  <si>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</si>
  <si>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</si>
  <si>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</si>
  <si>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</si>
  <si>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</si>
  <si>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</si>
  <si>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</si>
  <si>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</si>
  <si>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</si>
  <si>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</si>
  <si>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</si>
  <si>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</si>
  <si>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</si>
  <si>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</si>
  <si>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</si>
  <si>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</si>
  <si>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</si>
  <si>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</si>
  <si>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</si>
  <si>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</si>
  <si>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</si>
  <si>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</si>
  <si>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</si>
  <si>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</si>
  <si>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</si>
  <si>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</si>
  <si>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</si>
  <si>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</si>
  <si>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</si>
  <si>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</si>
  <si>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</si>
  <si>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</si>
  <si>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</si>
  <si>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</si>
  <si>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</si>
  <si>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</si>
  <si>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</si>
  <si>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</si>
  <si>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</si>
  <si>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</si>
  <si>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</si>
  <si>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</si>
  <si>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</si>
  <si>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</si>
  <si>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</si>
  <si>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</si>
  <si>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</si>
  <si>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</si>
  <si>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</si>
  <si>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</si>
  <si>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</si>
  <si>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</si>
  <si>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</si>
  <si>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</si>
  <si>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</si>
  <si>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</si>
  <si>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</si>
  <si>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</si>
  <si>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</si>
  <si>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</si>
  <si>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</si>
  <si>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</si>
  <si>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</si>
  <si>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</si>
  <si>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</si>
  <si>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</si>
  <si>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</si>
  <si>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</si>
  <si>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</si>
  <si>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</si>
  <si>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</si>
  <si>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</si>
  <si>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</si>
  <si>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</si>
  <si>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</si>
  <si>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</si>
  <si>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</si>
  <si>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</si>
  <si>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</si>
  <si>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</si>
  <si>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</si>
  <si>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</si>
  <si>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</si>
  <si>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</si>
  <si>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</si>
  <si>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</si>
  <si>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</si>
  <si>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</si>
  <si>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</si>
  <si>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</si>
  <si>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</si>
  <si>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</si>
  <si>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</si>
  <si>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</si>
  <si>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</si>
  <si>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</si>
  <si>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</si>
  <si>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</si>
  <si>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</si>
  <si>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</si>
  <si>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</si>
  <si>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</si>
  <si>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</si>
  <si>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</si>
  <si>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</si>
  <si>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</si>
  <si>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</si>
  <si>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</si>
  <si>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</si>
  <si>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</si>
  <si>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</si>
  <si>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</si>
  <si>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</si>
  <si>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</si>
  <si>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</si>
  <si>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</si>
  <si>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</si>
  <si>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</si>
  <si>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</si>
  <si>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</si>
  <si>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</si>
  <si>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</si>
  <si>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</si>
  <si>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</si>
  <si>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</si>
  <si>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</si>
  <si>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</si>
  <si>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</si>
  <si>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</si>
  <si>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</si>
  <si>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</si>
  <si>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</si>
  <si>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</si>
  <si>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</si>
  <si>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</si>
  <si>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</si>
  <si>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</si>
  <si>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</si>
  <si>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</si>
  <si>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</si>
  <si>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</si>
  <si>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</si>
  <si>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</si>
  <si>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</si>
  <si>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</si>
  <si>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</si>
  <si>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</si>
  <si>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</si>
  <si>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</si>
  <si>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</si>
  <si>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</si>
  <si>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</si>
  <si>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</si>
  <si>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</si>
  <si>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</si>
  <si>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</si>
  <si>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</si>
  <si>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</si>
  <si>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</si>
  <si>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</si>
  <si>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</si>
  <si>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</si>
  <si>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</si>
  <si>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</si>
  <si>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</si>
  <si>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</si>
  <si>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</si>
  <si>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</si>
  <si>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</si>
  <si>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</si>
  <si>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</si>
  <si>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</si>
  <si>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</si>
  <si>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</si>
  <si>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</si>
  <si>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</si>
  <si>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</si>
  <si>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</si>
  <si>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</si>
  <si>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</si>
  <si>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</si>
  <si>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</si>
  <si>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</si>
  <si>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</si>
  <si>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</si>
  <si>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</si>
  <si>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</si>
  <si>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</si>
  <si>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</si>
  <si>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</si>
  <si>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</si>
  <si>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</si>
  <si>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</si>
  <si>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</si>
  <si>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</si>
  <si>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</si>
  <si>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</si>
  <si>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</si>
  <si>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</si>
  <si>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</si>
  <si>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</si>
  <si>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</si>
  <si>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</si>
  <si>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</si>
  <si>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</si>
  <si>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</si>
  <si>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</si>
  <si>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</si>
  <si>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</si>
  <si>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</si>
  <si>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</si>
  <si>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</si>
  <si>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</si>
  <si>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</si>
  <si>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</si>
  <si>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</si>
  <si>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</si>
  <si>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</si>
  <si>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</si>
  <si>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</si>
  <si>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</si>
  <si>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</si>
  <si>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</si>
  <si>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</si>
  <si>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</si>
  <si>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</si>
  <si>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</si>
  <si>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</si>
  <si>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</si>
  <si>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</si>
  <si>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</si>
  <si>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</si>
  <si>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</si>
  <si>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</si>
  <si>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</si>
  <si>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</si>
  <si>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</si>
  <si>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</si>
  <si>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</si>
  <si>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</si>
  <si>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</si>
  <si>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</si>
  <si>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</si>
  <si>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</si>
  <si>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</si>
  <si>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</si>
  <si>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</si>
  <si>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</si>
  <si>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</si>
  <si>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</si>
  <si>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</si>
  <si>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</si>
  <si>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</si>
  <si>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</si>
  <si>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</si>
  <si>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</si>
  <si>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</si>
  <si>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</si>
  <si>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</si>
  <si>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</si>
  <si>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</si>
  <si>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</si>
  <si>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</si>
  <si>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</si>
  <si>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</si>
  <si>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</si>
  <si>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</si>
  <si>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</si>
  <si>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</si>
  <si>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</si>
  <si>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</si>
  <si>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</si>
  <si>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</si>
  <si>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</si>
  <si>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</si>
  <si>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</si>
  <si>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</si>
  <si>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</si>
  <si>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</si>
  <si>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</si>
  <si>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</si>
  <si>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</si>
  <si>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</si>
  <si>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</si>
  <si>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</si>
  <si>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</si>
  <si>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</si>
  <si>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</si>
  <si>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</si>
  <si>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</si>
  <si>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</si>
  <si>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</si>
  <si>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</si>
  <si>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</si>
  <si>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</si>
  <si>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</si>
  <si>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</si>
  <si>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</si>
  <si>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</si>
  <si>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</si>
  <si>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</si>
  <si>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</si>
  <si>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</si>
  <si>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</si>
  <si>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</si>
  <si>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</si>
  <si>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</si>
  <si>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</si>
  <si>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</si>
  <si>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</si>
  <si>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</si>
  <si>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</si>
  <si>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</si>
  <si>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</si>
  <si>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</si>
  <si>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</si>
  <si>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</si>
  <si>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</si>
  <si>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</si>
  <si>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</si>
  <si>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</si>
  <si>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</si>
  <si>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</si>
  <si>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</si>
  <si>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</si>
  <si>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</si>
  <si>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</si>
  <si>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</si>
  <si>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</si>
  <si>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</si>
  <si>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</si>
  <si>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</si>
  <si>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</si>
  <si>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</si>
  <si>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</si>
  <si>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</si>
  <si>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</si>
  <si>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</si>
  <si>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</si>
  <si>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</si>
  <si>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</si>
  <si>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</si>
  <si>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</si>
  <si>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</si>
  <si>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</si>
  <si>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</si>
  <si>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</si>
  <si>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</si>
  <si>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</si>
  <si>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</si>
  <si>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</si>
  <si>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</si>
  <si>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</si>
  <si>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</si>
  <si>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</si>
  <si>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</si>
  <si>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</si>
  <si>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</si>
  <si>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</si>
  <si>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</si>
  <si>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</si>
  <si>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</si>
  <si>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</si>
  <si>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</si>
  <si>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</si>
  <si>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</si>
  <si>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</si>
  <si>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</si>
  <si>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</si>
  <si>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</si>
  <si>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</si>
  <si>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</si>
  <si>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</si>
  <si>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</si>
  <si>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</si>
  <si>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</si>
  <si>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</si>
  <si>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</si>
  <si>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</si>
  <si>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</si>
  <si>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</si>
  <si>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</si>
  <si>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</si>
  <si>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</si>
  <si>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</si>
  <si>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</si>
  <si>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</si>
  <si>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</si>
  <si>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</si>
  <si>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</si>
  <si>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</si>
  <si>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</si>
  <si>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</si>
  <si>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</si>
  <si>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</si>
  <si>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</si>
  <si>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</si>
  <si>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</si>
  <si>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</si>
  <si>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</si>
  <si>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</si>
  <si>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</si>
  <si>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</si>
  <si>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</si>
  <si>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</si>
  <si>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</si>
  <si>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</si>
  <si>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</si>
  <si>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</si>
  <si>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</si>
  <si>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</si>
  <si>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</si>
  <si>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</si>
  <si>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</si>
  <si>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</si>
  <si>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</si>
  <si>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</si>
  <si>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</si>
  <si>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</si>
  <si>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</si>
  <si>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</si>
  <si>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</si>
  <si>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</si>
  <si>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</si>
  <si>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</si>
  <si>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</si>
  <si>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</si>
  <si>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</si>
  <si>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</si>
  <si>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</si>
  <si>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</si>
  <si>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</si>
  <si>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</si>
  <si>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</si>
  <si>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</si>
  <si>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</si>
  <si>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</si>
  <si>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</si>
  <si>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</si>
  <si>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</si>
  <si>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</si>
  <si>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</si>
  <si>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</si>
  <si>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</si>
  <si>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</si>
  <si>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</si>
  <si>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</si>
  <si>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</si>
  <si>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</si>
  <si>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</si>
  <si>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</si>
  <si>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</si>
  <si>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</si>
  <si>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</si>
  <si>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</si>
  <si>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</si>
  <si>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</si>
  <si>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</si>
  <si>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</si>
  <si>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</si>
  <si>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</si>
  <si>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</si>
  <si>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</si>
  <si>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</si>
  <si>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</si>
  <si>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</si>
  <si>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</si>
  <si>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</si>
  <si>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</si>
  <si>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</si>
  <si>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</si>
  <si>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</si>
  <si>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</si>
  <si>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</si>
  <si>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</si>
  <si>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</si>
  <si>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</si>
  <si>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</si>
  <si>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</si>
  <si>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</si>
  <si>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</si>
  <si>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</si>
  <si>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</si>
  <si>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</si>
  <si>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</si>
  <si>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</si>
  <si>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</si>
  <si>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</si>
  <si>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</si>
  <si>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</si>
  <si>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</si>
  <si>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</si>
  <si>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</si>
  <si>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</si>
  <si>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</si>
  <si>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</si>
  <si>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</si>
  <si>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</si>
  <si>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</si>
  <si>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</si>
  <si>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</si>
  <si>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</si>
  <si>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</si>
  <si>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</si>
  <si>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</si>
  <si>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</si>
  <si>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</si>
  <si>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</si>
  <si>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</si>
  <si>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</si>
  <si>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</si>
  <si>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</si>
  <si>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</si>
  <si>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</si>
  <si>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</si>
  <si>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</si>
  <si>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</si>
  <si>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</si>
  <si>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</si>
  <si>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</si>
  <si>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</si>
  <si>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</si>
  <si>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</si>
  <si>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</si>
  <si>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</si>
  <si>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</si>
  <si>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</si>
  <si>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</si>
  <si>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</si>
  <si>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</si>
  <si>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</si>
  <si>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</si>
  <si>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</si>
  <si>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</si>
  <si>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</si>
  <si>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</si>
  <si>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</si>
  <si>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</si>
  <si>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</si>
  <si>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</si>
  <si>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</si>
  <si>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</si>
  <si>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</si>
  <si>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</si>
  <si>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</si>
  <si>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</si>
  <si>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</si>
  <si>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</si>
  <si>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</si>
  <si>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</si>
  <si>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</si>
  <si>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</si>
  <si>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</si>
  <si>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</si>
  <si>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</si>
  <si>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</si>
  <si>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</si>
  <si>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</si>
  <si>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</si>
  <si>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</si>
  <si>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</si>
  <si>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</si>
  <si>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</si>
  <si>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</si>
  <si>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</si>
  <si>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</si>
  <si>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</si>
  <si>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</si>
  <si>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</si>
  <si>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</si>
  <si>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</si>
  <si>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</si>
  <si>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</si>
  <si>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</si>
  <si>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</si>
  <si>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</si>
  <si>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</si>
  <si>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</si>
  <si>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</si>
  <si>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</si>
  <si>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</si>
  <si>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</si>
  <si>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</si>
  <si>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</si>
  <si>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</si>
  <si>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</si>
  <si>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</si>
  <si>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</si>
  <si>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</si>
  <si>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</si>
  <si>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</si>
  <si>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</si>
  <si>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</si>
  <si>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</si>
  <si>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</si>
  <si>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</si>
  <si>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</si>
  <si>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</si>
  <si>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</si>
  <si>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</si>
  <si>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</si>
  <si>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</si>
  <si>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</si>
  <si>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</si>
  <si>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</si>
  <si>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</si>
  <si>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</si>
  <si>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</si>
  <si>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</si>
  <si>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</si>
  <si>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</si>
  <si>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</si>
  <si>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</si>
  <si>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</si>
  <si>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</si>
  <si>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</si>
  <si>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</si>
  <si>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</si>
  <si>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</si>
  <si>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</si>
  <si>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</si>
  <si>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</si>
  <si>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</si>
  <si>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</si>
  <si>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</si>
  <si>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</si>
  <si>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</si>
  <si>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</si>
  <si>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</si>
  <si>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</si>
  <si>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</si>
  <si>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</si>
  <si>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</si>
  <si>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</si>
  <si>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</si>
  <si>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</si>
  <si>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</si>
  <si>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</si>
  <si>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</si>
  <si>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</si>
  <si>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</si>
  <si>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</si>
  <si>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</si>
  <si>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</si>
  <si>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</si>
  <si>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</si>
  <si>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</si>
  <si>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</si>
  <si>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</si>
  <si>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</si>
  <si>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</si>
  <si>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</si>
  <si>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</si>
  <si>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</si>
  <si>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</si>
  <si>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</si>
  <si>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</si>
  <si>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</si>
  <si>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</si>
  <si>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</si>
  <si>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</si>
  <si>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</si>
  <si>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</si>
  <si>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</si>
  <si>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</si>
  <si>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</si>
  <si>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</si>
  <si>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</si>
  <si>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</si>
  <si>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</si>
  <si>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</si>
  <si>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</si>
  <si>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</si>
  <si>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</si>
  <si>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</si>
  <si>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</si>
  <si>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</si>
  <si>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</si>
  <si>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</si>
  <si>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</si>
  <si>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</si>
  <si>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</si>
  <si>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</si>
  <si>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</si>
  <si>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</si>
  <si>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</si>
  <si>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</si>
  <si>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</si>
  <si>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</si>
  <si>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</si>
  <si>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</si>
  <si>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</si>
  <si>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</si>
  <si>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</si>
  <si>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</si>
  <si>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</si>
  <si>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</si>
  <si>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</si>
  <si>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</si>
  <si>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</si>
  <si>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</si>
  <si>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</si>
  <si>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</si>
  <si>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</si>
  <si>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</si>
  <si>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</si>
  <si>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</si>
  <si>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</si>
  <si>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</si>
  <si>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</si>
  <si>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</si>
  <si>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</si>
  <si>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</si>
  <si>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</si>
  <si>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</si>
  <si>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</si>
  <si>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</si>
  <si>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</si>
  <si>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</si>
  <si>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</si>
  <si>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</si>
  <si>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</si>
  <si>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</si>
  <si>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</si>
  <si>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</si>
  <si>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</si>
  <si>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</si>
  <si>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</si>
  <si>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</si>
  <si>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</si>
  <si>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</si>
  <si>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</si>
  <si>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</si>
  <si>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</si>
  <si>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</si>
  <si>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</si>
  <si>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</si>
  <si>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</si>
  <si>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</si>
  <si>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</si>
  <si>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</si>
  <si>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</si>
  <si>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</si>
  <si>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</si>
  <si>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</si>
  <si>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</si>
  <si>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</si>
  <si>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</si>
  <si>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</si>
  <si>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</si>
  <si>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</si>
  <si>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</si>
  <si>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</si>
  <si>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</si>
  <si>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</si>
  <si>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</si>
  <si>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</si>
  <si>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</si>
  <si>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</si>
  <si>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</si>
  <si>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</si>
  <si>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</si>
  <si>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</si>
  <si>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</si>
  <si>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</si>
  <si>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</si>
  <si>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</si>
  <si>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</si>
  <si>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</si>
  <si>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</si>
  <si>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</si>
  <si>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</si>
  <si>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</si>
  <si>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</si>
  <si>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</si>
  <si>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</si>
  <si>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</si>
  <si>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</si>
  <si>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</si>
  <si>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</si>
  <si>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</si>
  <si>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</si>
  <si>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</si>
  <si>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</si>
  <si>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</si>
  <si>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</si>
  <si>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</si>
  <si>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</si>
  <si>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</si>
  <si>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</si>
  <si>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</si>
  <si>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</si>
  <si>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</si>
  <si>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</si>
  <si>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</si>
  <si>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</si>
  <si>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</si>
  <si>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</si>
  <si>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</si>
  <si>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</si>
  <si>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</si>
  <si>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</si>
  <si>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</si>
  <si>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</si>
  <si>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</si>
  <si>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</si>
  <si>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</si>
  <si>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</si>
  <si>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</si>
  <si>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</si>
  <si>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</si>
  <si>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</si>
  <si>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</si>
  <si>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</si>
  <si>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</si>
  <si>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</si>
  <si>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</si>
  <si>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</si>
  <si>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</si>
  <si>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</si>
  <si>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</si>
  <si>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</si>
  <si>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</si>
  <si>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</si>
  <si>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</si>
  <si>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</si>
  <si>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</si>
  <si>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</si>
  <si>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</si>
  <si>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</si>
  <si>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</si>
  <si>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</si>
  <si>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</si>
  <si>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</si>
  <si>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</si>
  <si>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</si>
  <si>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</si>
  <si>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</si>
  <si>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</si>
  <si>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</si>
  <si>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</si>
  <si>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</si>
  <si>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</si>
  <si>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</si>
  <si>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</si>
  <si>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</si>
  <si>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</si>
  <si>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</si>
  <si>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</si>
  <si>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</si>
  <si>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</si>
  <si>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</si>
  <si>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</si>
  <si>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</si>
  <si>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</si>
  <si>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</si>
  <si>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</si>
  <si>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</si>
  <si>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</si>
  <si>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</si>
  <si>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</si>
  <si>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</si>
  <si>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</si>
  <si>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</si>
  <si>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</si>
  <si>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</si>
  <si>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</si>
  <si>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</si>
  <si>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</si>
  <si>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</si>
  <si>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</si>
  <si>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</si>
  <si>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</si>
  <si>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</si>
  <si>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</si>
  <si>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</si>
  <si>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</si>
  <si>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</si>
  <si>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</si>
  <si>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</si>
  <si>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</si>
  <si>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</si>
  <si>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</si>
  <si>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</si>
  <si>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</si>
  <si>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</si>
  <si>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</si>
  <si>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</si>
  <si>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</si>
  <si>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</si>
  <si>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</si>
  <si>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</si>
  <si>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</si>
  <si>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</si>
  <si>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</si>
  <si>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</si>
  <si>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</si>
  <si>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</si>
  <si>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</si>
  <si>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</si>
  <si>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</si>
  <si>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</si>
  <si>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</si>
  <si>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</si>
  <si>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</si>
  <si>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</si>
  <si>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</si>
  <si>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</si>
  <si>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</si>
  <si>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</si>
  <si>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</si>
  <si>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</si>
  <si>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</si>
  <si>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</si>
  <si>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</si>
  <si>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</si>
  <si>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</si>
  <si>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</si>
  <si>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</si>
  <si>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</si>
  <si>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</si>
  <si>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</si>
  <si>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</si>
  <si>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</si>
  <si>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</si>
  <si>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</si>
  <si>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</si>
  <si>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</si>
  <si>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</si>
  <si>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</si>
  <si>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</si>
  <si>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</si>
  <si>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</si>
  <si>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</si>
  <si>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</si>
  <si>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</si>
  <si>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</si>
  <si>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</si>
  <si>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</si>
  <si>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</si>
  <si>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</si>
  <si>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</si>
  <si>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</si>
  <si>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</si>
  <si>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</si>
  <si>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</si>
  <si>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</si>
  <si>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</si>
  <si>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</si>
  <si>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</si>
  <si>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</si>
  <si>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</si>
  <si>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</si>
  <si>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</si>
  <si>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</si>
  <si>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</si>
  <si>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</si>
  <si>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</si>
  <si>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</si>
  <si>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</si>
  <si>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</si>
  <si>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</si>
  <si>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</si>
  <si>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</si>
  <si>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</si>
  <si>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</si>
  <si>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</si>
  <si>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</si>
  <si>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</si>
  <si>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</si>
  <si>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</si>
  <si>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</si>
  <si>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</si>
  <si>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</si>
  <si>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</si>
  <si>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</si>
  <si>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</si>
  <si>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</si>
  <si>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</si>
  <si>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</si>
  <si>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</si>
  <si>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</si>
  <si>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</si>
  <si>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</si>
  <si>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</si>
  <si>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</si>
  <si>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</si>
  <si>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</si>
  <si>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</si>
  <si>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</si>
  <si>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</si>
  <si>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</si>
  <si>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</si>
  <si>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</si>
  <si>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</si>
  <si>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</si>
  <si>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</si>
  <si>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</si>
  <si>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</si>
  <si>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</si>
  <si>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</si>
  <si>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</si>
  <si>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</si>
  <si>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</si>
  <si>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</si>
  <si>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</si>
  <si>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</si>
  <si>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</si>
  <si>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</si>
  <si>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</si>
  <si>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</si>
  <si>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</si>
  <si>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</si>
  <si>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</si>
  <si>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</si>
  <si>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</si>
  <si>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</si>
  <si>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</si>
  <si>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</si>
  <si>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</si>
  <si>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</si>
  <si>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</si>
  <si>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</si>
  <si>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</si>
  <si>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</si>
  <si>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</si>
  <si>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</si>
  <si>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</si>
  <si>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</si>
  <si>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</si>
  <si>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</si>
  <si>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</si>
  <si>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</si>
  <si>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</si>
  <si>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</si>
  <si>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</si>
  <si>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</si>
  <si>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</si>
  <si>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</si>
  <si>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</si>
  <si>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</si>
  <si>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</si>
  <si>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</si>
  <si>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</si>
  <si>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</si>
  <si>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</si>
  <si>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</si>
  <si>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</si>
  <si>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</si>
  <si>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</si>
  <si>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</si>
  <si>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</si>
  <si>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</si>
  <si>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</si>
  <si>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</si>
  <si>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</si>
  <si>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</si>
  <si>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</si>
  <si>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</si>
  <si>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</si>
  <si>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</si>
  <si>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</si>
  <si>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</si>
  <si>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</si>
  <si>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</si>
  <si>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</si>
  <si>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</si>
  <si>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</si>
  <si>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</si>
  <si>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</si>
  <si>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</si>
  <si>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</si>
  <si>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</si>
  <si>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</si>
  <si>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</si>
  <si>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</si>
  <si>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</si>
  <si>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</si>
  <si>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</si>
  <si>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</si>
  <si>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</si>
  <si>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</si>
  <si>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</si>
  <si>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</si>
  <si>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</si>
  <si>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</si>
  <si>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</si>
  <si>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</si>
  <si>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</si>
  <si>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</si>
  <si>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</si>
  <si>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</si>
  <si>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</si>
  <si>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</si>
  <si>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</si>
  <si>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</si>
  <si>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</si>
  <si>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</si>
  <si>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</si>
  <si>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</si>
  <si>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</si>
  <si>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</si>
  <si>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</si>
  <si>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</si>
  <si>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</si>
  <si>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</si>
  <si>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</si>
  <si>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</si>
  <si>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</si>
  <si>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</si>
  <si>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</si>
  <si>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</si>
  <si>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</si>
  <si>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</si>
  <si>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</si>
  <si>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</si>
  <si>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</si>
  <si>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</si>
  <si>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</si>
  <si>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</si>
  <si>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</si>
  <si>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</si>
  <si>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</si>
  <si>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</si>
  <si>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</si>
  <si>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</si>
  <si>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</si>
  <si>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</si>
  <si>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</si>
  <si>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</si>
  <si>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</si>
  <si>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</si>
  <si>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</si>
  <si>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</si>
  <si>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</si>
  <si>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</si>
  <si>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</si>
  <si>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</si>
  <si>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</si>
  <si>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</si>
  <si>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</si>
  <si>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</si>
  <si>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</si>
  <si>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</si>
  <si>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</si>
  <si>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</si>
  <si>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</si>
  <si>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</si>
  <si>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</si>
  <si>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</si>
  <si>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</si>
  <si>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</si>
  <si>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</si>
  <si>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</si>
  <si>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</si>
  <si>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</si>
  <si>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</si>
  <si>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</si>
  <si>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</si>
  <si>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</si>
  <si>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</si>
  <si>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</si>
  <si>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</si>
  <si>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</si>
  <si>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</si>
  <si>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</si>
  <si>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</si>
  <si>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</si>
  <si>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</si>
  <si>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</si>
  <si>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</si>
  <si>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</si>
  <si>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</si>
  <si>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</si>
  <si>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</si>
  <si>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</si>
  <si>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</si>
  <si>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</si>
  <si>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</si>
  <si>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</si>
  <si>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</si>
  <si>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</si>
  <si>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</si>
  <si>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</si>
  <si>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</si>
  <si>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</si>
  <si>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</si>
  <si>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</si>
  <si>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</si>
  <si>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</si>
  <si>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</si>
  <si>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</si>
  <si>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</si>
  <si>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</si>
  <si>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</si>
  <si>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</si>
  <si>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</si>
  <si>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</si>
  <si>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</si>
  <si>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</si>
  <si>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</si>
  <si>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</si>
  <si>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</si>
  <si>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</si>
  <si>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</si>
  <si>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</si>
  <si>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</si>
  <si>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</si>
  <si>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</si>
  <si>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</si>
  <si>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</si>
  <si>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</si>
  <si>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</si>
  <si>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</si>
  <si>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</si>
  <si>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</si>
  <si>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</si>
  <si>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</si>
  <si>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</si>
  <si>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</si>
  <si>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</si>
  <si>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</si>
  <si>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</si>
  <si>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</si>
  <si>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</si>
  <si>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</si>
  <si>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</si>
  <si>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</si>
  <si>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</si>
  <si>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</si>
  <si>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</si>
  <si>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</si>
  <si>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</si>
  <si>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</si>
  <si>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</si>
  <si>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</si>
  <si>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</si>
  <si>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</si>
  <si>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</si>
  <si>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</si>
  <si>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</si>
  <si>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</si>
  <si>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</si>
  <si>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</si>
  <si>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</si>
  <si>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</si>
  <si>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</si>
  <si>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</si>
  <si>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</si>
  <si>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</si>
  <si>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</si>
  <si>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</si>
  <si>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</si>
  <si>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 xml:space="preserve">Sr. no. </t>
  </si>
  <si>
    <t>Number of Items</t>
  </si>
  <si>
    <t>Average of Rating</t>
  </si>
  <si>
    <t>Total Sales</t>
  </si>
  <si>
    <t>Avg Sales</t>
  </si>
  <si>
    <t>No.of Items</t>
  </si>
  <si>
    <t>Avg Rating</t>
  </si>
  <si>
    <t>KPI Requirements</t>
  </si>
  <si>
    <t>Row Labels</t>
  </si>
  <si>
    <t>Total Sales by Fat Content</t>
  </si>
  <si>
    <t>Total Sales by Item Type</t>
  </si>
  <si>
    <t>Column Labels</t>
  </si>
  <si>
    <t>Fat Content by Outlet for Total Sales</t>
  </si>
  <si>
    <t>Total Sales by Outlet Establishment</t>
  </si>
  <si>
    <t>Sum of Total Sales</t>
  </si>
  <si>
    <t>Sales by Outlet size</t>
  </si>
  <si>
    <t>Sales by outlet location</t>
  </si>
  <si>
    <t>Outlet Location</t>
  </si>
  <si>
    <t>Average of Total Sales</t>
  </si>
  <si>
    <t xml:space="preserve">Count of Sr.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</si>
</sst>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166" fontId="0" fillId="0" borderId="16" xfId="0" applyNumberFormat="1"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8" xfId="0" applyBorder="1"/>
    <xf numFmtId="0" fontId="0" fillId="0" borderId="10" xfId="0" pivotButton="1" applyBorder="1"/>
    <xf numFmtId="167" fontId="0" fillId="0" borderId="22" xfId="0" applyNumberFormat="1" applyBorder="1"/>
    <xf numFmtId="167" fontId="0" fillId="0" borderId="23" xfId="0" applyNumberFormat="1"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0" fontId="16"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0" borderId="10" xfId="0" applyBorder="1"/>
    <xf numFmtId="167" fontId="0" fillId="0" borderId="21" xfId="0" applyNumberFormat="1" applyBorder="1"/>
    <xf numFmtId="167" fontId="0" fillId="0" borderId="24"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0" xfId="0" applyBorder="1"/>
    <xf numFmtId="167" fontId="0" fillId="0" borderId="0" xfId="0" applyNumberFormat="1" applyBorder="1"/>
    <xf numFmtId="0" fontId="0" fillId="0" borderId="22"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6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rgb="FFFFD200"/>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Analysis" pivot="0" table="0" count="10" xr9:uid="{E1BB61A6-B334-4C73-8ABF-02961C0476BE}">
      <tableStyleElement type="wholeTable" dxfId="3360"/>
      <tableStyleElement type="headerRow" dxfId="3359"/>
    </tableStyle>
    <tableStyle name="BlinkitAnalysis 2" pivot="0" table="0" count="10" xr9:uid="{3899A850-0ABD-470D-9DBC-412A3D1A9638}">
      <tableStyleElement type="wholeTable" dxfId="3358"/>
      <tableStyleElement type="headerRow" dxfId="3357"/>
    </tableStyle>
  </tableStyles>
  <colors>
    <mruColors>
      <color rgb="FFFFD200"/>
      <color rgb="FFD0AC2C"/>
      <color rgb="FFD09E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6.887123642356649E-2"/>
          <c:y val="0.18689581770454392"/>
          <c:w val="0.49135806486122469"/>
          <c:h val="0.62620836459091211"/>
        </c:manualLayout>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E-4F4D-9F1A-FFC2277051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3FE-47CE-A2EC-B227E0EFD19D}"/>
              </c:ext>
            </c:extLst>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E3FE-47CE-A2EC-B227E0EFD1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rgbClr val="D0AC2C"/>
          </a:solidFill>
          <a:ln>
            <a:noFill/>
          </a:ln>
          <a:effectLst/>
        </c:spPr>
      </c:pivotFmt>
      <c:pivotFmt>
        <c:idx val="9"/>
        <c:spPr>
          <a:solidFill>
            <a:srgbClr val="FFD200"/>
          </a:solidFill>
          <a:ln>
            <a:noFill/>
          </a:ln>
          <a:effectLst/>
        </c:spPr>
      </c:pivotFmt>
    </c:pivotFmts>
    <c:plotArea>
      <c:layout>
        <c:manualLayout>
          <c:layoutTarget val="inner"/>
          <c:xMode val="edge"/>
          <c:yMode val="edge"/>
          <c:x val="0.17421299570523024"/>
          <c:y val="0.17628811119267179"/>
          <c:w val="0.77182717559115366"/>
          <c:h val="0.74869635677966961"/>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904-4259-9530-8631C6E9568D}"/>
            </c:ext>
          </c:extLst>
        </c:ser>
        <c:ser>
          <c:idx val="1"/>
          <c:order val="1"/>
          <c:tx>
            <c:strRef>
              <c:f>'Sheet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B-C65A-4C5E-8801-F02395572B08}"/>
            </c:ext>
          </c:extLst>
        </c:ser>
        <c:dLbls>
          <c:showLegendKey val="0"/>
          <c:showVal val="0"/>
          <c:showCatName val="0"/>
          <c:showSerName val="0"/>
          <c:showPercent val="0"/>
          <c:showBubbleSize val="0"/>
        </c:dLbls>
        <c:gapWidth val="60"/>
        <c:axId val="1290595711"/>
        <c:axId val="1290596671"/>
      </c:barChart>
      <c:catAx>
        <c:axId val="129059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6671"/>
        <c:crosses val="autoZero"/>
        <c:auto val="1"/>
        <c:lblAlgn val="ctr"/>
        <c:lblOffset val="100"/>
        <c:noMultiLvlLbl val="0"/>
      </c:catAx>
      <c:valAx>
        <c:axId val="1290596671"/>
        <c:scaling>
          <c:orientation val="minMax"/>
        </c:scaling>
        <c:delete val="1"/>
        <c:axPos val="b"/>
        <c:numFmt formatCode="&quot;$&quot;0.0,&quot;K&quot;" sourceLinked="1"/>
        <c:majorTickMark val="none"/>
        <c:minorTickMark val="none"/>
        <c:tickLblPos val="nextTo"/>
        <c:crossAx val="1290595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7F17-4E21-A7D1-95144063E84C}"/>
            </c:ext>
          </c:extLst>
        </c:ser>
        <c:dLbls>
          <c:dLblPos val="outEnd"/>
          <c:showLegendKey val="0"/>
          <c:showVal val="1"/>
          <c:showCatName val="0"/>
          <c:showSerName val="0"/>
          <c:showPercent val="0"/>
          <c:showBubbleSize val="0"/>
        </c:dLbls>
        <c:gapWidth val="50"/>
        <c:axId val="1493389904"/>
        <c:axId val="1524281136"/>
      </c:barChart>
      <c:catAx>
        <c:axId val="149338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24281136"/>
        <c:crosses val="autoZero"/>
        <c:auto val="1"/>
        <c:lblAlgn val="ctr"/>
        <c:lblOffset val="100"/>
        <c:noMultiLvlLbl val="0"/>
      </c:catAx>
      <c:valAx>
        <c:axId val="1524281136"/>
        <c:scaling>
          <c:orientation val="minMax"/>
        </c:scaling>
        <c:delete val="1"/>
        <c:axPos val="b"/>
        <c:numFmt formatCode="&quot;$&quot;0.0,&quot;K&quot;" sourceLinked="1"/>
        <c:majorTickMark val="none"/>
        <c:minorTickMark val="none"/>
        <c:tickLblPos val="nextTo"/>
        <c:crossAx val="14933899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9000"/>
            </a:srgbClr>
          </a:solidFill>
          <a:ln w="25400">
            <a:solidFill>
              <a:schemeClr val="tx1"/>
            </a:solidFill>
          </a:ln>
          <a:effectLst>
            <a:innerShdw dist="12700" dir="16200000">
              <a:schemeClr val="lt1">
                <a:alpha val="75000"/>
              </a:schemeClr>
            </a:innerShdw>
          </a:effectLst>
        </c:spPr>
        <c:marker>
          <c:symbol val="circle"/>
          <c:size val="5"/>
          <c:spPr>
            <a:solidFill>
              <a:srgbClr val="FFD200">
                <a:alpha val="79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2.1897265272954598E-3"/>
              <c:y val="-0.229475254854951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8.6667442351649193E-3"/>
              <c:y val="-0.25012215388482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61110767230173E-2"/>
                  <c:h val="9.0401172767858612E-2"/>
                </c:manualLayout>
              </c15:layout>
            </c:ext>
          </c:extLst>
        </c:dLbl>
      </c:pivotFmt>
      <c:pivotFmt>
        <c:idx val="5"/>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0"/>
              <c:y val="-0.2501223883452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0"/>
              <c:y val="-0.2501223883452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2.166686058791235E-3"/>
              <c:y val="-0.256077683305854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4.3333721175824701E-3"/>
              <c:y val="-0.309675337951266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2.166686058791235E-3"/>
              <c:y val="-0.37518358251788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1.0833430293956173E-2"/>
              <c:y val="-0.29180945306946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9000"/>
            </a:srgbClr>
          </a:solidFill>
          <a:ln w="25400">
            <a:solidFill>
              <a:schemeClr val="tx1"/>
            </a:solidFill>
          </a:ln>
          <a:effectLst>
            <a:innerShdw dist="12700" dir="16200000">
              <a:schemeClr val="lt1">
                <a:alpha val="75000"/>
              </a:schemeClr>
            </a:innerShdw>
          </a:effectLst>
        </c:spPr>
        <c:dLbl>
          <c:idx val="0"/>
          <c:layout>
            <c:manualLayout>
              <c:x val="-2.1666860587913938E-3"/>
              <c:y val="-0.256077683305854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Design'!$B$51</c:f>
              <c:strCache>
                <c:ptCount val="1"/>
                <c:pt idx="0">
                  <c:v>Total</c:v>
                </c:pt>
              </c:strCache>
            </c:strRef>
          </c:tx>
          <c:spPr>
            <a:solidFill>
              <a:srgbClr val="FFD200">
                <a:alpha val="79000"/>
              </a:srgbClr>
            </a:solidFill>
            <a:ln w="25400">
              <a:solidFill>
                <a:schemeClr val="tx1"/>
              </a:solidFill>
            </a:ln>
            <a:effectLst>
              <a:innerShdw dist="12700" dir="16200000">
                <a:schemeClr val="lt1">
                  <a:alpha val="75000"/>
                </a:schemeClr>
              </a:innerShdw>
            </a:effectLst>
          </c:spPr>
          <c:dLbls>
            <c:dLbl>
              <c:idx val="0"/>
              <c:layout>
                <c:manualLayout>
                  <c:x val="2.1897265272954598E-3"/>
                  <c:y val="-0.229475254854951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EC-4A6E-B528-81143BF877B1}"/>
                </c:ext>
              </c:extLst>
            </c:dLbl>
            <c:dLbl>
              <c:idx val="1"/>
              <c:layout>
                <c:manualLayout>
                  <c:x val="8.6667442351649193E-3"/>
                  <c:y val="-0.25012215388482179"/>
                </c:manualLayout>
              </c:layout>
              <c:showLegendKey val="0"/>
              <c:showVal val="1"/>
              <c:showCatName val="0"/>
              <c:showSerName val="0"/>
              <c:showPercent val="0"/>
              <c:showBubbleSize val="0"/>
              <c:extLst>
                <c:ext xmlns:c15="http://schemas.microsoft.com/office/drawing/2012/chart" uri="{CE6537A1-D6FC-4f65-9D91-7224C49458BB}">
                  <c15:layout>
                    <c:manualLayout>
                      <c:w val="8.161110767230173E-2"/>
                      <c:h val="9.0401172767858612E-2"/>
                    </c:manualLayout>
                  </c15:layout>
                </c:ext>
                <c:ext xmlns:c16="http://schemas.microsoft.com/office/drawing/2014/chart" uri="{C3380CC4-5D6E-409C-BE32-E72D297353CC}">
                  <c16:uniqueId val="{00000002-EBEC-4A6E-B528-81143BF877B1}"/>
                </c:ext>
              </c:extLst>
            </c:dLbl>
            <c:dLbl>
              <c:idx val="2"/>
              <c:layout>
                <c:manualLayout>
                  <c:x val="0"/>
                  <c:y val="-0.25012238834525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EC-4A6E-B528-81143BF877B1}"/>
                </c:ext>
              </c:extLst>
            </c:dLbl>
            <c:dLbl>
              <c:idx val="3"/>
              <c:layout>
                <c:manualLayout>
                  <c:x val="0"/>
                  <c:y val="-0.2501223883452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EC-4A6E-B528-81143BF877B1}"/>
                </c:ext>
              </c:extLst>
            </c:dLbl>
            <c:dLbl>
              <c:idx val="4"/>
              <c:layout>
                <c:manualLayout>
                  <c:x val="2.166686058791235E-3"/>
                  <c:y val="-0.256077683305854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EC-4A6E-B528-81143BF877B1}"/>
                </c:ext>
              </c:extLst>
            </c:dLbl>
            <c:dLbl>
              <c:idx val="5"/>
              <c:layout>
                <c:manualLayout>
                  <c:x val="-4.3333721175824701E-3"/>
                  <c:y val="-0.309675337951266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EC-4A6E-B528-81143BF877B1}"/>
                </c:ext>
              </c:extLst>
            </c:dLbl>
            <c:dLbl>
              <c:idx val="6"/>
              <c:layout>
                <c:manualLayout>
                  <c:x val="2.166686058791235E-3"/>
                  <c:y val="-0.37518358251788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EC-4A6E-B528-81143BF877B1}"/>
                </c:ext>
              </c:extLst>
            </c:dLbl>
            <c:dLbl>
              <c:idx val="7"/>
              <c:layout>
                <c:manualLayout>
                  <c:x val="1.0833430293956173E-2"/>
                  <c:y val="-0.29180945306946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EC-4A6E-B528-81143BF877B1}"/>
                </c:ext>
              </c:extLst>
            </c:dLbl>
            <c:dLbl>
              <c:idx val="8"/>
              <c:layout>
                <c:manualLayout>
                  <c:x val="-2.1666860587913938E-3"/>
                  <c:y val="-0.256077683305854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EC-4A6E-B528-81143BF877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EC-4A6E-B528-81143BF877B1}"/>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1771294352"/>
        <c:axId val="1771298192"/>
      </c:areaChart>
      <c:catAx>
        <c:axId val="17712943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771298192"/>
        <c:crosses val="autoZero"/>
        <c:auto val="1"/>
        <c:lblAlgn val="ctr"/>
        <c:lblOffset val="100"/>
        <c:noMultiLvlLbl val="0"/>
      </c:catAx>
      <c:valAx>
        <c:axId val="1771298192"/>
        <c:scaling>
          <c:orientation val="minMax"/>
        </c:scaling>
        <c:delete val="1"/>
        <c:axPos val="l"/>
        <c:numFmt formatCode="&quot;$&quot;0.0,&quot;K&quot;" sourceLinked="1"/>
        <c:majorTickMark val="out"/>
        <c:minorTickMark val="none"/>
        <c:tickLblPos val="nextTo"/>
        <c:crossAx val="1771294352"/>
        <c:crosses val="autoZero"/>
        <c:crossBetween val="midCat"/>
      </c:valAx>
      <c:spPr>
        <a:noFill/>
        <a:ln>
          <a:solidFill>
            <a:srgbClr val="FAFAFA"/>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523602033405947"/>
              <c:y val="-2.25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445896877269419"/>
              <c:y val="3.9511111111111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2229484386347135E-2"/>
              <c:y val="-0.13546666666666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65867828612926"/>
          <c:y val="0.144036"/>
          <c:w val="0.61334495279593315"/>
          <c:h val="0.75073422222222219"/>
        </c:manualLayout>
      </c:layout>
      <c:doughnutChart>
        <c:varyColors val="1"/>
        <c:ser>
          <c:idx val="0"/>
          <c:order val="0"/>
          <c:tx>
            <c:strRef>
              <c:f>'Sheet Design'!$B$64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D28-4685-B944-4E1D457839C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D28-4685-B944-4E1D457839C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DD28-4685-B944-4E1D457839CF}"/>
              </c:ext>
            </c:extLst>
          </c:dPt>
          <c:dLbls>
            <c:dLbl>
              <c:idx val="0"/>
              <c:layout>
                <c:manualLayout>
                  <c:x val="0.17523602033405947"/>
                  <c:y val="-2.25777777777777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28-4685-B944-4E1D457839CF}"/>
                </c:ext>
              </c:extLst>
            </c:dLbl>
            <c:dLbl>
              <c:idx val="1"/>
              <c:layout>
                <c:manualLayout>
                  <c:x val="0.18445896877269419"/>
                  <c:y val="3.951111111111101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28-4685-B944-4E1D457839CF}"/>
                </c:ext>
              </c:extLst>
            </c:dLbl>
            <c:dLbl>
              <c:idx val="2"/>
              <c:layout>
                <c:manualLayout>
                  <c:x val="-9.2229484386347135E-2"/>
                  <c:y val="-0.1354666666666666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28-4685-B944-4E1D45783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Design'!$A$65:$A$67</c:f>
              <c:strCache>
                <c:ptCount val="3"/>
                <c:pt idx="0">
                  <c:v>High</c:v>
                </c:pt>
                <c:pt idx="1">
                  <c:v>Medium</c:v>
                </c:pt>
                <c:pt idx="2">
                  <c:v>Small</c:v>
                </c:pt>
              </c:strCache>
            </c:strRef>
          </c:cat>
          <c:val>
            <c:numRef>
              <c:f>'Sheet 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D28-4685-B944-4E1D457839CF}"/>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Design'!$A$86:$A$89</c:f>
              <c:strCache>
                <c:ptCount val="4"/>
                <c:pt idx="0">
                  <c:v>Grocery Store</c:v>
                </c:pt>
                <c:pt idx="1">
                  <c:v>Supermarket Type3</c:v>
                </c:pt>
                <c:pt idx="2">
                  <c:v>Supermarket Type2</c:v>
                </c:pt>
                <c:pt idx="3">
                  <c:v>Supermarket Type1</c:v>
                </c:pt>
              </c:strCache>
            </c:strRef>
          </c:cat>
          <c:val>
            <c:numRef>
              <c:f>'Sheet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F18-4CC4-AC6C-58EF174F3C40}"/>
            </c:ext>
          </c:extLst>
        </c:ser>
        <c:dLbls>
          <c:showLegendKey val="0"/>
          <c:showVal val="0"/>
          <c:showCatName val="0"/>
          <c:showSerName val="0"/>
          <c:showPercent val="0"/>
          <c:showBubbleSize val="0"/>
        </c:dLbls>
        <c:gapWidth val="60"/>
        <c:axId val="1688651712"/>
        <c:axId val="1688656512"/>
      </c:barChart>
      <c:catAx>
        <c:axId val="168865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88656512"/>
        <c:crosses val="autoZero"/>
        <c:auto val="1"/>
        <c:lblAlgn val="ctr"/>
        <c:lblOffset val="100"/>
        <c:noMultiLvlLbl val="0"/>
      </c:catAx>
      <c:valAx>
        <c:axId val="1688656512"/>
        <c:scaling>
          <c:orientation val="minMax"/>
        </c:scaling>
        <c:delete val="1"/>
        <c:axPos val="b"/>
        <c:numFmt formatCode="&quot;$&quot;0.0,&quot;K&quot;" sourceLinked="1"/>
        <c:majorTickMark val="none"/>
        <c:minorTickMark val="none"/>
        <c:tickLblPos val="nextTo"/>
        <c:crossAx val="16886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Design'!$A$93:$A$96</c:f>
              <c:strCache>
                <c:ptCount val="4"/>
                <c:pt idx="0">
                  <c:v>Grocery Store</c:v>
                </c:pt>
                <c:pt idx="1">
                  <c:v>Supermarket Type3</c:v>
                </c:pt>
                <c:pt idx="2">
                  <c:v>Supermarket Type2</c:v>
                </c:pt>
                <c:pt idx="3">
                  <c:v>Supermarket Type1</c:v>
                </c:pt>
              </c:strCache>
            </c:strRef>
          </c:cat>
          <c:val>
            <c:numRef>
              <c:f>'Sheet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81E-4C31-8AE6-F6034354BD18}"/>
            </c:ext>
          </c:extLst>
        </c:ser>
        <c:dLbls>
          <c:showLegendKey val="0"/>
          <c:showVal val="0"/>
          <c:showCatName val="0"/>
          <c:showSerName val="0"/>
          <c:showPercent val="0"/>
          <c:showBubbleSize val="0"/>
        </c:dLbls>
        <c:gapWidth val="60"/>
        <c:axId val="1771329392"/>
        <c:axId val="1771326992"/>
      </c:barChart>
      <c:catAx>
        <c:axId val="1771329392"/>
        <c:scaling>
          <c:orientation val="minMax"/>
        </c:scaling>
        <c:delete val="1"/>
        <c:axPos val="l"/>
        <c:numFmt formatCode="General" sourceLinked="1"/>
        <c:majorTickMark val="none"/>
        <c:minorTickMark val="none"/>
        <c:tickLblPos val="nextTo"/>
        <c:crossAx val="1771326992"/>
        <c:crosses val="autoZero"/>
        <c:auto val="1"/>
        <c:lblAlgn val="ctr"/>
        <c:lblOffset val="100"/>
        <c:noMultiLvlLbl val="0"/>
      </c:catAx>
      <c:valAx>
        <c:axId val="1771326992"/>
        <c:scaling>
          <c:orientation val="minMax"/>
        </c:scaling>
        <c:delete val="1"/>
        <c:axPos val="b"/>
        <c:numFmt formatCode="&quot;$&quot;0" sourceLinked="1"/>
        <c:majorTickMark val="none"/>
        <c:minorTickMark val="none"/>
        <c:tickLblPos val="nextTo"/>
        <c:crossAx val="17713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2E4-4892-99CC-378B4F15F35B}"/>
            </c:ext>
          </c:extLst>
        </c:ser>
        <c:dLbls>
          <c:showLegendKey val="0"/>
          <c:showVal val="0"/>
          <c:showCatName val="0"/>
          <c:showSerName val="0"/>
          <c:showPercent val="0"/>
          <c:showBubbleSize val="0"/>
        </c:dLbls>
        <c:gapWidth val="60"/>
        <c:axId val="1682354000"/>
        <c:axId val="842262000"/>
      </c:barChart>
      <c:catAx>
        <c:axId val="1682354000"/>
        <c:scaling>
          <c:orientation val="minMax"/>
        </c:scaling>
        <c:delete val="1"/>
        <c:axPos val="l"/>
        <c:numFmt formatCode="General" sourceLinked="1"/>
        <c:majorTickMark val="none"/>
        <c:minorTickMark val="none"/>
        <c:tickLblPos val="nextTo"/>
        <c:crossAx val="842262000"/>
        <c:crosses val="autoZero"/>
        <c:auto val="1"/>
        <c:lblAlgn val="ctr"/>
        <c:lblOffset val="100"/>
        <c:noMultiLvlLbl val="0"/>
      </c:catAx>
      <c:valAx>
        <c:axId val="842262000"/>
        <c:scaling>
          <c:orientation val="minMax"/>
        </c:scaling>
        <c:delete val="1"/>
        <c:axPos val="b"/>
        <c:numFmt formatCode="0" sourceLinked="1"/>
        <c:majorTickMark val="none"/>
        <c:minorTickMark val="none"/>
        <c:tickLblPos val="nextTo"/>
        <c:crossAx val="168235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96A9-4AAD-AF33-6ABB166D1900}"/>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8-53CE-4124-AFAD-4E31AB77FA25}"/>
            </c:ext>
          </c:extLst>
        </c:ser>
        <c:dLbls>
          <c:showLegendKey val="0"/>
          <c:showVal val="0"/>
          <c:showCatName val="0"/>
          <c:showSerName val="0"/>
          <c:showPercent val="0"/>
          <c:showBubbleSize val="0"/>
        </c:dLbls>
        <c:gapWidth val="182"/>
        <c:axId val="1290595711"/>
        <c:axId val="1290596671"/>
      </c:barChart>
      <c:catAx>
        <c:axId val="129059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6671"/>
        <c:crosses val="autoZero"/>
        <c:auto val="1"/>
        <c:lblAlgn val="ctr"/>
        <c:lblOffset val="100"/>
        <c:noMultiLvlLbl val="0"/>
      </c:catAx>
      <c:valAx>
        <c:axId val="1290596671"/>
        <c:scaling>
          <c:orientation val="minMax"/>
        </c:scaling>
        <c:delete val="1"/>
        <c:axPos val="b"/>
        <c:numFmt formatCode="&quot;$&quot;0.0,&quot;K&quot;" sourceLinked="1"/>
        <c:majorTickMark val="none"/>
        <c:minorTickMark val="none"/>
        <c:tickLblPos val="nextTo"/>
        <c:crossAx val="1290595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Design'!$B$31</c:f>
              <c:strCache>
                <c:ptCount val="1"/>
                <c:pt idx="0">
                  <c:v>Total</c:v>
                </c:pt>
              </c:strCache>
            </c:strRef>
          </c:tx>
          <c:spPr>
            <a:solidFill>
              <a:schemeClr val="accent1"/>
            </a:solidFill>
            <a:ln>
              <a:noFill/>
            </a:ln>
            <a:effectLst/>
          </c:spPr>
          <c:invertIfNegative val="0"/>
          <c:cat>
            <c:strRef>
              <c:f>'Sheet 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E25-4E14-B0F5-E818659B98BE}"/>
            </c:ext>
          </c:extLst>
        </c:ser>
        <c:dLbls>
          <c:showLegendKey val="0"/>
          <c:showVal val="0"/>
          <c:showCatName val="0"/>
          <c:showSerName val="0"/>
          <c:showPercent val="0"/>
          <c:showBubbleSize val="0"/>
        </c:dLbls>
        <c:gapWidth val="182"/>
        <c:axId val="1493389904"/>
        <c:axId val="1524281136"/>
      </c:barChart>
      <c:catAx>
        <c:axId val="149338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81136"/>
        <c:crosses val="autoZero"/>
        <c:auto val="1"/>
        <c:lblAlgn val="ctr"/>
        <c:lblOffset val="100"/>
        <c:noMultiLvlLbl val="0"/>
      </c:catAx>
      <c:valAx>
        <c:axId val="1524281136"/>
        <c:scaling>
          <c:orientation val="minMax"/>
        </c:scaling>
        <c:delete val="1"/>
        <c:axPos val="b"/>
        <c:numFmt formatCode="&quot;$&quot;0.0,&quot;K&quot;" sourceLinked="1"/>
        <c:majorTickMark val="none"/>
        <c:minorTickMark val="none"/>
        <c:tickLblPos val="nextTo"/>
        <c:crossAx val="149338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Design'!$B$51</c:f>
              <c:strCache>
                <c:ptCount val="1"/>
                <c:pt idx="0">
                  <c:v>Total</c:v>
                </c:pt>
              </c:strCache>
            </c:strRef>
          </c:tx>
          <c:spPr>
            <a:solidFill>
              <a:schemeClr val="accent1"/>
            </a:solidFill>
            <a:ln>
              <a:noFill/>
            </a:ln>
            <a:effectLst/>
          </c:spPr>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4F9-4300-AF1F-D94441844403}"/>
            </c:ext>
          </c:extLst>
        </c:ser>
        <c:dLbls>
          <c:showLegendKey val="0"/>
          <c:showVal val="0"/>
          <c:showCatName val="0"/>
          <c:showSerName val="0"/>
          <c:showPercent val="0"/>
          <c:showBubbleSize val="0"/>
        </c:dLbls>
        <c:axId val="1771294352"/>
        <c:axId val="1771298192"/>
      </c:areaChart>
      <c:catAx>
        <c:axId val="177129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98192"/>
        <c:crosses val="autoZero"/>
        <c:auto val="1"/>
        <c:lblAlgn val="ctr"/>
        <c:lblOffset val="100"/>
        <c:noMultiLvlLbl val="0"/>
      </c:catAx>
      <c:valAx>
        <c:axId val="177129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94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Design'!$B$64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Design'!$A$65:$A$67</c:f>
              <c:strCache>
                <c:ptCount val="3"/>
                <c:pt idx="0">
                  <c:v>High</c:v>
                </c:pt>
                <c:pt idx="1">
                  <c:v>Medium</c:v>
                </c:pt>
                <c:pt idx="2">
                  <c:v>Small</c:v>
                </c:pt>
              </c:strCache>
            </c:strRef>
          </c:cat>
          <c:val>
            <c:numRef>
              <c:f>'Sheet 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892-4723-B306-AE0E77DF3C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chemeClr val="accent1"/>
            </a:solidFill>
            <a:ln>
              <a:noFill/>
            </a:ln>
            <a:effectLst/>
          </c:spPr>
          <c:invertIfNegative val="0"/>
          <c:cat>
            <c:strRef>
              <c:f>'Sheet Design'!$A$86:$A$89</c:f>
              <c:strCache>
                <c:ptCount val="4"/>
                <c:pt idx="0">
                  <c:v>Grocery Store</c:v>
                </c:pt>
                <c:pt idx="1">
                  <c:v>Supermarket Type3</c:v>
                </c:pt>
                <c:pt idx="2">
                  <c:v>Supermarket Type2</c:v>
                </c:pt>
                <c:pt idx="3">
                  <c:v>Supermarket Type1</c:v>
                </c:pt>
              </c:strCache>
            </c:strRef>
          </c:cat>
          <c:val>
            <c:numRef>
              <c:f>'Sheet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BCC-4ACB-B754-6800AFFC0BD2}"/>
            </c:ext>
          </c:extLst>
        </c:ser>
        <c:dLbls>
          <c:showLegendKey val="0"/>
          <c:showVal val="0"/>
          <c:showCatName val="0"/>
          <c:showSerName val="0"/>
          <c:showPercent val="0"/>
          <c:showBubbleSize val="0"/>
        </c:dLbls>
        <c:gapWidth val="182"/>
        <c:axId val="1688651712"/>
        <c:axId val="1688656512"/>
      </c:barChart>
      <c:catAx>
        <c:axId val="168865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56512"/>
        <c:crosses val="autoZero"/>
        <c:auto val="1"/>
        <c:lblAlgn val="ctr"/>
        <c:lblOffset val="100"/>
        <c:noMultiLvlLbl val="0"/>
      </c:catAx>
      <c:valAx>
        <c:axId val="1688656512"/>
        <c:scaling>
          <c:orientation val="minMax"/>
        </c:scaling>
        <c:delete val="1"/>
        <c:axPos val="b"/>
        <c:numFmt formatCode="&quot;$&quot;0.0,&quot;K&quot;" sourceLinked="1"/>
        <c:majorTickMark val="none"/>
        <c:minorTickMark val="none"/>
        <c:tickLblPos val="nextTo"/>
        <c:crossAx val="16886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1"/>
            </a:solidFill>
            <a:ln>
              <a:noFill/>
            </a:ln>
            <a:effectLst/>
          </c:spPr>
          <c:invertIfNegative val="0"/>
          <c:cat>
            <c:strRef>
              <c:f>'Sheet Design'!$A$93:$A$96</c:f>
              <c:strCache>
                <c:ptCount val="4"/>
                <c:pt idx="0">
                  <c:v>Grocery Store</c:v>
                </c:pt>
                <c:pt idx="1">
                  <c:v>Supermarket Type3</c:v>
                </c:pt>
                <c:pt idx="2">
                  <c:v>Supermarket Type2</c:v>
                </c:pt>
                <c:pt idx="3">
                  <c:v>Supermarket Type1</c:v>
                </c:pt>
              </c:strCache>
            </c:strRef>
          </c:cat>
          <c:val>
            <c:numRef>
              <c:f>'Sheet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1AA-40D7-A5AD-7E019327D7D8}"/>
            </c:ext>
          </c:extLst>
        </c:ser>
        <c:dLbls>
          <c:showLegendKey val="0"/>
          <c:showVal val="0"/>
          <c:showCatName val="0"/>
          <c:showSerName val="0"/>
          <c:showPercent val="0"/>
          <c:showBubbleSize val="0"/>
        </c:dLbls>
        <c:gapWidth val="182"/>
        <c:axId val="1771329392"/>
        <c:axId val="1771326992"/>
      </c:barChart>
      <c:catAx>
        <c:axId val="17713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26992"/>
        <c:crosses val="autoZero"/>
        <c:auto val="1"/>
        <c:lblAlgn val="ctr"/>
        <c:lblOffset val="100"/>
        <c:noMultiLvlLbl val="0"/>
      </c:catAx>
      <c:valAx>
        <c:axId val="1771326992"/>
        <c:scaling>
          <c:orientation val="minMax"/>
        </c:scaling>
        <c:delete val="1"/>
        <c:axPos val="b"/>
        <c:numFmt formatCode="&quot;$&quot;0" sourceLinked="1"/>
        <c:majorTickMark val="none"/>
        <c:minorTickMark val="none"/>
        <c:tickLblPos val="nextTo"/>
        <c:crossAx val="17713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50F-4579-B9A6-74FF5A7C4E6F}"/>
            </c:ext>
          </c:extLst>
        </c:ser>
        <c:dLbls>
          <c:showLegendKey val="0"/>
          <c:showVal val="0"/>
          <c:showCatName val="0"/>
          <c:showSerName val="0"/>
          <c:showPercent val="0"/>
          <c:showBubbleSize val="0"/>
        </c:dLbls>
        <c:gapWidth val="182"/>
        <c:axId val="1682354000"/>
        <c:axId val="842262000"/>
      </c:barChart>
      <c:catAx>
        <c:axId val="16823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62000"/>
        <c:crosses val="autoZero"/>
        <c:auto val="1"/>
        <c:lblAlgn val="ctr"/>
        <c:lblOffset val="100"/>
        <c:noMultiLvlLbl val="0"/>
      </c:catAx>
      <c:valAx>
        <c:axId val="842262000"/>
        <c:scaling>
          <c:orientation val="minMax"/>
        </c:scaling>
        <c:delete val="1"/>
        <c:axPos val="b"/>
        <c:numFmt formatCode="0" sourceLinked="1"/>
        <c:majorTickMark val="none"/>
        <c:minorTickMark val="none"/>
        <c:tickLblPos val="nextTo"/>
        <c:crossAx val="168235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9706931908273752E-2"/>
              <c:y val="0.1895839831181923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354477732125488"/>
                  <c:h val="0.23359159568528029"/>
                </c:manualLayout>
              </c15:layout>
            </c:ext>
          </c:extLst>
        </c:dLbl>
      </c:pivotFmt>
      <c:pivotFmt>
        <c:idx val="6"/>
        <c:spPr>
          <a:solidFill>
            <a:schemeClr val="accent6">
              <a:lumMod val="75000"/>
            </a:schemeClr>
          </a:solidFill>
          <a:ln w="19050">
            <a:solidFill>
              <a:schemeClr val="lt1"/>
            </a:solidFill>
          </a:ln>
          <a:effectLst/>
        </c:spPr>
        <c:dLbl>
          <c:idx val="0"/>
          <c:layout>
            <c:manualLayout>
              <c:x val="-0.14582321140671428"/>
              <c:y val="-4.12021228908939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90044078782302"/>
                  <c:h val="0.38514166052595833"/>
                </c:manualLayout>
              </c15:layout>
            </c:ext>
          </c:extLst>
        </c:dLbl>
      </c:pivotFmt>
      <c:pivotFmt>
        <c:idx val="7"/>
        <c:spPr>
          <a:solidFill>
            <a:srgbClr val="D09E00"/>
          </a:solidFill>
          <a:ln w="19050">
            <a:solidFill>
              <a:schemeClr val="lt1"/>
            </a:solidFill>
          </a:ln>
          <a:effectLst/>
        </c:spPr>
      </c:pivotFmt>
    </c:pivotFmts>
    <c:plotArea>
      <c:layout>
        <c:manualLayout>
          <c:layoutTarget val="inner"/>
          <c:xMode val="edge"/>
          <c:yMode val="edge"/>
          <c:x val="0.20124182256787618"/>
          <c:y val="0.19629675036636748"/>
          <c:w val="0.62883428822647558"/>
          <c:h val="0.70689456937606043"/>
        </c:manualLayout>
      </c:layout>
      <c:doughnutChart>
        <c:varyColors val="1"/>
        <c:ser>
          <c:idx val="0"/>
          <c:order val="0"/>
          <c:tx>
            <c:strRef>
              <c:f>'Sheet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4B48-48F4-8C7A-F4BAF1CE0C9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B48-48F4-8C7A-F4BAF1CE0C91}"/>
              </c:ext>
            </c:extLst>
          </c:dPt>
          <c:dLbls>
            <c:dLbl>
              <c:idx val="0"/>
              <c:layout>
                <c:manualLayout>
                  <c:x val="8.9706931908273752E-2"/>
                  <c:y val="0.1895839831181923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354477732125488"/>
                      <c:h val="0.23359159568528029"/>
                    </c:manualLayout>
                  </c15:layout>
                </c:ext>
                <c:ext xmlns:c16="http://schemas.microsoft.com/office/drawing/2014/chart" uri="{C3380CC4-5D6E-409C-BE32-E72D297353CC}">
                  <c16:uniqueId val="{00000001-4B48-48F4-8C7A-F4BAF1CE0C91}"/>
                </c:ext>
              </c:extLst>
            </c:dLbl>
            <c:dLbl>
              <c:idx val="1"/>
              <c:layout>
                <c:manualLayout>
                  <c:x val="-0.14582321140671428"/>
                  <c:y val="-4.12021228908939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90044078782302"/>
                      <c:h val="0.38514166052595833"/>
                    </c:manualLayout>
                  </c15:layout>
                </c:ext>
                <c:ext xmlns:c16="http://schemas.microsoft.com/office/drawing/2014/chart" uri="{C3380CC4-5D6E-409C-BE32-E72D297353CC}">
                  <c16:uniqueId val="{00000003-4B48-48F4-8C7A-F4BAF1CE0C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4B48-48F4-8C7A-F4BAF1CE0C9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7957B17-E55D-4639-B6E6-19EA84E88F55}">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7957B17-E55D-4639-B6E6-19EA84E88F55}">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5.emf"/><Relationship Id="rId18" Type="http://schemas.openxmlformats.org/officeDocument/2006/relationships/hyperlink" Target="#'BlinkIT Grocery Data'!A1"/><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6.png"/><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53340</xdr:colOff>
      <xdr:row>1</xdr:row>
      <xdr:rowOff>7621</xdr:rowOff>
    </xdr:from>
    <xdr:to>
      <xdr:col>6</xdr:col>
      <xdr:colOff>541020</xdr:colOff>
      <xdr:row>7</xdr:row>
      <xdr:rowOff>45720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40F5A73-C64D-82BB-BC70-43694F5A38F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613309" y="210027"/>
              <a:ext cx="1821180" cy="1252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225381</xdr:colOff>
      <xdr:row>10</xdr:row>
      <xdr:rowOff>71908</xdr:rowOff>
    </xdr:from>
    <xdr:to>
      <xdr:col>3</xdr:col>
      <xdr:colOff>880056</xdr:colOff>
      <xdr:row>17</xdr:row>
      <xdr:rowOff>139522</xdr:rowOff>
    </xdr:to>
    <xdr:graphicFrame macro="">
      <xdr:nvGraphicFramePr>
        <xdr:cNvPr id="4" name="Chart 3">
          <a:extLst>
            <a:ext uri="{FF2B5EF4-FFF2-40B4-BE49-F238E27FC236}">
              <a16:creationId xmlns:a16="http://schemas.microsoft.com/office/drawing/2014/main" id="{A1C604AA-BD5E-B577-01E7-C64F2A0F9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174835</xdr:colOff>
      <xdr:row>21</xdr:row>
      <xdr:rowOff>66187</xdr:rowOff>
    </xdr:from>
    <xdr:to>
      <xdr:col>5</xdr:col>
      <xdr:colOff>67643</xdr:colOff>
      <xdr:row>26</xdr:row>
      <xdr:rowOff>140249</xdr:rowOff>
    </xdr:to>
    <xdr:graphicFrame macro="">
      <xdr:nvGraphicFramePr>
        <xdr:cNvPr id="5" name="Chart 4">
          <a:extLst>
            <a:ext uri="{FF2B5EF4-FFF2-40B4-BE49-F238E27FC236}">
              <a16:creationId xmlns:a16="http://schemas.microsoft.com/office/drawing/2014/main" id="{84855B7E-1B0B-D918-4F9C-559BCC3F0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93133</xdr:colOff>
      <xdr:row>31</xdr:row>
      <xdr:rowOff>118533</xdr:rowOff>
    </xdr:from>
    <xdr:to>
      <xdr:col>7</xdr:col>
      <xdr:colOff>169333</xdr:colOff>
      <xdr:row>45</xdr:row>
      <xdr:rowOff>135466</xdr:rowOff>
    </xdr:to>
    <xdr:graphicFrame macro="">
      <xdr:nvGraphicFramePr>
        <xdr:cNvPr id="3" name="Chart 2">
          <a:extLst>
            <a:ext uri="{FF2B5EF4-FFF2-40B4-BE49-F238E27FC236}">
              <a16:creationId xmlns:a16="http://schemas.microsoft.com/office/drawing/2014/main" id="{3F1D1578-1464-B718-B34E-DB29A7790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101598</xdr:colOff>
      <xdr:row>50</xdr:row>
      <xdr:rowOff>8466</xdr:rowOff>
    </xdr:from>
    <xdr:to>
      <xdr:col>7</xdr:col>
      <xdr:colOff>457200</xdr:colOff>
      <xdr:row>59</xdr:row>
      <xdr:rowOff>177800</xdr:rowOff>
    </xdr:to>
    <xdr:graphicFrame macro="">
      <xdr:nvGraphicFramePr>
        <xdr:cNvPr id="6" name="Chart 5">
          <a:extLst>
            <a:ext uri="{FF2B5EF4-FFF2-40B4-BE49-F238E27FC236}">
              <a16:creationId xmlns:a16="http://schemas.microsoft.com/office/drawing/2014/main" id="{D857803C-2CC6-2B23-637C-D30B78C5F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197239</xdr:colOff>
      <xdr:row>63</xdr:row>
      <xdr:rowOff>61108</xdr:rowOff>
    </xdr:from>
    <xdr:to>
      <xdr:col>4</xdr:col>
      <xdr:colOff>459154</xdr:colOff>
      <xdr:row>69</xdr:row>
      <xdr:rowOff>127000</xdr:rowOff>
    </xdr:to>
    <xdr:graphicFrame macro="">
      <xdr:nvGraphicFramePr>
        <xdr:cNvPr id="7" name="Chart 6">
          <a:extLst>
            <a:ext uri="{FF2B5EF4-FFF2-40B4-BE49-F238E27FC236}">
              <a16:creationId xmlns:a16="http://schemas.microsoft.com/office/drawing/2014/main" id="{9DFE3598-6E9D-E4BD-3254-2E3963D51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249116</xdr:colOff>
      <xdr:row>72</xdr:row>
      <xdr:rowOff>74246</xdr:rowOff>
    </xdr:from>
    <xdr:to>
      <xdr:col>10</xdr:col>
      <xdr:colOff>195384</xdr:colOff>
      <xdr:row>80</xdr:row>
      <xdr:rowOff>146539</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3778C75-2BD8-778B-CD08-F7B5BE72A7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06731" y="14435015"/>
              <a:ext cx="3316653" cy="16646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64764</xdr:colOff>
      <xdr:row>84</xdr:row>
      <xdr:rowOff>45078</xdr:rowOff>
    </xdr:from>
    <xdr:to>
      <xdr:col>4</xdr:col>
      <xdr:colOff>464458</xdr:colOff>
      <xdr:row>90</xdr:row>
      <xdr:rowOff>14513</xdr:rowOff>
    </xdr:to>
    <xdr:graphicFrame macro="">
      <xdr:nvGraphicFramePr>
        <xdr:cNvPr id="9" name="Chart 8">
          <a:extLst>
            <a:ext uri="{FF2B5EF4-FFF2-40B4-BE49-F238E27FC236}">
              <a16:creationId xmlns:a16="http://schemas.microsoft.com/office/drawing/2014/main" id="{E4E159E4-A634-FB62-FA61-F58660714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152400</xdr:colOff>
      <xdr:row>91</xdr:row>
      <xdr:rowOff>40324</xdr:rowOff>
    </xdr:from>
    <xdr:to>
      <xdr:col>4</xdr:col>
      <xdr:colOff>536713</xdr:colOff>
      <xdr:row>97</xdr:row>
      <xdr:rowOff>144441</xdr:rowOff>
    </xdr:to>
    <xdr:graphicFrame macro="">
      <xdr:nvGraphicFramePr>
        <xdr:cNvPr id="10" name="Chart 9">
          <a:extLst>
            <a:ext uri="{FF2B5EF4-FFF2-40B4-BE49-F238E27FC236}">
              <a16:creationId xmlns:a16="http://schemas.microsoft.com/office/drawing/2014/main" id="{6624F7A9-C7E0-B854-CA63-2C825573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230612</xdr:colOff>
      <xdr:row>98</xdr:row>
      <xdr:rowOff>123366</xdr:rowOff>
    </xdr:from>
    <xdr:to>
      <xdr:col>5</xdr:col>
      <xdr:colOff>10027</xdr:colOff>
      <xdr:row>104</xdr:row>
      <xdr:rowOff>80210</xdr:rowOff>
    </xdr:to>
    <xdr:graphicFrame macro="">
      <xdr:nvGraphicFramePr>
        <xdr:cNvPr id="11" name="Chart 10">
          <a:extLst>
            <a:ext uri="{FF2B5EF4-FFF2-40B4-BE49-F238E27FC236}">
              <a16:creationId xmlns:a16="http://schemas.microsoft.com/office/drawing/2014/main" id="{CB04FC61-2058-7BA1-9706-843DE782C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572885</xdr:colOff>
      <xdr:row>82</xdr:row>
      <xdr:rowOff>25631</xdr:rowOff>
    </xdr:from>
    <xdr:to>
      <xdr:col>11</xdr:col>
      <xdr:colOff>375458</xdr:colOff>
      <xdr:row>95</xdr:row>
      <xdr:rowOff>133507</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B40ECB6A-8969-0D12-30BB-C3B5F26D1AB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231976" y="16235449"/>
              <a:ext cx="1828800" cy="2688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2771</xdr:colOff>
      <xdr:row>76</xdr:row>
      <xdr:rowOff>27016</xdr:rowOff>
    </xdr:from>
    <xdr:to>
      <xdr:col>15</xdr:col>
      <xdr:colOff>480752</xdr:colOff>
      <xdr:row>89</xdr:row>
      <xdr:rowOff>127600</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F5422EAD-88ED-AE99-D15B-878C433DFB8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2038907" y="15059198"/>
              <a:ext cx="1828800" cy="2680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275167</xdr:colOff>
      <xdr:row>2</xdr:row>
      <xdr:rowOff>42333</xdr:rowOff>
    </xdr:from>
    <xdr:to>
      <xdr:col>24</xdr:col>
      <xdr:colOff>317500</xdr:colOff>
      <xdr:row>39</xdr:row>
      <xdr:rowOff>42333</xdr:rowOff>
    </xdr:to>
    <xdr:sp macro="" textlink="">
      <xdr:nvSpPr>
        <xdr:cNvPr id="23" name="Rectangle: Rounded Corners 22">
          <a:extLst>
            <a:ext uri="{FF2B5EF4-FFF2-40B4-BE49-F238E27FC236}">
              <a16:creationId xmlns:a16="http://schemas.microsoft.com/office/drawing/2014/main" id="{89ECCCF1-69D6-476E-8584-58CC9EF1E69D}"/>
            </a:ext>
          </a:extLst>
        </xdr:cNvPr>
        <xdr:cNvSpPr/>
      </xdr:nvSpPr>
      <xdr:spPr>
        <a:xfrm>
          <a:off x="10435167" y="423333"/>
          <a:ext cx="6138333" cy="7048500"/>
        </a:xfrm>
        <a:prstGeom prst="roundRect">
          <a:avLst>
            <a:gd name="adj" fmla="val 7355"/>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0</a:t>
          </a:r>
        </a:p>
      </xdr:txBody>
    </xdr:sp>
    <xdr:clientData/>
  </xdr:twoCellAnchor>
  <xdr:twoCellAnchor>
    <xdr:from>
      <xdr:col>2</xdr:col>
      <xdr:colOff>590884</xdr:colOff>
      <xdr:row>1</xdr:row>
      <xdr:rowOff>91440</xdr:rowOff>
    </xdr:from>
    <xdr:to>
      <xdr:col>24</xdr:col>
      <xdr:colOff>598564</xdr:colOff>
      <xdr:row>39</xdr:row>
      <xdr:rowOff>186720</xdr:rowOff>
    </xdr:to>
    <xdr:sp macro="" textlink="">
      <xdr:nvSpPr>
        <xdr:cNvPr id="2" name="Rectangle 1">
          <a:extLst>
            <a:ext uri="{FF2B5EF4-FFF2-40B4-BE49-F238E27FC236}">
              <a16:creationId xmlns:a16="http://schemas.microsoft.com/office/drawing/2014/main" id="{106F5D53-81F5-CFE1-D5DC-AF2AAF714ABA}"/>
            </a:ext>
          </a:extLst>
        </xdr:cNvPr>
        <xdr:cNvSpPr/>
      </xdr:nvSpPr>
      <xdr:spPr>
        <a:xfrm>
          <a:off x="1932004" y="304800"/>
          <a:ext cx="14760000" cy="82029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97313</xdr:colOff>
      <xdr:row>2</xdr:row>
      <xdr:rowOff>41021</xdr:rowOff>
    </xdr:from>
    <xdr:to>
      <xdr:col>5</xdr:col>
      <xdr:colOff>652244</xdr:colOff>
      <xdr:row>39</xdr:row>
      <xdr:rowOff>15552</xdr:rowOff>
    </xdr:to>
    <xdr:sp macro="" textlink="">
      <xdr:nvSpPr>
        <xdr:cNvPr id="3" name="Rectangle: Top Corners Rounded 2">
          <a:extLst>
            <a:ext uri="{FF2B5EF4-FFF2-40B4-BE49-F238E27FC236}">
              <a16:creationId xmlns:a16="http://schemas.microsoft.com/office/drawing/2014/main" id="{141BAA66-1AC7-615A-5567-1DDFF4B09F8C}"/>
            </a:ext>
          </a:extLst>
        </xdr:cNvPr>
        <xdr:cNvSpPr/>
      </xdr:nvSpPr>
      <xdr:spPr>
        <a:xfrm rot="16200000" flipV="1">
          <a:off x="-778578" y="3341457"/>
          <a:ext cx="7663804" cy="1894204"/>
        </a:xfrm>
        <a:prstGeom prst="round2SameRect">
          <a:avLst>
            <a:gd name="adj1" fmla="val 3080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187266</xdr:colOff>
      <xdr:row>2</xdr:row>
      <xdr:rowOff>107540</xdr:rowOff>
    </xdr:from>
    <xdr:to>
      <xdr:col>5</xdr:col>
      <xdr:colOff>340581</xdr:colOff>
      <xdr:row>5</xdr:row>
      <xdr:rowOff>111660</xdr:rowOff>
    </xdr:to>
    <xdr:sp macro="" textlink="">
      <xdr:nvSpPr>
        <xdr:cNvPr id="4" name="TextBox 3">
          <a:extLst>
            <a:ext uri="{FF2B5EF4-FFF2-40B4-BE49-F238E27FC236}">
              <a16:creationId xmlns:a16="http://schemas.microsoft.com/office/drawing/2014/main" id="{34BBAA30-34C7-4F37-0C29-A4C936A66ED7}"/>
            </a:ext>
          </a:extLst>
        </xdr:cNvPr>
        <xdr:cNvSpPr txBox="1"/>
      </xdr:nvSpPr>
      <xdr:spPr>
        <a:xfrm>
          <a:off x="2193348" y="511867"/>
          <a:ext cx="1490702" cy="610609"/>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b="1" kern="1200">
              <a:latin typeface="Segoe UI Black" panose="020B0A02040204020203" pitchFamily="34" charset="0"/>
              <a:ea typeface="Segoe UI Black" panose="020B0A02040204020203" pitchFamily="34" charset="0"/>
            </a:rPr>
            <a:t>blink</a:t>
          </a:r>
          <a:r>
            <a:rPr lang="en-IN" sz="3200" b="1" kern="1200">
              <a:solidFill>
                <a:schemeClr val="accent6">
                  <a:lumMod val="50000"/>
                </a:schemeClr>
              </a:solidFill>
              <a:latin typeface="Segoe UI Black" panose="020B0A02040204020203" pitchFamily="34" charset="0"/>
              <a:ea typeface="Segoe UI Black" panose="020B0A02040204020203" pitchFamily="34" charset="0"/>
            </a:rPr>
            <a:t>it</a:t>
          </a:r>
          <a:endParaRPr lang="en-IN" sz="4000" b="1" kern="12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3</xdr:col>
      <xdr:colOff>257708</xdr:colOff>
      <xdr:row>4</xdr:row>
      <xdr:rowOff>163356</xdr:rowOff>
    </xdr:from>
    <xdr:to>
      <xdr:col>5</xdr:col>
      <xdr:colOff>411023</xdr:colOff>
      <xdr:row>6</xdr:row>
      <xdr:rowOff>89213</xdr:rowOff>
    </xdr:to>
    <xdr:sp macro="" textlink="">
      <xdr:nvSpPr>
        <xdr:cNvPr id="5" name="TextBox 4">
          <a:extLst>
            <a:ext uri="{FF2B5EF4-FFF2-40B4-BE49-F238E27FC236}">
              <a16:creationId xmlns:a16="http://schemas.microsoft.com/office/drawing/2014/main" id="{9131DF4B-2C13-4B7E-A977-BC55D9FE370E}"/>
            </a:ext>
          </a:extLst>
        </xdr:cNvPr>
        <xdr:cNvSpPr txBox="1"/>
      </xdr:nvSpPr>
      <xdr:spPr>
        <a:xfrm>
          <a:off x="2263790" y="972009"/>
          <a:ext cx="1490702" cy="330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kern="1200">
              <a:solidFill>
                <a:sysClr val="windowText" lastClr="000000"/>
              </a:solidFill>
              <a:latin typeface="Aptos Display" panose="020B0004020202020204" pitchFamily="34" charset="0"/>
              <a:ea typeface="Segoe UI Black" panose="020B0A02040204020203" pitchFamily="34" charset="0"/>
            </a:rPr>
            <a:t>Indis's</a:t>
          </a:r>
          <a:r>
            <a:rPr lang="en-IN" sz="1050" b="1" kern="1200" baseline="0">
              <a:solidFill>
                <a:sysClr val="windowText" lastClr="000000"/>
              </a:solidFill>
              <a:latin typeface="Aptos Display" panose="020B0004020202020204" pitchFamily="34" charset="0"/>
              <a:ea typeface="Segoe UI Black" panose="020B0A02040204020203" pitchFamily="34" charset="0"/>
            </a:rPr>
            <a:t> Last Minute App</a:t>
          </a:r>
          <a:endParaRPr lang="en-IN" sz="1050" b="1" kern="1200">
            <a:solidFill>
              <a:sysClr val="windowText" lastClr="000000"/>
            </a:solidFill>
            <a:latin typeface="Aptos Display" panose="020B0004020202020204" pitchFamily="34" charset="0"/>
            <a:ea typeface="Segoe UI Black" panose="020B0A02040204020203" pitchFamily="34" charset="0"/>
          </a:endParaRPr>
        </a:p>
      </xdr:txBody>
    </xdr:sp>
    <xdr:clientData/>
  </xdr:twoCellAnchor>
  <xdr:twoCellAnchor>
    <xdr:from>
      <xdr:col>6</xdr:col>
      <xdr:colOff>207989</xdr:colOff>
      <xdr:row>2</xdr:row>
      <xdr:rowOff>188667</xdr:rowOff>
    </xdr:from>
    <xdr:to>
      <xdr:col>14</xdr:col>
      <xdr:colOff>633469</xdr:colOff>
      <xdr:row>15</xdr:row>
      <xdr:rowOff>17473</xdr:rowOff>
    </xdr:to>
    <xdr:grpSp>
      <xdr:nvGrpSpPr>
        <xdr:cNvPr id="11" name="Group 10">
          <a:extLst>
            <a:ext uri="{FF2B5EF4-FFF2-40B4-BE49-F238E27FC236}">
              <a16:creationId xmlns:a16="http://schemas.microsoft.com/office/drawing/2014/main" id="{57D9ECEA-F042-93F8-85E7-C91EFE9C52CA}"/>
            </a:ext>
          </a:extLst>
        </xdr:cNvPr>
        <xdr:cNvGrpSpPr/>
      </xdr:nvGrpSpPr>
      <xdr:grpSpPr>
        <a:xfrm>
          <a:off x="4262404" y="591233"/>
          <a:ext cx="5831367" cy="2445485"/>
          <a:chOff x="4358487" y="613187"/>
          <a:chExt cx="5795920" cy="2351088"/>
        </a:xfrm>
      </xdr:grpSpPr>
      <xdr:sp macro="" textlink="">
        <xdr:nvSpPr>
          <xdr:cNvPr id="6" name="Rectangle: Rounded Corners 5">
            <a:extLst>
              <a:ext uri="{FF2B5EF4-FFF2-40B4-BE49-F238E27FC236}">
                <a16:creationId xmlns:a16="http://schemas.microsoft.com/office/drawing/2014/main" id="{C8FF7F9C-193D-DC83-AD31-4F1DD9CAD5BF}"/>
              </a:ext>
            </a:extLst>
          </xdr:cNvPr>
          <xdr:cNvSpPr/>
        </xdr:nvSpPr>
        <xdr:spPr>
          <a:xfrm>
            <a:off x="4358487" y="613187"/>
            <a:ext cx="2742762" cy="1036073"/>
          </a:xfrm>
          <a:prstGeom prst="roundRect">
            <a:avLst>
              <a:gd name="adj" fmla="val 27644"/>
            </a:avLst>
          </a:prstGeom>
          <a:gradFill flip="none" rotWithShape="1">
            <a:gsLst>
              <a:gs pos="0">
                <a:srgbClr val="FFD200">
                  <a:alpha val="60000"/>
                </a:srgbClr>
              </a:gs>
              <a:gs pos="50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669CFC7B-3FEC-4FB8-8842-AF9B0B520F48}"/>
              </a:ext>
            </a:extLst>
          </xdr:cNvPr>
          <xdr:cNvSpPr/>
        </xdr:nvSpPr>
        <xdr:spPr>
          <a:xfrm>
            <a:off x="7411644" y="613187"/>
            <a:ext cx="2742763" cy="1036073"/>
          </a:xfrm>
          <a:prstGeom prst="roundRect">
            <a:avLst>
              <a:gd name="adj" fmla="val 221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A3D88F17-66C5-474D-905F-09283BE93B2A}"/>
              </a:ext>
            </a:extLst>
          </xdr:cNvPr>
          <xdr:cNvSpPr/>
        </xdr:nvSpPr>
        <xdr:spPr>
          <a:xfrm>
            <a:off x="4358487" y="1930590"/>
            <a:ext cx="2742762" cy="1031296"/>
          </a:xfrm>
          <a:prstGeom prst="roundRect">
            <a:avLst>
              <a:gd name="adj" fmla="val 2438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57BC6A74-FB2B-4BC1-8575-AA6C819EF7B5}"/>
              </a:ext>
            </a:extLst>
          </xdr:cNvPr>
          <xdr:cNvSpPr/>
        </xdr:nvSpPr>
        <xdr:spPr>
          <a:xfrm>
            <a:off x="7411644" y="1928202"/>
            <a:ext cx="2742763" cy="1036073"/>
          </a:xfrm>
          <a:prstGeom prst="roundRect">
            <a:avLst>
              <a:gd name="adj" fmla="val 221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6</xdr:col>
      <xdr:colOff>384621</xdr:colOff>
      <xdr:row>3</xdr:row>
      <xdr:rowOff>120206</xdr:rowOff>
    </xdr:from>
    <xdr:to>
      <xdr:col>8</xdr:col>
      <xdr:colOff>583407</xdr:colOff>
      <xdr:row>6</xdr:row>
      <xdr:rowOff>64103</xdr:rowOff>
    </xdr:to>
    <xdr:sp macro="" textlink="'Sheet Design'!$A$7">
      <xdr:nvSpPr>
        <xdr:cNvPr id="12" name="TextBox 11">
          <a:extLst>
            <a:ext uri="{FF2B5EF4-FFF2-40B4-BE49-F238E27FC236}">
              <a16:creationId xmlns:a16="http://schemas.microsoft.com/office/drawing/2014/main" id="{E3D63D89-E6BC-D293-B7F9-E7B0267A0EC7}"/>
            </a:ext>
          </a:extLst>
        </xdr:cNvPr>
        <xdr:cNvSpPr txBox="1"/>
      </xdr:nvSpPr>
      <xdr:spPr>
        <a:xfrm>
          <a:off x="4385121" y="727425"/>
          <a:ext cx="153228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76CD4-B0E2-4DB9-A2C0-4ADCDE7114DC}" type="TxLink">
            <a:rPr lang="en-US"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lgn="ctr"/>
            <a:t>$1.20M</a:t>
          </a:fld>
          <a:endParaRPr lang="en-IN" sz="2400" b="1" kern="1200">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6</xdr:col>
      <xdr:colOff>71438</xdr:colOff>
      <xdr:row>5</xdr:row>
      <xdr:rowOff>142876</xdr:rowOff>
    </xdr:from>
    <xdr:to>
      <xdr:col>9</xdr:col>
      <xdr:colOff>273844</xdr:colOff>
      <xdr:row>8</xdr:row>
      <xdr:rowOff>86773</xdr:rowOff>
    </xdr:to>
    <xdr:sp macro="" textlink="'Sheet Design'!$A$7">
      <xdr:nvSpPr>
        <xdr:cNvPr id="13" name="TextBox 12">
          <a:extLst>
            <a:ext uri="{FF2B5EF4-FFF2-40B4-BE49-F238E27FC236}">
              <a16:creationId xmlns:a16="http://schemas.microsoft.com/office/drawing/2014/main" id="{5031E667-7502-48DA-A47D-EE54D98B9162}"/>
            </a:ext>
          </a:extLst>
        </xdr:cNvPr>
        <xdr:cNvSpPr txBox="1"/>
      </xdr:nvSpPr>
      <xdr:spPr>
        <a:xfrm>
          <a:off x="4071938" y="1154907"/>
          <a:ext cx="220265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1"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35719</xdr:colOff>
      <xdr:row>3</xdr:row>
      <xdr:rowOff>59531</xdr:rowOff>
    </xdr:from>
    <xdr:to>
      <xdr:col>13</xdr:col>
      <xdr:colOff>234505</xdr:colOff>
      <xdr:row>6</xdr:row>
      <xdr:rowOff>3428</xdr:rowOff>
    </xdr:to>
    <xdr:sp macro="" textlink="'Sheet Design'!B7">
      <xdr:nvSpPr>
        <xdr:cNvPr id="14" name="TextBox 13">
          <a:extLst>
            <a:ext uri="{FF2B5EF4-FFF2-40B4-BE49-F238E27FC236}">
              <a16:creationId xmlns:a16="http://schemas.microsoft.com/office/drawing/2014/main" id="{5D41B238-C74F-44C0-85E3-A5E96BAF6607}"/>
            </a:ext>
          </a:extLst>
        </xdr:cNvPr>
        <xdr:cNvSpPr txBox="1"/>
      </xdr:nvSpPr>
      <xdr:spPr>
        <a:xfrm>
          <a:off x="7369969" y="666750"/>
          <a:ext cx="153228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EA805A-1509-4609-8CBA-1529C58E8142}" type="TxLink">
            <a:rPr lang="en-US"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$141</a:t>
          </a:fld>
          <a:endParaRPr lang="en-IN"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11</xdr:col>
      <xdr:colOff>71438</xdr:colOff>
      <xdr:row>10</xdr:row>
      <xdr:rowOff>59530</xdr:rowOff>
    </xdr:from>
    <xdr:to>
      <xdr:col>13</xdr:col>
      <xdr:colOff>270224</xdr:colOff>
      <xdr:row>13</xdr:row>
      <xdr:rowOff>3428</xdr:rowOff>
    </xdr:to>
    <xdr:sp macro="" textlink="'Sheet Design'!D7">
      <xdr:nvSpPr>
        <xdr:cNvPr id="15" name="TextBox 14">
          <a:extLst>
            <a:ext uri="{FF2B5EF4-FFF2-40B4-BE49-F238E27FC236}">
              <a16:creationId xmlns:a16="http://schemas.microsoft.com/office/drawing/2014/main" id="{AC2B2E2D-376F-4C00-AB63-5AA71EDDBEB1}"/>
            </a:ext>
          </a:extLst>
        </xdr:cNvPr>
        <xdr:cNvSpPr txBox="1"/>
      </xdr:nvSpPr>
      <xdr:spPr>
        <a:xfrm>
          <a:off x="7405688" y="2083593"/>
          <a:ext cx="153228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88A7EA-8156-450D-91B7-CE7B29B7110E}" type="TxLink">
            <a:rPr lang="en-US"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4.0</a:t>
          </a:fld>
          <a:endParaRPr lang="en-IN"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6</xdr:col>
      <xdr:colOff>461962</xdr:colOff>
      <xdr:row>10</xdr:row>
      <xdr:rowOff>92870</xdr:rowOff>
    </xdr:from>
    <xdr:to>
      <xdr:col>8</xdr:col>
      <xdr:colOff>660748</xdr:colOff>
      <xdr:row>13</xdr:row>
      <xdr:rowOff>36768</xdr:rowOff>
    </xdr:to>
    <xdr:sp macro="" textlink="'Sheet Design'!C7">
      <xdr:nvSpPr>
        <xdr:cNvPr id="16" name="TextBox 15">
          <a:extLst>
            <a:ext uri="{FF2B5EF4-FFF2-40B4-BE49-F238E27FC236}">
              <a16:creationId xmlns:a16="http://schemas.microsoft.com/office/drawing/2014/main" id="{14726A8A-712B-4494-9EBC-C84486BAC806}"/>
            </a:ext>
          </a:extLst>
        </xdr:cNvPr>
        <xdr:cNvSpPr txBox="1"/>
      </xdr:nvSpPr>
      <xdr:spPr>
        <a:xfrm>
          <a:off x="4462462" y="2116933"/>
          <a:ext cx="153228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FC2860-88F9-4683-9054-C517C057E64D}" type="TxLink">
            <a:rPr lang="en-US"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8523</a:t>
          </a:fld>
          <a:endParaRPr lang="en-IN" sz="2400" b="1"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450056</xdr:colOff>
      <xdr:row>5</xdr:row>
      <xdr:rowOff>45245</xdr:rowOff>
    </xdr:from>
    <xdr:to>
      <xdr:col>13</xdr:col>
      <xdr:colOff>652462</xdr:colOff>
      <xdr:row>7</xdr:row>
      <xdr:rowOff>191548</xdr:rowOff>
    </xdr:to>
    <xdr:sp macro="" textlink="'Sheet Design'!$A$7">
      <xdr:nvSpPr>
        <xdr:cNvPr id="17" name="TextBox 16">
          <a:extLst>
            <a:ext uri="{FF2B5EF4-FFF2-40B4-BE49-F238E27FC236}">
              <a16:creationId xmlns:a16="http://schemas.microsoft.com/office/drawing/2014/main" id="{C6E64BA6-BB19-48BB-BB11-AAC4F1A2E31A}"/>
            </a:ext>
          </a:extLst>
        </xdr:cNvPr>
        <xdr:cNvSpPr txBox="1"/>
      </xdr:nvSpPr>
      <xdr:spPr>
        <a:xfrm>
          <a:off x="7117556" y="1057276"/>
          <a:ext cx="220265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IN" sz="1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531019</xdr:colOff>
      <xdr:row>11</xdr:row>
      <xdr:rowOff>197644</xdr:rowOff>
    </xdr:from>
    <xdr:to>
      <xdr:col>14</xdr:col>
      <xdr:colOff>66675</xdr:colOff>
      <xdr:row>14</xdr:row>
      <xdr:rowOff>141541</xdr:rowOff>
    </xdr:to>
    <xdr:sp macro="" textlink="'Sheet Design'!$A$7">
      <xdr:nvSpPr>
        <xdr:cNvPr id="18" name="TextBox 17">
          <a:extLst>
            <a:ext uri="{FF2B5EF4-FFF2-40B4-BE49-F238E27FC236}">
              <a16:creationId xmlns:a16="http://schemas.microsoft.com/office/drawing/2014/main" id="{B38CCC7F-CCCD-4871-9B3D-F7AF78962FC2}"/>
            </a:ext>
          </a:extLst>
        </xdr:cNvPr>
        <xdr:cNvSpPr txBox="1"/>
      </xdr:nvSpPr>
      <xdr:spPr>
        <a:xfrm>
          <a:off x="7198519" y="2424113"/>
          <a:ext cx="2202656" cy="55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b="1"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207170</xdr:colOff>
      <xdr:row>12</xdr:row>
      <xdr:rowOff>88106</xdr:rowOff>
    </xdr:from>
    <xdr:to>
      <xdr:col>9</xdr:col>
      <xdr:colOff>409576</xdr:colOff>
      <xdr:row>15</xdr:row>
      <xdr:rowOff>32003</xdr:rowOff>
    </xdr:to>
    <xdr:sp macro="" textlink="'Sheet Design'!$A$7">
      <xdr:nvSpPr>
        <xdr:cNvPr id="19" name="TextBox 18">
          <a:extLst>
            <a:ext uri="{FF2B5EF4-FFF2-40B4-BE49-F238E27FC236}">
              <a16:creationId xmlns:a16="http://schemas.microsoft.com/office/drawing/2014/main" id="{A68DE5E8-3A1B-4E3D-9BBF-7A9683B2874D}"/>
            </a:ext>
          </a:extLst>
        </xdr:cNvPr>
        <xdr:cNvSpPr txBox="1"/>
      </xdr:nvSpPr>
      <xdr:spPr>
        <a:xfrm>
          <a:off x="4220370" y="2424906"/>
          <a:ext cx="2209006" cy="528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400" b="1" kern="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4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188341</xdr:colOff>
      <xdr:row>8</xdr:row>
      <xdr:rowOff>36357</xdr:rowOff>
    </xdr:from>
    <xdr:to>
      <xdr:col>5</xdr:col>
      <xdr:colOff>554977</xdr:colOff>
      <xdr:row>14</xdr:row>
      <xdr:rowOff>125950</xdr:rowOff>
    </xdr:to>
    <mc:AlternateContent xmlns:mc="http://schemas.openxmlformats.org/markup-compatibility/2006">
      <mc:Choice xmlns:a14="http://schemas.microsoft.com/office/drawing/2010/main" Requires="a14">
        <xdr:graphicFrame macro="">
          <xdr:nvGraphicFramePr>
            <xdr:cNvPr id="20" name="Outlet Size 1">
              <a:extLst>
                <a:ext uri="{FF2B5EF4-FFF2-40B4-BE49-F238E27FC236}">
                  <a16:creationId xmlns:a16="http://schemas.microsoft.com/office/drawing/2014/main" id="{19DAAB7E-07FF-422B-9D07-33A8BE4D23B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215549" y="1646621"/>
              <a:ext cx="1718107" cy="1297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233269</xdr:colOff>
      <xdr:row>3</xdr:row>
      <xdr:rowOff>155512</xdr:rowOff>
    </xdr:from>
    <xdr:to>
      <xdr:col>14</xdr:col>
      <xdr:colOff>528736</xdr:colOff>
      <xdr:row>5</xdr:row>
      <xdr:rowOff>46653</xdr:rowOff>
    </xdr:to>
    <xdr:pic>
      <xdr:nvPicPr>
        <xdr:cNvPr id="22" name="Picture 21">
          <a:extLst>
            <a:ext uri="{FF2B5EF4-FFF2-40B4-BE49-F238E27FC236}">
              <a16:creationId xmlns:a16="http://schemas.microsoft.com/office/drawing/2014/main" id="{2A4BCA4B-3A1D-87C0-3A45-EFC6F87B53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94983" y="762002"/>
          <a:ext cx="295467" cy="295467"/>
        </a:xfrm>
        <a:prstGeom prst="rect">
          <a:avLst/>
        </a:prstGeom>
      </xdr:spPr>
    </xdr:pic>
    <xdr:clientData/>
  </xdr:twoCellAnchor>
  <xdr:twoCellAnchor editAs="oneCell">
    <xdr:from>
      <xdr:col>14</xdr:col>
      <xdr:colOff>248817</xdr:colOff>
      <xdr:row>10</xdr:row>
      <xdr:rowOff>134419</xdr:rowOff>
    </xdr:from>
    <xdr:to>
      <xdr:col>14</xdr:col>
      <xdr:colOff>575389</xdr:colOff>
      <xdr:row>12</xdr:row>
      <xdr:rowOff>56665</xdr:rowOff>
    </xdr:to>
    <xdr:pic>
      <xdr:nvPicPr>
        <xdr:cNvPr id="24" name="Picture 23">
          <a:extLst>
            <a:ext uri="{FF2B5EF4-FFF2-40B4-BE49-F238E27FC236}">
              <a16:creationId xmlns:a16="http://schemas.microsoft.com/office/drawing/2014/main" id="{D8D66F90-BECD-9707-1541-4B653B8686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10531" y="2156052"/>
          <a:ext cx="326572" cy="326572"/>
        </a:xfrm>
        <a:prstGeom prst="rect">
          <a:avLst/>
        </a:prstGeom>
      </xdr:spPr>
    </xdr:pic>
    <xdr:clientData/>
  </xdr:twoCellAnchor>
  <xdr:twoCellAnchor editAs="oneCell">
    <xdr:from>
      <xdr:col>9</xdr:col>
      <xdr:colOff>513185</xdr:colOff>
      <xdr:row>10</xdr:row>
      <xdr:rowOff>102026</xdr:rowOff>
    </xdr:from>
    <xdr:to>
      <xdr:col>10</xdr:col>
      <xdr:colOff>171063</xdr:colOff>
      <xdr:row>12</xdr:row>
      <xdr:rowOff>24272</xdr:rowOff>
    </xdr:to>
    <xdr:pic>
      <xdr:nvPicPr>
        <xdr:cNvPr id="31" name="Picture 30">
          <a:extLst>
            <a:ext uri="{FF2B5EF4-FFF2-40B4-BE49-F238E27FC236}">
              <a16:creationId xmlns:a16="http://schemas.microsoft.com/office/drawing/2014/main" id="{12D8FF1C-B905-15F3-F590-0022229BCC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31430" y="2123659"/>
          <a:ext cx="326572" cy="326572"/>
        </a:xfrm>
        <a:prstGeom prst="rect">
          <a:avLst/>
        </a:prstGeom>
      </xdr:spPr>
    </xdr:pic>
    <xdr:clientData/>
  </xdr:twoCellAnchor>
  <xdr:twoCellAnchor editAs="oneCell">
    <xdr:from>
      <xdr:col>9</xdr:col>
      <xdr:colOff>466530</xdr:colOff>
      <xdr:row>3</xdr:row>
      <xdr:rowOff>171061</xdr:rowOff>
    </xdr:from>
    <xdr:to>
      <xdr:col>10</xdr:col>
      <xdr:colOff>139959</xdr:colOff>
      <xdr:row>5</xdr:row>
      <xdr:rowOff>108858</xdr:rowOff>
    </xdr:to>
    <xdr:pic>
      <xdr:nvPicPr>
        <xdr:cNvPr id="33" name="Picture 32">
          <a:extLst>
            <a:ext uri="{FF2B5EF4-FFF2-40B4-BE49-F238E27FC236}">
              <a16:creationId xmlns:a16="http://schemas.microsoft.com/office/drawing/2014/main" id="{E0D7A311-223C-B435-E23E-EE511CE8A2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4775" y="777551"/>
          <a:ext cx="342123" cy="342123"/>
        </a:xfrm>
        <a:prstGeom prst="rect">
          <a:avLst/>
        </a:prstGeom>
      </xdr:spPr>
    </xdr:pic>
    <xdr:clientData/>
  </xdr:twoCellAnchor>
  <xdr:twoCellAnchor>
    <xdr:from>
      <xdr:col>6</xdr:col>
      <xdr:colOff>217714</xdr:colOff>
      <xdr:row>16</xdr:row>
      <xdr:rowOff>62204</xdr:rowOff>
    </xdr:from>
    <xdr:to>
      <xdr:col>15</xdr:col>
      <xdr:colOff>0</xdr:colOff>
      <xdr:row>39</xdr:row>
      <xdr:rowOff>46652</xdr:rowOff>
    </xdr:to>
    <xdr:sp macro="" textlink="">
      <xdr:nvSpPr>
        <xdr:cNvPr id="34" name="Rectangle: Rounded Corners 33">
          <a:extLst>
            <a:ext uri="{FF2B5EF4-FFF2-40B4-BE49-F238E27FC236}">
              <a16:creationId xmlns:a16="http://schemas.microsoft.com/office/drawing/2014/main" id="{47AD12F9-02F1-478D-9112-7B7CF88904A1}"/>
            </a:ext>
          </a:extLst>
        </xdr:cNvPr>
        <xdr:cNvSpPr/>
      </xdr:nvSpPr>
      <xdr:spPr>
        <a:xfrm>
          <a:off x="4230914" y="3177937"/>
          <a:ext cx="5802086" cy="4463315"/>
        </a:xfrm>
        <a:prstGeom prst="roundRect">
          <a:avLst>
            <a:gd name="adj" fmla="val 73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415211</xdr:colOff>
      <xdr:row>17</xdr:row>
      <xdr:rowOff>113003</xdr:rowOff>
    </xdr:from>
    <xdr:to>
      <xdr:col>10</xdr:col>
      <xdr:colOff>229518</xdr:colOff>
      <xdr:row>26</xdr:row>
      <xdr:rowOff>165254</xdr:rowOff>
    </xdr:to>
    <xdr:graphicFrame macro="">
      <xdr:nvGraphicFramePr>
        <xdr:cNvPr id="35" name="Chart 34">
          <a:extLst>
            <a:ext uri="{FF2B5EF4-FFF2-40B4-BE49-F238E27FC236}">
              <a16:creationId xmlns:a16="http://schemas.microsoft.com/office/drawing/2014/main" id="{AA5C6FC1-D71D-4969-8C17-B49B46DC7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377544</xdr:colOff>
      <xdr:row>16</xdr:row>
      <xdr:rowOff>54084</xdr:rowOff>
    </xdr:from>
    <xdr:to>
      <xdr:col>8</xdr:col>
      <xdr:colOff>152401</xdr:colOff>
      <xdr:row>17</xdr:row>
      <xdr:rowOff>93134</xdr:rowOff>
    </xdr:to>
    <xdr:sp macro="" textlink="'Sheet Design'!$A$7">
      <xdr:nvSpPr>
        <xdr:cNvPr id="36" name="TextBox 35">
          <a:extLst>
            <a:ext uri="{FF2B5EF4-FFF2-40B4-BE49-F238E27FC236}">
              <a16:creationId xmlns:a16="http://schemas.microsoft.com/office/drawing/2014/main" id="{5E7B8C0A-9D84-4408-8D5D-42EDD2DE7D02}"/>
            </a:ext>
          </a:extLst>
        </xdr:cNvPr>
        <xdr:cNvSpPr txBox="1"/>
      </xdr:nvSpPr>
      <xdr:spPr>
        <a:xfrm>
          <a:off x="4390744" y="3169817"/>
          <a:ext cx="1112590" cy="233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440674</xdr:colOff>
      <xdr:row>16</xdr:row>
      <xdr:rowOff>137712</xdr:rowOff>
    </xdr:from>
    <xdr:to>
      <xdr:col>10</xdr:col>
      <xdr:colOff>443954</xdr:colOff>
      <xdr:row>38</xdr:row>
      <xdr:rowOff>193544</xdr:rowOff>
    </xdr:to>
    <xdr:cxnSp macro="">
      <xdr:nvCxnSpPr>
        <xdr:cNvPr id="38" name="Straight Connector 37">
          <a:extLst>
            <a:ext uri="{FF2B5EF4-FFF2-40B4-BE49-F238E27FC236}">
              <a16:creationId xmlns:a16="http://schemas.microsoft.com/office/drawing/2014/main" id="{C4416264-DFC5-965F-B593-C7B049CDCE31}"/>
            </a:ext>
          </a:extLst>
        </xdr:cNvPr>
        <xdr:cNvCxnSpPr/>
      </xdr:nvCxnSpPr>
      <xdr:spPr>
        <a:xfrm>
          <a:off x="7159384" y="3284035"/>
          <a:ext cx="3280" cy="43820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290315</xdr:colOff>
      <xdr:row>27</xdr:row>
      <xdr:rowOff>17518</xdr:rowOff>
    </xdr:from>
    <xdr:to>
      <xdr:col>10</xdr:col>
      <xdr:colOff>376620</xdr:colOff>
      <xdr:row>27</xdr:row>
      <xdr:rowOff>40288</xdr:rowOff>
    </xdr:to>
    <xdr:cxnSp macro="">
      <xdr:nvCxnSpPr>
        <xdr:cNvPr id="39" name="Straight Connector 38">
          <a:extLst>
            <a:ext uri="{FF2B5EF4-FFF2-40B4-BE49-F238E27FC236}">
              <a16:creationId xmlns:a16="http://schemas.microsoft.com/office/drawing/2014/main" id="{D40A53C9-B9E7-4938-91E4-F48A1553AEE0}"/>
            </a:ext>
          </a:extLst>
        </xdr:cNvPr>
        <xdr:cNvCxnSpPr/>
      </xdr:nvCxnSpPr>
      <xdr:spPr>
        <a:xfrm flipV="1">
          <a:off x="4336798" y="5456621"/>
          <a:ext cx="2783960" cy="227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238124</xdr:colOff>
      <xdr:row>2</xdr:row>
      <xdr:rowOff>71438</xdr:rowOff>
    </xdr:from>
    <xdr:to>
      <xdr:col>24</xdr:col>
      <xdr:colOff>285749</xdr:colOff>
      <xdr:row>38</xdr:row>
      <xdr:rowOff>95250</xdr:rowOff>
    </xdr:to>
    <xdr:sp macro="" textlink="">
      <xdr:nvSpPr>
        <xdr:cNvPr id="58" name="Rectangle: Rounded Corners 57">
          <a:extLst>
            <a:ext uri="{FF2B5EF4-FFF2-40B4-BE49-F238E27FC236}">
              <a16:creationId xmlns:a16="http://schemas.microsoft.com/office/drawing/2014/main" id="{190A5BB9-DC73-4335-B9AE-519620131442}"/>
            </a:ext>
          </a:extLst>
        </xdr:cNvPr>
        <xdr:cNvSpPr/>
      </xdr:nvSpPr>
      <xdr:spPr>
        <a:xfrm>
          <a:off x="10239374" y="452438"/>
          <a:ext cx="6048375" cy="6881812"/>
        </a:xfrm>
        <a:prstGeom prst="roundRect">
          <a:avLst>
            <a:gd name="adj" fmla="val 73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367229</xdr:colOff>
      <xdr:row>29</xdr:row>
      <xdr:rowOff>10586</xdr:rowOff>
    </xdr:from>
    <xdr:to>
      <xdr:col>10</xdr:col>
      <xdr:colOff>275421</xdr:colOff>
      <xdr:row>38</xdr:row>
      <xdr:rowOff>55084</xdr:rowOff>
    </xdr:to>
    <xdr:graphicFrame macro="">
      <xdr:nvGraphicFramePr>
        <xdr:cNvPr id="52" name="Chart 51">
          <a:extLst>
            <a:ext uri="{FF2B5EF4-FFF2-40B4-BE49-F238E27FC236}">
              <a16:creationId xmlns:a16="http://schemas.microsoft.com/office/drawing/2014/main" id="{01B7AD2D-F44A-4E51-A6E8-8EE8D8A3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272798</xdr:colOff>
      <xdr:row>27</xdr:row>
      <xdr:rowOff>110169</xdr:rowOff>
    </xdr:from>
    <xdr:to>
      <xdr:col>8</xdr:col>
      <xdr:colOff>47655</xdr:colOff>
      <xdr:row>28</xdr:row>
      <xdr:rowOff>149219</xdr:rowOff>
    </xdr:to>
    <xdr:sp macro="" textlink="'Sheet Design'!$A$7">
      <xdr:nvSpPr>
        <xdr:cNvPr id="53" name="TextBox 52">
          <a:extLst>
            <a:ext uri="{FF2B5EF4-FFF2-40B4-BE49-F238E27FC236}">
              <a16:creationId xmlns:a16="http://schemas.microsoft.com/office/drawing/2014/main" id="{608FC958-B92B-42F7-BF89-E12B56E5AD25}"/>
            </a:ext>
          </a:extLst>
        </xdr:cNvPr>
        <xdr:cNvSpPr txBox="1"/>
      </xdr:nvSpPr>
      <xdr:spPr>
        <a:xfrm>
          <a:off x="4293955" y="5563518"/>
          <a:ext cx="1115242" cy="24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FA</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T BY OUTLET</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473904</xdr:colOff>
      <xdr:row>16</xdr:row>
      <xdr:rowOff>122274</xdr:rowOff>
    </xdr:from>
    <xdr:to>
      <xdr:col>12</xdr:col>
      <xdr:colOff>248761</xdr:colOff>
      <xdr:row>17</xdr:row>
      <xdr:rowOff>161323</xdr:rowOff>
    </xdr:to>
    <xdr:sp macro="" textlink="'Sheet Design'!$A$7">
      <xdr:nvSpPr>
        <xdr:cNvPr id="54" name="TextBox 53">
          <a:extLst>
            <a:ext uri="{FF2B5EF4-FFF2-40B4-BE49-F238E27FC236}">
              <a16:creationId xmlns:a16="http://schemas.microsoft.com/office/drawing/2014/main" id="{7C38234E-2D26-43AB-AA7C-A46533EC88A5}"/>
            </a:ext>
          </a:extLst>
        </xdr:cNvPr>
        <xdr:cNvSpPr txBox="1"/>
      </xdr:nvSpPr>
      <xdr:spPr>
        <a:xfrm>
          <a:off x="7218042" y="3345446"/>
          <a:ext cx="1123685" cy="24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ITEM</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437931</xdr:colOff>
      <xdr:row>17</xdr:row>
      <xdr:rowOff>70069</xdr:rowOff>
    </xdr:from>
    <xdr:to>
      <xdr:col>14</xdr:col>
      <xdr:colOff>586828</xdr:colOff>
      <xdr:row>39</xdr:row>
      <xdr:rowOff>26276</xdr:rowOff>
    </xdr:to>
    <xdr:graphicFrame macro="">
      <xdr:nvGraphicFramePr>
        <xdr:cNvPr id="7" name="Chart 6">
          <a:extLst>
            <a:ext uri="{FF2B5EF4-FFF2-40B4-BE49-F238E27FC236}">
              <a16:creationId xmlns:a16="http://schemas.microsoft.com/office/drawing/2014/main" id="{DECF6954-7144-4183-905B-AEB48A123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275166</xdr:colOff>
      <xdr:row>2</xdr:row>
      <xdr:rowOff>89370</xdr:rowOff>
    </xdr:from>
    <xdr:to>
      <xdr:col>18</xdr:col>
      <xdr:colOff>514864</xdr:colOff>
      <xdr:row>3</xdr:row>
      <xdr:rowOff>139713</xdr:rowOff>
    </xdr:to>
    <xdr:sp macro="" textlink="'Sheet Design'!$A$7">
      <xdr:nvSpPr>
        <xdr:cNvPr id="25" name="TextBox 24">
          <a:extLst>
            <a:ext uri="{FF2B5EF4-FFF2-40B4-BE49-F238E27FC236}">
              <a16:creationId xmlns:a16="http://schemas.microsoft.com/office/drawing/2014/main" id="{26BA0D66-EF8F-4ECF-B5A3-E94E6AD0CEEF}"/>
            </a:ext>
          </a:extLst>
        </xdr:cNvPr>
        <xdr:cNvSpPr txBox="1"/>
      </xdr:nvSpPr>
      <xdr:spPr>
        <a:xfrm>
          <a:off x="10294055" y="484481"/>
          <a:ext cx="2243476" cy="24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401595</xdr:colOff>
      <xdr:row>3</xdr:row>
      <xdr:rowOff>55418</xdr:rowOff>
    </xdr:from>
    <xdr:to>
      <xdr:col>24</xdr:col>
      <xdr:colOff>216243</xdr:colOff>
      <xdr:row>14</xdr:row>
      <xdr:rowOff>24877</xdr:rowOff>
    </xdr:to>
    <xdr:graphicFrame macro="">
      <xdr:nvGraphicFramePr>
        <xdr:cNvPr id="21" name="Chart 20">
          <a:extLst>
            <a:ext uri="{FF2B5EF4-FFF2-40B4-BE49-F238E27FC236}">
              <a16:creationId xmlns:a16="http://schemas.microsoft.com/office/drawing/2014/main" id="{1EF7C8AD-552C-4AAD-9237-5785D61B1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392546</xdr:colOff>
      <xdr:row>14</xdr:row>
      <xdr:rowOff>150090</xdr:rowOff>
    </xdr:from>
    <xdr:to>
      <xdr:col>24</xdr:col>
      <xdr:colOff>196273</xdr:colOff>
      <xdr:row>14</xdr:row>
      <xdr:rowOff>173182</xdr:rowOff>
    </xdr:to>
    <xdr:cxnSp macro="">
      <xdr:nvCxnSpPr>
        <xdr:cNvPr id="30" name="Straight Connector 29">
          <a:extLst>
            <a:ext uri="{FF2B5EF4-FFF2-40B4-BE49-F238E27FC236}">
              <a16:creationId xmlns:a16="http://schemas.microsoft.com/office/drawing/2014/main" id="{2B5CB3BC-C933-44F9-9786-F13D38E3D25D}"/>
            </a:ext>
          </a:extLst>
        </xdr:cNvPr>
        <xdr:cNvCxnSpPr/>
      </xdr:nvCxnSpPr>
      <xdr:spPr>
        <a:xfrm flipV="1">
          <a:off x="10371117" y="2859423"/>
          <a:ext cx="5790870" cy="2309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517621</xdr:colOff>
      <xdr:row>15</xdr:row>
      <xdr:rowOff>30787</xdr:rowOff>
    </xdr:from>
    <xdr:to>
      <xdr:col>18</xdr:col>
      <xdr:colOff>87683</xdr:colOff>
      <xdr:row>16</xdr:row>
      <xdr:rowOff>81130</xdr:rowOff>
    </xdr:to>
    <xdr:sp macro="" textlink="'Sheet Design'!$A$7">
      <xdr:nvSpPr>
        <xdr:cNvPr id="40" name="TextBox 39">
          <a:extLst>
            <a:ext uri="{FF2B5EF4-FFF2-40B4-BE49-F238E27FC236}">
              <a16:creationId xmlns:a16="http://schemas.microsoft.com/office/drawing/2014/main" id="{DB98E40B-A089-4B90-B5A3-31B147DB85C2}"/>
            </a:ext>
          </a:extLst>
        </xdr:cNvPr>
        <xdr:cNvSpPr txBox="1"/>
      </xdr:nvSpPr>
      <xdr:spPr>
        <a:xfrm>
          <a:off x="9892530" y="2974878"/>
          <a:ext cx="2248608"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407330</xdr:colOff>
      <xdr:row>16</xdr:row>
      <xdr:rowOff>60397</xdr:rowOff>
    </xdr:from>
    <xdr:to>
      <xdr:col>19</xdr:col>
      <xdr:colOff>471918</xdr:colOff>
      <xdr:row>27</xdr:row>
      <xdr:rowOff>140938</xdr:rowOff>
    </xdr:to>
    <xdr:graphicFrame macro="">
      <xdr:nvGraphicFramePr>
        <xdr:cNvPr id="41" name="Chart 40">
          <a:extLst>
            <a:ext uri="{FF2B5EF4-FFF2-40B4-BE49-F238E27FC236}">
              <a16:creationId xmlns:a16="http://schemas.microsoft.com/office/drawing/2014/main" id="{BED27699-E00D-4DC1-8891-4DEE736D9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372776</xdr:colOff>
      <xdr:row>27</xdr:row>
      <xdr:rowOff>36285</xdr:rowOff>
    </xdr:from>
    <xdr:to>
      <xdr:col>24</xdr:col>
      <xdr:colOff>176503</xdr:colOff>
      <xdr:row>27</xdr:row>
      <xdr:rowOff>59377</xdr:rowOff>
    </xdr:to>
    <xdr:cxnSp macro="">
      <xdr:nvCxnSpPr>
        <xdr:cNvPr id="42" name="Straight Connector 41">
          <a:extLst>
            <a:ext uri="{FF2B5EF4-FFF2-40B4-BE49-F238E27FC236}">
              <a16:creationId xmlns:a16="http://schemas.microsoft.com/office/drawing/2014/main" id="{2B62DCDE-76CD-47F9-9845-871706F14A48}"/>
            </a:ext>
          </a:extLst>
        </xdr:cNvPr>
        <xdr:cNvCxnSpPr/>
      </xdr:nvCxnSpPr>
      <xdr:spPr>
        <a:xfrm flipV="1">
          <a:off x="10431176" y="5385525"/>
          <a:ext cx="5838767" cy="2309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570849</xdr:colOff>
      <xdr:row>16</xdr:row>
      <xdr:rowOff>5924</xdr:rowOff>
    </xdr:from>
    <xdr:to>
      <xdr:col>19</xdr:col>
      <xdr:colOff>576943</xdr:colOff>
      <xdr:row>26</xdr:row>
      <xdr:rowOff>174172</xdr:rowOff>
    </xdr:to>
    <xdr:cxnSp macro="">
      <xdr:nvCxnSpPr>
        <xdr:cNvPr id="46" name="Straight Connector 45">
          <a:extLst>
            <a:ext uri="{FF2B5EF4-FFF2-40B4-BE49-F238E27FC236}">
              <a16:creationId xmlns:a16="http://schemas.microsoft.com/office/drawing/2014/main" id="{1765E181-9ACE-4C7F-B161-C673774F96F5}"/>
            </a:ext>
          </a:extLst>
        </xdr:cNvPr>
        <xdr:cNvCxnSpPr/>
      </xdr:nvCxnSpPr>
      <xdr:spPr>
        <a:xfrm>
          <a:off x="13394220" y="3141010"/>
          <a:ext cx="6094" cy="21276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16</xdr:row>
      <xdr:rowOff>170330</xdr:rowOff>
    </xdr:from>
    <xdr:to>
      <xdr:col>24</xdr:col>
      <xdr:colOff>107576</xdr:colOff>
      <xdr:row>26</xdr:row>
      <xdr:rowOff>143435</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1A569F85-3F24-48E1-8416-4B29601C0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447059" y="3325906"/>
              <a:ext cx="2796988" cy="19453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179272</xdr:colOff>
      <xdr:row>15</xdr:row>
      <xdr:rowOff>35735</xdr:rowOff>
    </xdr:from>
    <xdr:to>
      <xdr:col>22</xdr:col>
      <xdr:colOff>421687</xdr:colOff>
      <xdr:row>16</xdr:row>
      <xdr:rowOff>86078</xdr:rowOff>
    </xdr:to>
    <xdr:sp macro="" textlink="'Sheet Design'!$A$7">
      <xdr:nvSpPr>
        <xdr:cNvPr id="50" name="TextBox 49">
          <a:extLst>
            <a:ext uri="{FF2B5EF4-FFF2-40B4-BE49-F238E27FC236}">
              <a16:creationId xmlns:a16="http://schemas.microsoft.com/office/drawing/2014/main" id="{E24C1509-9E6E-4E2E-8E7B-41D324971364}"/>
            </a:ext>
          </a:extLst>
        </xdr:cNvPr>
        <xdr:cNvSpPr txBox="1"/>
      </xdr:nvSpPr>
      <xdr:spPr>
        <a:xfrm>
          <a:off x="12953978" y="2994088"/>
          <a:ext cx="2259474" cy="247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000" b="1" kern="120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000" b="1"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438149</xdr:colOff>
      <xdr:row>28</xdr:row>
      <xdr:rowOff>4932</xdr:rowOff>
    </xdr:from>
    <xdr:to>
      <xdr:col>19</xdr:col>
      <xdr:colOff>76200</xdr:colOff>
      <xdr:row>37</xdr:row>
      <xdr:rowOff>38100</xdr:rowOff>
    </xdr:to>
    <xdr:graphicFrame macro="">
      <xdr:nvGraphicFramePr>
        <xdr:cNvPr id="55" name="Chart 54">
          <a:extLst>
            <a:ext uri="{FF2B5EF4-FFF2-40B4-BE49-F238E27FC236}">
              <a16:creationId xmlns:a16="http://schemas.microsoft.com/office/drawing/2014/main" id="{AB0B90A1-B120-4AAD-B264-FACC7E97E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417535</xdr:colOff>
      <xdr:row>27</xdr:row>
      <xdr:rowOff>125259</xdr:rowOff>
    </xdr:from>
    <xdr:to>
      <xdr:col>18</xdr:col>
      <xdr:colOff>85725</xdr:colOff>
      <xdr:row>29</xdr:row>
      <xdr:rowOff>66675</xdr:rowOff>
    </xdr:to>
    <xdr:sp macro="" textlink="'Sheet Design'!$A$7">
      <xdr:nvSpPr>
        <xdr:cNvPr id="57" name="TextBox 56">
          <a:extLst>
            <a:ext uri="{FF2B5EF4-FFF2-40B4-BE49-F238E27FC236}">
              <a16:creationId xmlns:a16="http://schemas.microsoft.com/office/drawing/2014/main" id="{645DEC4B-9172-4E37-96ED-DB045CCB576C}"/>
            </a:ext>
          </a:extLst>
        </xdr:cNvPr>
        <xdr:cNvSpPr txBox="1"/>
      </xdr:nvSpPr>
      <xdr:spPr>
        <a:xfrm>
          <a:off x="9752035" y="5525934"/>
          <a:ext cx="2335190" cy="341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155528</xdr:colOff>
      <xdr:row>27</xdr:row>
      <xdr:rowOff>178324</xdr:rowOff>
    </xdr:from>
    <xdr:to>
      <xdr:col>21</xdr:col>
      <xdr:colOff>571500</xdr:colOff>
      <xdr:row>37</xdr:row>
      <xdr:rowOff>118443</xdr:rowOff>
    </xdr:to>
    <xdr:graphicFrame macro="">
      <xdr:nvGraphicFramePr>
        <xdr:cNvPr id="59" name="Chart 58">
          <a:extLst>
            <a:ext uri="{FF2B5EF4-FFF2-40B4-BE49-F238E27FC236}">
              <a16:creationId xmlns:a16="http://schemas.microsoft.com/office/drawing/2014/main" id="{D507E7D9-8823-4BAB-BE47-B2E61D6BF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437250</xdr:colOff>
      <xdr:row>36</xdr:row>
      <xdr:rowOff>120003</xdr:rowOff>
    </xdr:from>
    <xdr:to>
      <xdr:col>19</xdr:col>
      <xdr:colOff>102554</xdr:colOff>
      <xdr:row>38</xdr:row>
      <xdr:rowOff>64222</xdr:rowOff>
    </xdr:to>
    <xdr:sp macro="" textlink="'Sheet Design'!$A$7">
      <xdr:nvSpPr>
        <xdr:cNvPr id="60" name="TextBox 59">
          <a:extLst>
            <a:ext uri="{FF2B5EF4-FFF2-40B4-BE49-F238E27FC236}">
              <a16:creationId xmlns:a16="http://schemas.microsoft.com/office/drawing/2014/main" id="{B8195CB1-0E40-4397-983D-D037A374D570}"/>
            </a:ext>
          </a:extLst>
        </xdr:cNvPr>
        <xdr:cNvSpPr txBox="1"/>
      </xdr:nvSpPr>
      <xdr:spPr>
        <a:xfrm>
          <a:off x="10456139" y="7232003"/>
          <a:ext cx="2337008" cy="339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1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252691</xdr:colOff>
      <xdr:row>36</xdr:row>
      <xdr:rowOff>121405</xdr:rowOff>
    </xdr:from>
    <xdr:to>
      <xdr:col>21</xdr:col>
      <xdr:colOff>593234</xdr:colOff>
      <xdr:row>38</xdr:row>
      <xdr:rowOff>62821</xdr:rowOff>
    </xdr:to>
    <xdr:sp macro="" textlink="'Sheet Design'!$A$7">
      <xdr:nvSpPr>
        <xdr:cNvPr id="61" name="TextBox 60">
          <a:extLst>
            <a:ext uri="{FF2B5EF4-FFF2-40B4-BE49-F238E27FC236}">
              <a16:creationId xmlns:a16="http://schemas.microsoft.com/office/drawing/2014/main" id="{1AD5DE78-0E77-44D3-8CBF-7B9AF3A1A63E}"/>
            </a:ext>
          </a:extLst>
        </xdr:cNvPr>
        <xdr:cNvSpPr txBox="1"/>
      </xdr:nvSpPr>
      <xdr:spPr>
        <a:xfrm>
          <a:off x="12275358" y="7233405"/>
          <a:ext cx="2344320" cy="33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1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23</xdr:col>
      <xdr:colOff>0</xdr:colOff>
      <xdr:row>44</xdr:row>
      <xdr:rowOff>0</xdr:rowOff>
    </xdr:from>
    <xdr:to>
      <xdr:col>24</xdr:col>
      <xdr:colOff>7620</xdr:colOff>
      <xdr:row>45</xdr:row>
      <xdr:rowOff>7620</xdr:rowOff>
    </xdr:to>
    <xdr:pic>
      <xdr:nvPicPr>
        <xdr:cNvPr id="62" name="Picture 61">
          <a:extLst>
            <a:ext uri="{FF2B5EF4-FFF2-40B4-BE49-F238E27FC236}">
              <a16:creationId xmlns:a16="http://schemas.microsoft.com/office/drawing/2014/main" id="{961B92E7-005E-5CDA-9819-C6D7EF410E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422880" y="8717280"/>
          <a:ext cx="6781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568036</xdr:colOff>
      <xdr:row>27</xdr:row>
      <xdr:rowOff>187036</xdr:rowOff>
    </xdr:from>
    <xdr:to>
      <xdr:col>24</xdr:col>
      <xdr:colOff>242454</xdr:colOff>
      <xdr:row>37</xdr:row>
      <xdr:rowOff>124691</xdr:rowOff>
    </xdr:to>
    <xdr:graphicFrame macro="">
      <xdr:nvGraphicFramePr>
        <xdr:cNvPr id="64" name="Chart 63">
          <a:extLst>
            <a:ext uri="{FF2B5EF4-FFF2-40B4-BE49-F238E27FC236}">
              <a16:creationId xmlns:a16="http://schemas.microsoft.com/office/drawing/2014/main" id="{8F19A5CB-3B64-4499-BF4B-DEB7D0415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631247</xdr:colOff>
      <xdr:row>36</xdr:row>
      <xdr:rowOff>121405</xdr:rowOff>
    </xdr:from>
    <xdr:to>
      <xdr:col>24</xdr:col>
      <xdr:colOff>299845</xdr:colOff>
      <xdr:row>38</xdr:row>
      <xdr:rowOff>62821</xdr:rowOff>
    </xdr:to>
    <xdr:sp macro="" textlink="'Sheet Design'!$A$7">
      <xdr:nvSpPr>
        <xdr:cNvPr id="65" name="TextBox 64">
          <a:extLst>
            <a:ext uri="{FF2B5EF4-FFF2-40B4-BE49-F238E27FC236}">
              <a16:creationId xmlns:a16="http://schemas.microsoft.com/office/drawing/2014/main" id="{B3E150E3-579E-49D7-B200-66E2EC1B041E}"/>
            </a:ext>
          </a:extLst>
        </xdr:cNvPr>
        <xdr:cNvSpPr txBox="1"/>
      </xdr:nvSpPr>
      <xdr:spPr>
        <a:xfrm>
          <a:off x="13989766" y="7233405"/>
          <a:ext cx="2340301" cy="33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1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100" b="1" kern="120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3</xdr:col>
      <xdr:colOff>204852</xdr:colOff>
      <xdr:row>6</xdr:row>
      <xdr:rowOff>70805</xdr:rowOff>
    </xdr:from>
    <xdr:to>
      <xdr:col>5</xdr:col>
      <xdr:colOff>374542</xdr:colOff>
      <xdr:row>7</xdr:row>
      <xdr:rowOff>180813</xdr:rowOff>
    </xdr:to>
    <xdr:sp macro="" textlink="'Sheet Design'!$A$7">
      <xdr:nvSpPr>
        <xdr:cNvPr id="66" name="TextBox 65">
          <a:extLst>
            <a:ext uri="{FF2B5EF4-FFF2-40B4-BE49-F238E27FC236}">
              <a16:creationId xmlns:a16="http://schemas.microsoft.com/office/drawing/2014/main" id="{12A3DC51-C8FF-461E-BFB1-8BFC2FEAFA3A}"/>
            </a:ext>
          </a:extLst>
        </xdr:cNvPr>
        <xdr:cNvSpPr txBox="1"/>
      </xdr:nvSpPr>
      <xdr:spPr>
        <a:xfrm>
          <a:off x="2219632" y="1233178"/>
          <a:ext cx="1512876" cy="303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100" b="1" kern="1200" baseline="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PANEL</a:t>
          </a:r>
          <a:endParaRPr lang="en-IN" sz="1100" b="1" kern="120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278220</xdr:colOff>
      <xdr:row>6</xdr:row>
      <xdr:rowOff>127888</xdr:rowOff>
    </xdr:from>
    <xdr:to>
      <xdr:col>3</xdr:col>
      <xdr:colOff>484909</xdr:colOff>
      <xdr:row>7</xdr:row>
      <xdr:rowOff>141662</xdr:rowOff>
    </xdr:to>
    <xdr:pic>
      <xdr:nvPicPr>
        <xdr:cNvPr id="68" name="Picture 67">
          <a:extLst>
            <a:ext uri="{FF2B5EF4-FFF2-40B4-BE49-F238E27FC236}">
              <a16:creationId xmlns:a16="http://schemas.microsoft.com/office/drawing/2014/main" id="{2B2A0414-A305-E429-F3CC-6A164D0E17D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280832" y="1299227"/>
          <a:ext cx="206689" cy="208997"/>
        </a:xfrm>
        <a:prstGeom prst="rect">
          <a:avLst/>
        </a:prstGeom>
      </xdr:spPr>
    </xdr:pic>
    <xdr:clientData/>
  </xdr:twoCellAnchor>
  <xdr:twoCellAnchor editAs="oneCell">
    <xdr:from>
      <xdr:col>3</xdr:col>
      <xdr:colOff>185730</xdr:colOff>
      <xdr:row>14</xdr:row>
      <xdr:rowOff>185918</xdr:rowOff>
    </xdr:from>
    <xdr:to>
      <xdr:col>5</xdr:col>
      <xdr:colOff>604900</xdr:colOff>
      <xdr:row>21</xdr:row>
      <xdr:rowOff>60925</xdr:rowOff>
    </xdr:to>
    <mc:AlternateContent xmlns:mc="http://schemas.openxmlformats.org/markup-compatibility/2006">
      <mc:Choice xmlns:a14="http://schemas.microsoft.com/office/drawing/2010/main" Requires="a14">
        <xdr:graphicFrame macro="">
          <xdr:nvGraphicFramePr>
            <xdr:cNvPr id="69" name="Outlet Location Type 1">
              <a:extLst>
                <a:ext uri="{FF2B5EF4-FFF2-40B4-BE49-F238E27FC236}">
                  <a16:creationId xmlns:a16="http://schemas.microsoft.com/office/drawing/2014/main" id="{88215FEA-FDED-4DFD-8654-9F1B564BCBF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212938" y="3003880"/>
              <a:ext cx="1770641" cy="1283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171284</xdr:colOff>
      <xdr:row>21</xdr:row>
      <xdr:rowOff>99554</xdr:rowOff>
    </xdr:from>
    <xdr:to>
      <xdr:col>5</xdr:col>
      <xdr:colOff>617507</xdr:colOff>
      <xdr:row>33</xdr:row>
      <xdr:rowOff>93795</xdr:rowOff>
    </xdr:to>
    <mc:AlternateContent xmlns:mc="http://schemas.openxmlformats.org/markup-compatibility/2006">
      <mc:Choice xmlns:a14="http://schemas.microsoft.com/office/drawing/2010/main" Requires="a14">
        <xdr:graphicFrame macro="">
          <xdr:nvGraphicFramePr>
            <xdr:cNvPr id="71" name="Item Type 1">
              <a:extLst>
                <a:ext uri="{FF2B5EF4-FFF2-40B4-BE49-F238E27FC236}">
                  <a16:creationId xmlns:a16="http://schemas.microsoft.com/office/drawing/2014/main" id="{EC61320D-6F53-4B29-96A0-AB94B8F4C45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198492" y="4326497"/>
              <a:ext cx="1797694" cy="2409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228437</xdr:colOff>
      <xdr:row>34</xdr:row>
      <xdr:rowOff>170907</xdr:rowOff>
    </xdr:from>
    <xdr:to>
      <xdr:col>4</xdr:col>
      <xdr:colOff>179161</xdr:colOff>
      <xdr:row>37</xdr:row>
      <xdr:rowOff>171025</xdr:rowOff>
    </xdr:to>
    <xdr:pic>
      <xdr:nvPicPr>
        <xdr:cNvPr id="80" name="Picture 79">
          <a:hlinkClick xmlns:r="http://schemas.openxmlformats.org/officeDocument/2006/relationships" r:id="rId16"/>
          <a:extLst>
            <a:ext uri="{FF2B5EF4-FFF2-40B4-BE49-F238E27FC236}">
              <a16:creationId xmlns:a16="http://schemas.microsoft.com/office/drawing/2014/main" id="{2A5B3217-FBA4-4D08-A373-C4FDA9B0C43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28687" y="7110550"/>
          <a:ext cx="617474" cy="612439"/>
        </a:xfrm>
        <a:prstGeom prst="rect">
          <a:avLst/>
        </a:prstGeom>
      </xdr:spPr>
    </xdr:pic>
    <xdr:clientData/>
  </xdr:twoCellAnchor>
  <xdr:twoCellAnchor editAs="oneCell">
    <xdr:from>
      <xdr:col>5</xdr:col>
      <xdr:colOff>7352</xdr:colOff>
      <xdr:row>35</xdr:row>
      <xdr:rowOff>83598</xdr:rowOff>
    </xdr:from>
    <xdr:to>
      <xdr:col>5</xdr:col>
      <xdr:colOff>510263</xdr:colOff>
      <xdr:row>37</xdr:row>
      <xdr:rowOff>171024</xdr:rowOff>
    </xdr:to>
    <xdr:pic>
      <xdr:nvPicPr>
        <xdr:cNvPr id="81" name="Picture 80">
          <a:hlinkClick xmlns:r="http://schemas.openxmlformats.org/officeDocument/2006/relationships" r:id="rId18"/>
          <a:extLst>
            <a:ext uri="{FF2B5EF4-FFF2-40B4-BE49-F238E27FC236}">
              <a16:creationId xmlns:a16="http://schemas.microsoft.com/office/drawing/2014/main" id="{C656BDBE-0484-4939-9825-B8D29418201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a:off x="3341102" y="7227348"/>
          <a:ext cx="502911" cy="495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63.729298032405" createdVersion="8" refreshedVersion="8" minRefreshableVersion="3" recordCount="8523" xr:uid="{D0726522-190C-45C4-9432-61E4D715021B}">
  <cacheSource type="worksheet">
    <worksheetSource name="Table1"/>
  </cacheSource>
  <cacheFields count="13">
    <cacheField name="Item Fat Content" numFmtId="0">
      <sharedItems count="2">
        <s v="Regular"/>
        <s v="Low Fat"/>
      </sharedItems>
    </cacheField>
    <cacheField name="Sr. no. "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4199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BAEDF-57C1-40BC-86F9-2E17D6AF6B39}" name="PivotTable1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location ref="A100:B104"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 fld="1" subtotal="count" baseField="8" baseItem="0" numFmtId="1"/>
  </dataFields>
  <formats count="16">
    <format dxfId="536">
      <pivotArea type="all" dataOnly="0" outline="0" fieldPosition="0"/>
    </format>
    <format dxfId="537">
      <pivotArea outline="0" collapsedLevelsAreSubtotals="1" fieldPosition="0"/>
    </format>
    <format dxfId="538">
      <pivotArea type="all" dataOnly="0" outline="0" fieldPosition="0"/>
    </format>
    <format dxfId="539">
      <pivotArea outline="0" collapsedLevelsAreSubtotals="1" fieldPosition="0"/>
    </format>
    <format dxfId="540">
      <pivotArea field="0" type="button" dataOnly="0" labelOnly="1" outline="0"/>
    </format>
    <format dxfId="541">
      <pivotArea dataOnly="0" labelOnly="1" grandRow="1" outline="0" fieldPosition="0"/>
    </format>
    <format dxfId="542">
      <pivotArea outline="0" collapsedLevelsAreSubtotals="1" fieldPosition="0"/>
    </format>
    <format dxfId="543">
      <pivotArea type="all" dataOnly="0" outline="0" fieldPosition="0"/>
    </format>
    <format dxfId="544">
      <pivotArea outline="0" collapsedLevelsAreSubtotals="1" fieldPosition="0"/>
    </format>
    <format dxfId="545">
      <pivotArea field="6" type="button" dataOnly="0" labelOnly="1" outline="0"/>
    </format>
    <format dxfId="546">
      <pivotArea outline="0" collapsedLevelsAreSubtotals="1" fieldPosition="0"/>
    </format>
    <format dxfId="547">
      <pivotArea type="all" dataOnly="0" outline="0" fieldPosition="0"/>
    </format>
    <format dxfId="548">
      <pivotArea outline="0" collapsedLevelsAreSubtotals="1" fieldPosition="0"/>
    </format>
    <format dxfId="549">
      <pivotArea field="8" type="button" dataOnly="0" labelOnly="1" outline="0" axis="axisRow" fieldPosition="0"/>
    </format>
    <format dxfId="550">
      <pivotArea dataOnly="0" labelOnly="1" fieldPosition="0">
        <references count="1">
          <reference field="8" count="0"/>
        </references>
      </pivotArea>
    </format>
    <format dxfId="551">
      <pivotArea dataOnly="0" labelOnly="1" outline="0" axis="axisValues" fieldPosition="0"/>
    </format>
  </formats>
  <chartFormats count="2">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3EF4F6-79B6-4B63-9EE0-7A277310E79D}"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Total Sales" fld="11" baseField="0" baseItem="0"/>
  </dataFields>
  <formats count="13">
    <format dxfId="514">
      <pivotArea type="all" dataOnly="0" outline="0" fieldPosition="0"/>
    </format>
    <format dxfId="515">
      <pivotArea type="all" dataOnly="0" outline="0" fieldPosition="0"/>
    </format>
    <format dxfId="516">
      <pivotArea dataOnly="0" labelOnly="1" grandRow="1" outline="0" fieldPosition="0"/>
    </format>
    <format dxfId="517">
      <pivotArea dataOnly="0" labelOnly="1" outline="0" axis="axisValues" fieldPosition="0"/>
    </format>
    <format dxfId="518">
      <pivotArea collapsedLevelsAreSubtotals="1" fieldPosition="0">
        <references count="1">
          <reference field="0" count="0"/>
        </references>
      </pivotArea>
    </format>
    <format dxfId="519">
      <pivotArea type="all" dataOnly="0" outline="0" fieldPosition="0"/>
    </format>
    <format dxfId="520">
      <pivotArea outline="0" collapsedLevelsAreSubtotals="1" fieldPosition="0"/>
    </format>
    <format dxfId="521">
      <pivotArea type="origin" dataOnly="0" labelOnly="1" outline="0" fieldPosition="0"/>
    </format>
    <format dxfId="522">
      <pivotArea field="0" type="button" dataOnly="0" labelOnly="1" outline="0" axis="axisCol" fieldPosition="0"/>
    </format>
    <format dxfId="523">
      <pivotArea type="topRight" dataOnly="0" labelOnly="1" outline="0" fieldPosition="0"/>
    </format>
    <format dxfId="524">
      <pivotArea field="6" type="button" dataOnly="0" labelOnly="1" outline="0" axis="axisRow" fieldPosition="0"/>
    </format>
    <format dxfId="525">
      <pivotArea dataOnly="0" labelOnly="1" fieldPosition="0">
        <references count="1">
          <reference field="6" count="0"/>
        </references>
      </pivotArea>
    </format>
    <format dxfId="526">
      <pivotArea dataOnly="0" labelOnly="1" fieldPosition="0">
        <references count="1">
          <reference field="0" count="0"/>
        </references>
      </pivotArea>
    </format>
  </formats>
  <chartFormats count="13">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 chart="11"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2"/>
          </reference>
        </references>
      </pivotArea>
    </chartFormat>
    <chartFormat chart="11" format="8">
      <pivotArea type="data" outline="0" fieldPosition="0">
        <references count="2">
          <reference field="4294967294" count="1" selected="0">
            <x v="0"/>
          </reference>
          <reference field="6" count="1" selected="0">
            <x v="1"/>
          </reference>
        </references>
      </pivotArea>
    </chartFormat>
    <chartFormat chart="11" format="9">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C0875-8937-47CC-AB64-E571AD183CB8}" name="PivotTable1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A92:B9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16">
    <format dxfId="552">
      <pivotArea type="all" dataOnly="0" outline="0" fieldPosition="0"/>
    </format>
    <format dxfId="553">
      <pivotArea outline="0" collapsedLevelsAreSubtotals="1" fieldPosition="0"/>
    </format>
    <format dxfId="554">
      <pivotArea type="all" dataOnly="0" outline="0" fieldPosition="0"/>
    </format>
    <format dxfId="555">
      <pivotArea outline="0" collapsedLevelsAreSubtotals="1" fieldPosition="0"/>
    </format>
    <format dxfId="556">
      <pivotArea field="0" type="button" dataOnly="0" labelOnly="1" outline="0"/>
    </format>
    <format dxfId="557">
      <pivotArea dataOnly="0" labelOnly="1" grandRow="1" outline="0" fieldPosition="0"/>
    </format>
    <format dxfId="558">
      <pivotArea outline="0" collapsedLevelsAreSubtotals="1" fieldPosition="0"/>
    </format>
    <format dxfId="559">
      <pivotArea type="all" dataOnly="0" outline="0" fieldPosition="0"/>
    </format>
    <format dxfId="560">
      <pivotArea outline="0" collapsedLevelsAreSubtotals="1" fieldPosition="0"/>
    </format>
    <format dxfId="561">
      <pivotArea field="6" type="button" dataOnly="0" labelOnly="1" outline="0"/>
    </format>
    <format dxfId="562">
      <pivotArea outline="0" collapsedLevelsAreSubtotals="1" fieldPosition="0"/>
    </format>
    <format dxfId="563">
      <pivotArea type="all" dataOnly="0" outline="0" fieldPosition="0"/>
    </format>
    <format dxfId="564">
      <pivotArea outline="0" collapsedLevelsAreSubtotals="1" fieldPosition="0"/>
    </format>
    <format dxfId="565">
      <pivotArea field="8" type="button" dataOnly="0" labelOnly="1" outline="0" axis="axisRow" fieldPosition="0"/>
    </format>
    <format dxfId="566">
      <pivotArea dataOnly="0" labelOnly="1" fieldPosition="0">
        <references count="1">
          <reference field="8" count="0"/>
        </references>
      </pivotArea>
    </format>
    <format dxfId="567">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A468B-B4E3-4E6A-B436-E48714558F8B}" name="PivotTable1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85:B8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2">
    <format dxfId="568">
      <pivotArea type="all" dataOnly="0" outline="0" fieldPosition="0"/>
    </format>
    <format dxfId="569">
      <pivotArea outline="0" collapsedLevelsAreSubtotals="1" fieldPosition="0"/>
    </format>
    <format dxfId="570">
      <pivotArea type="all" dataOnly="0" outline="0" fieldPosition="0"/>
    </format>
    <format dxfId="571">
      <pivotArea outline="0" collapsedLevelsAreSubtotals="1" fieldPosition="0"/>
    </format>
    <format dxfId="572">
      <pivotArea field="0" type="button" dataOnly="0" labelOnly="1" outline="0"/>
    </format>
    <format dxfId="573">
      <pivotArea dataOnly="0" labelOnly="1" grandRow="1" outline="0" fieldPosition="0"/>
    </format>
    <format dxfId="574">
      <pivotArea outline="0" collapsedLevelsAreSubtotals="1" fieldPosition="0"/>
    </format>
    <format dxfId="575">
      <pivotArea type="all" dataOnly="0" outline="0" fieldPosition="0"/>
    </format>
    <format dxfId="576">
      <pivotArea outline="0" collapsedLevelsAreSubtotals="1" fieldPosition="0"/>
    </format>
    <format dxfId="577">
      <pivotArea field="8" type="button" dataOnly="0" labelOnly="1" outline="0" axis="axisRow" fieldPosition="0"/>
    </format>
    <format dxfId="578">
      <pivotArea dataOnly="0" labelOnly="1" fieldPosition="0">
        <references count="1">
          <reference field="8" count="0"/>
        </references>
      </pivotArea>
    </format>
    <format dxfId="579">
      <pivotArea dataOnly="0" labelOnly="1" outline="0" axis="axisValues" fieldPosition="0"/>
    </format>
  </formats>
  <chartFormats count="8">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0F915A-AD7F-4A7A-AC2A-29A100BD0B7F}" name="PivotTable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74:B7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2">
    <format dxfId="583">
      <pivotArea type="all" dataOnly="0" outline="0" fieldPosition="0"/>
    </format>
    <format dxfId="584">
      <pivotArea outline="0" collapsedLevelsAreSubtotals="1" fieldPosition="0"/>
    </format>
    <format dxfId="585">
      <pivotArea type="all" dataOnly="0" outline="0" fieldPosition="0"/>
    </format>
    <format dxfId="586">
      <pivotArea outline="0" collapsedLevelsAreSubtotals="1" fieldPosition="0"/>
    </format>
    <format dxfId="587">
      <pivotArea field="0" type="button" dataOnly="0" labelOnly="1" outline="0"/>
    </format>
    <format dxfId="588">
      <pivotArea dataOnly="0" labelOnly="1" grandRow="1" outline="0" fieldPosition="0"/>
    </format>
    <format dxfId="589">
      <pivotArea outline="0" collapsedLevelsAreSubtotals="1" fieldPosition="0"/>
    </format>
    <format dxfId="590">
      <pivotArea type="all" dataOnly="0" outline="0" fieldPosition="0"/>
    </format>
    <format dxfId="591">
      <pivotArea outline="0" collapsedLevelsAreSubtotals="1" fieldPosition="0"/>
    </format>
    <format dxfId="592">
      <pivotArea field="6" type="button" dataOnly="0" labelOnly="1" outline="0" axis="axisRow" fieldPosition="0"/>
    </format>
    <format dxfId="593">
      <pivotArea dataOnly="0" labelOnly="1" fieldPosition="0">
        <references count="1">
          <reference field="6" count="0"/>
        </references>
      </pivotArea>
    </format>
    <format dxfId="594">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20BD3-3A8D-4373-BA7A-ED85FDD4BAB9}" name="PivotTable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64:B6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2">
    <format dxfId="476">
      <pivotArea type="all" dataOnly="0" outline="0"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field="0" type="button" dataOnly="0" labelOnly="1" outline="0"/>
    </format>
    <format dxfId="481">
      <pivotArea dataOnly="0" labelOnly="1" grandRow="1" outline="0" fieldPosition="0"/>
    </format>
    <format dxfId="482">
      <pivotArea outline="0" collapsedLevelsAreSubtotals="1" fieldPosition="0"/>
    </format>
    <format dxfId="483">
      <pivotArea type="all" dataOnly="0" outline="0" fieldPosition="0"/>
    </format>
    <format dxfId="484">
      <pivotArea outline="0" collapsedLevelsAreSubtotals="1" fieldPosition="0"/>
    </format>
    <format dxfId="485">
      <pivotArea field="7" type="button" dataOnly="0" labelOnly="1" outline="0" axis="axisRow" fieldPosition="0"/>
    </format>
    <format dxfId="486">
      <pivotArea dataOnly="0" labelOnly="1" fieldPosition="0">
        <references count="1">
          <reference field="7" count="0"/>
        </references>
      </pivotArea>
    </format>
    <format dxfId="487">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DC15AC-9818-4190-9759-133CAEE02CAF}"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51:B6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2">
    <format dxfId="488">
      <pivotArea type="all" dataOnly="0" outline="0" fieldPosition="0"/>
    </format>
    <format dxfId="489">
      <pivotArea outline="0" collapsedLevelsAreSubtotals="1" fieldPosition="0"/>
    </format>
    <format dxfId="490">
      <pivotArea type="all" dataOnly="0" outline="0" fieldPosition="0"/>
    </format>
    <format dxfId="491">
      <pivotArea outline="0" collapsedLevelsAreSubtotals="1" fieldPosition="0"/>
    </format>
    <format dxfId="492">
      <pivotArea field="0" type="button" dataOnly="0" labelOnly="1" outline="0"/>
    </format>
    <format dxfId="493">
      <pivotArea dataOnly="0" labelOnly="1" grandRow="1" outline="0" fieldPosition="0"/>
    </format>
    <format dxfId="494">
      <pivotArea outline="0" collapsedLevelsAreSubtotals="1" fieldPosition="0"/>
    </format>
    <format dxfId="495">
      <pivotArea type="all" dataOnly="0" outline="0" fieldPosition="0"/>
    </format>
    <format dxfId="496">
      <pivotArea outline="0" collapsedLevelsAreSubtotals="1" fieldPosition="0"/>
    </format>
    <format dxfId="497">
      <pivotArea field="4" type="button" dataOnly="0" labelOnly="1" outline="0" axis="axisRow" fieldPosition="0"/>
    </format>
    <format dxfId="498">
      <pivotArea dataOnly="0" labelOnly="1" fieldPosition="0">
        <references count="1">
          <reference field="4" count="0"/>
        </references>
      </pivotArea>
    </format>
    <format dxfId="499">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 chart="11" format="5">
      <pivotArea type="data" outline="0" fieldPosition="0">
        <references count="2">
          <reference field="4294967294" count="1" selected="0">
            <x v="0"/>
          </reference>
          <reference field="4" count="1" selected="0">
            <x v="2"/>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4"/>
          </reference>
        </references>
      </pivotArea>
    </chartFormat>
    <chartFormat chart="11" format="8">
      <pivotArea type="data" outline="0" fieldPosition="0">
        <references count="2">
          <reference field="4294967294" count="1" selected="0">
            <x v="0"/>
          </reference>
          <reference field="4" count="1" selected="0">
            <x v="5"/>
          </reference>
        </references>
      </pivotArea>
    </chartFormat>
    <chartFormat chart="11" format="9">
      <pivotArea type="data" outline="0" fieldPosition="0">
        <references count="2">
          <reference field="4294967294" count="1" selected="0">
            <x v="0"/>
          </reference>
          <reference field="4" count="1" selected="0">
            <x v="6"/>
          </reference>
        </references>
      </pivotArea>
    </chartFormat>
    <chartFormat chart="11" format="10">
      <pivotArea type="data" outline="0" fieldPosition="0">
        <references count="2">
          <reference field="4294967294" count="1" selected="0">
            <x v="0"/>
          </reference>
          <reference field="4" count="1" selected="0">
            <x v="7"/>
          </reference>
        </references>
      </pivotArea>
    </chartFormat>
    <chartFormat chart="1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E35C31-33CC-47DB-BED0-FA450A445AD1}"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31:B47"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Total Sales" fld="11" baseField="0" baseItem="0" numFmtId="167"/>
  </dataFields>
  <formats count="14">
    <format dxfId="500">
      <pivotArea type="all" dataOnly="0" outline="0" fieldPosition="0"/>
    </format>
    <format dxfId="501">
      <pivotArea outline="0" collapsedLevelsAreSubtotals="1" fieldPosition="0"/>
    </format>
    <format dxfId="502">
      <pivotArea type="all" dataOnly="0" outline="0" fieldPosition="0"/>
    </format>
    <format dxfId="503">
      <pivotArea outline="0" collapsedLevelsAreSubtotals="1" fieldPosition="0"/>
    </format>
    <format dxfId="504">
      <pivotArea field="0" type="button" dataOnly="0" labelOnly="1" outline="0"/>
    </format>
    <format dxfId="505">
      <pivotArea dataOnly="0" labelOnly="1" grandRow="1" outline="0" fieldPosition="0"/>
    </format>
    <format dxfId="506">
      <pivotArea dataOnly="0" labelOnly="1" outline="0" axis="axisValues" fieldPosition="0"/>
    </format>
    <format dxfId="507">
      <pivotArea dataOnly="0" labelOnly="1" outline="0" axis="axisValues" fieldPosition="0"/>
    </format>
    <format dxfId="508">
      <pivotArea outline="0" collapsedLevelsAreSubtotals="1" fieldPosition="0"/>
    </format>
    <format dxfId="509">
      <pivotArea type="all" dataOnly="0" outline="0" fieldPosition="0"/>
    </format>
    <format dxfId="510">
      <pivotArea outline="0" collapsedLevelsAreSubtotals="1" fieldPosition="0"/>
    </format>
    <format dxfId="511">
      <pivotArea field="3" type="button" dataOnly="0" labelOnly="1" outline="0" axis="axisRow" fieldPosition="0"/>
    </format>
    <format dxfId="512">
      <pivotArea dataOnly="0" labelOnly="1" fieldPosition="0">
        <references count="1">
          <reference field="3" count="0"/>
        </references>
      </pivotArea>
    </format>
    <format dxfId="513">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F6B1A5-CE04-4232-B80D-50F1633AA413}"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Total Sales" fld="11" baseField="0" baseItem="0"/>
  </dataFields>
  <formats count="9">
    <format dxfId="527">
      <pivotArea type="all" dataOnly="0" outline="0" fieldPosition="0"/>
    </format>
    <format dxfId="528">
      <pivotArea outline="0" collapsedLevelsAreSubtotals="1" fieldPosition="0"/>
    </format>
    <format dxfId="529">
      <pivotArea type="all" dataOnly="0" outline="0" fieldPosition="0"/>
    </format>
    <format dxfId="530">
      <pivotArea outline="0" collapsedLevelsAreSubtotals="1" fieldPosition="0"/>
    </format>
    <format dxfId="531">
      <pivotArea field="0" type="button" dataOnly="0" labelOnly="1" outline="0" axis="axisRow" fieldPosition="0"/>
    </format>
    <format dxfId="532">
      <pivotArea dataOnly="0" labelOnly="1" fieldPosition="0">
        <references count="1">
          <reference field="0" count="0"/>
        </references>
      </pivotArea>
    </format>
    <format dxfId="533">
      <pivotArea dataOnly="0" labelOnly="1" grandRow="1" outline="0" fieldPosition="0"/>
    </format>
    <format dxfId="534">
      <pivotArea dataOnly="0" labelOnly="1" outline="0" axis="axisValues" fieldPosition="0"/>
    </format>
    <format dxfId="535">
      <pivotArea collapsedLevelsAreSubtotals="1" fieldPosition="0">
        <references count="1">
          <reference field="0" count="0"/>
        </references>
      </pivotArea>
    </format>
  </formats>
  <chartFormats count="7">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8AE301-993F-4FC2-8875-176E84FFAB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of Sales" fld="11" subtotal="average" baseField="0" baseItem="1"/>
    <dataField name="Number of Items" fld="1" subtotal="count" baseField="0" baseItem="2"/>
    <dataField name="Average of Rating" fld="12" subtotal="average" baseField="0" baseItem="3"/>
  </dataFields>
  <formats count="3">
    <format dxfId="580">
      <pivotArea type="all" dataOnly="0" outline="0" fieldPosition="0"/>
    </format>
    <format dxfId="581">
      <pivotArea outline="0" collapsedLevelsAreSubtotals="1" fieldPosition="0"/>
    </format>
    <format dxfId="58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5729BCE-02B2-46CA-8191-1ADF62BA60B7}" sourceName="Outlet Siz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11"/>
    <pivotTable tabId="2" name="PivotTable12"/>
    <pivotTable tabId="2" name="PivotTable13"/>
  </pivotTables>
  <data>
    <tabular pivotCacheId="164199982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B1A15AB-3A37-4CB5-8F2B-E649757A526B}" sourceName="Outlet Location Type">
  <pivotTables>
    <pivotTable tabId="2" name="PivotTable7"/>
    <pivotTable tabId="2" name="PivotTable1"/>
    <pivotTable tabId="2" name="PivotTable11"/>
    <pivotTable tabId="2" name="PivotTable12"/>
    <pivotTable tabId="2" name="PivotTable13"/>
    <pivotTable tabId="2" name="PivotTable2"/>
    <pivotTable tabId="2" name="PivotTable3"/>
    <pivotTable tabId="2" name="PivotTable5"/>
    <pivotTable tabId="2" name="PivotTable6"/>
    <pivotTable tabId="2" name="PivotTable8"/>
  </pivotTables>
  <data>
    <tabular pivotCacheId="16419998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2381938-67CC-4548-9326-6236B1A811EA}" sourceName="Item Type">
  <pivotTables>
    <pivotTable tabId="2" name="PivotTable8"/>
    <pivotTable tabId="2" name="PivotTable1"/>
    <pivotTable tabId="2" name="PivotTable11"/>
    <pivotTable tabId="2" name="PivotTable12"/>
    <pivotTable tabId="2" name="PivotTable13"/>
    <pivotTable tabId="2" name="PivotTable2"/>
    <pivotTable tabId="2" name="PivotTable3"/>
    <pivotTable tabId="2" name="PivotTable5"/>
    <pivotTable tabId="2" name="PivotTable6"/>
    <pivotTable tabId="2" name="PivotTable7"/>
  </pivotTables>
  <data>
    <tabular pivotCacheId="164199982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C375DAB-664F-4002-BA98-5734C87111D4}" cache="Slicer_Outlet_Size" caption="Outlet Size" rowHeight="260350"/>
  <slicer name="Outlet Location Type" xr10:uid="{CA69F893-3273-4825-A31B-DEBD684C369D}" cache="Slicer_Outlet_Location_Type" caption="Outlet Location Type" rowHeight="260350"/>
  <slicer name="Item Type" xr10:uid="{57DCFF56-C1F7-47BD-A110-E5E22993F64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86FA396-5BF4-44E9-9C14-6B9FE2005534}" cache="Slicer_Outlet_Size" caption="Outlet Size" style="BlinkitAnalysis 2" rowHeight="260350"/>
  <slicer name="Outlet Location Type 1" xr10:uid="{A3B4ADB8-0F63-4733-864B-D7EA97940146}" cache="Slicer_Outlet_Location_Type" caption="Outlet Location Type" style="BlinkitAnalysis 2" rowHeight="260350"/>
  <slicer name="Item Type 1" xr10:uid="{802B0421-0634-4760-8795-958C5EB6F0B0}" cache="Slicer_Item_Type" caption="Item Type" startItem="9" style="BlinkitAnalysis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062BF78-7FFD-4C2C-A153-026038DDD267}" name="Sr. no. "/>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FE898-64B6-4FDC-9B01-463336BB8101}">
  <sheetPr>
    <tabColor rgb="FFFFD200"/>
  </sheetPr>
  <dimension ref="A1:K105"/>
  <sheetViews>
    <sheetView zoomScale="44" zoomScaleNormal="44" workbookViewId="0"/>
  </sheetViews>
  <sheetFormatPr defaultRowHeight="15.6" x14ac:dyDescent="0.3"/>
  <cols>
    <col min="1" max="1" width="19.59765625" bestFit="1" customWidth="1"/>
    <col min="2" max="2" width="24.3984375" bestFit="1" customWidth="1"/>
    <col min="3" max="3" width="11" bestFit="1" customWidth="1"/>
    <col min="4" max="4" width="23.296875" bestFit="1" customWidth="1"/>
  </cols>
  <sheetData>
    <row r="1" spans="1:4" ht="16.2" thickBot="1" x14ac:dyDescent="0.35"/>
    <row r="2" spans="1:4" ht="16.2" thickBot="1" x14ac:dyDescent="0.35">
      <c r="A2" s="25" t="s">
        <v>1618</v>
      </c>
      <c r="B2" s="26"/>
      <c r="C2" s="26"/>
      <c r="D2" s="27"/>
    </row>
    <row r="3" spans="1:4" ht="16.2" thickBot="1" x14ac:dyDescent="0.35">
      <c r="A3" s="9" t="s">
        <v>1609</v>
      </c>
      <c r="B3" s="10" t="s">
        <v>1610</v>
      </c>
      <c r="C3" s="10" t="s">
        <v>1612</v>
      </c>
      <c r="D3" s="11" t="s">
        <v>1613</v>
      </c>
    </row>
    <row r="4" spans="1:4" ht="16.2" thickBot="1" x14ac:dyDescent="0.35">
      <c r="A4" s="31">
        <v>1201681.4928000034</v>
      </c>
      <c r="B4" s="32">
        <v>140.99278338613203</v>
      </c>
      <c r="C4" s="32">
        <v>8523</v>
      </c>
      <c r="D4" s="33">
        <v>3.9658570925731196</v>
      </c>
    </row>
    <row r="5" spans="1:4" x14ac:dyDescent="0.3">
      <c r="A5" s="3"/>
      <c r="D5" s="4"/>
    </row>
    <row r="6" spans="1:4" x14ac:dyDescent="0.3">
      <c r="A6" s="3" t="s">
        <v>1614</v>
      </c>
      <c r="B6" t="s">
        <v>1615</v>
      </c>
      <c r="C6" t="s">
        <v>1616</v>
      </c>
      <c r="D6" s="4" t="s">
        <v>1617</v>
      </c>
    </row>
    <row r="7" spans="1:4" ht="16.2" thickBot="1" x14ac:dyDescent="0.35">
      <c r="A7" s="8">
        <f>GETPIVOTDATA("Sum of Sales",$A$3)</f>
        <v>1201681.4928000034</v>
      </c>
      <c r="B7" s="5">
        <f>GETPIVOTDATA("Average of Sales",$A$3)</f>
        <v>140.99278338613203</v>
      </c>
      <c r="C7" s="6">
        <f>GETPIVOTDATA("Number of Items",$A$3)</f>
        <v>8523</v>
      </c>
      <c r="D7" s="7">
        <f>GETPIVOTDATA("Average of Rating",$A$3)</f>
        <v>3.9658570925731196</v>
      </c>
    </row>
    <row r="9" spans="1:4" ht="16.2" thickBot="1" x14ac:dyDescent="0.35"/>
    <row r="10" spans="1:4" ht="16.2" thickBot="1" x14ac:dyDescent="0.35">
      <c r="A10" s="25" t="s">
        <v>1620</v>
      </c>
      <c r="B10" s="26"/>
      <c r="C10" s="26"/>
      <c r="D10" s="27"/>
    </row>
    <row r="11" spans="1:4" ht="16.2" thickBot="1" x14ac:dyDescent="0.35">
      <c r="A11" s="16" t="s">
        <v>1619</v>
      </c>
      <c r="B11" s="11" t="s">
        <v>1614</v>
      </c>
      <c r="D11" s="4"/>
    </row>
    <row r="12" spans="1:4" x14ac:dyDescent="0.3">
      <c r="A12" s="12" t="s">
        <v>17</v>
      </c>
      <c r="B12" s="17">
        <v>776319.68840000057</v>
      </c>
      <c r="D12" s="4"/>
    </row>
    <row r="13" spans="1:4" ht="16.2" thickBot="1" x14ac:dyDescent="0.35">
      <c r="A13" s="13" t="s">
        <v>10</v>
      </c>
      <c r="B13" s="18">
        <v>425361.8043999995</v>
      </c>
      <c r="D13" s="4"/>
    </row>
    <row r="14" spans="1:4" x14ac:dyDescent="0.3">
      <c r="D14" s="4"/>
    </row>
    <row r="15" spans="1:4" x14ac:dyDescent="0.3">
      <c r="A15" s="3"/>
      <c r="D15" s="4"/>
    </row>
    <row r="16" spans="1:4" x14ac:dyDescent="0.3">
      <c r="A16" s="3"/>
      <c r="D16" s="4"/>
    </row>
    <row r="17" spans="1:8" x14ac:dyDescent="0.3">
      <c r="A17" s="3"/>
      <c r="D17" s="4"/>
    </row>
    <row r="18" spans="1:8" ht="16.2" thickBot="1" x14ac:dyDescent="0.35">
      <c r="A18" s="14"/>
      <c r="B18" s="6"/>
      <c r="C18" s="6"/>
      <c r="D18" s="15"/>
    </row>
    <row r="20" spans="1:8" ht="16.2" thickBot="1" x14ac:dyDescent="0.35"/>
    <row r="21" spans="1:8" ht="16.2" thickBot="1" x14ac:dyDescent="0.35">
      <c r="A21" s="25" t="s">
        <v>1623</v>
      </c>
      <c r="B21" s="26"/>
      <c r="C21" s="26"/>
      <c r="D21" s="27"/>
      <c r="E21" s="1"/>
      <c r="F21" s="2"/>
    </row>
    <row r="22" spans="1:8" ht="16.2" thickBot="1" x14ac:dyDescent="0.35">
      <c r="A22" s="16" t="s">
        <v>1614</v>
      </c>
      <c r="B22" s="16" t="s">
        <v>1622</v>
      </c>
      <c r="C22" s="28"/>
      <c r="F22" s="4"/>
    </row>
    <row r="23" spans="1:8" ht="16.2" thickBot="1" x14ac:dyDescent="0.35">
      <c r="A23" s="16" t="s">
        <v>1619</v>
      </c>
      <c r="B23" s="9" t="s">
        <v>10</v>
      </c>
      <c r="C23" s="11" t="s">
        <v>17</v>
      </c>
      <c r="F23" s="4"/>
    </row>
    <row r="24" spans="1:8" x14ac:dyDescent="0.3">
      <c r="A24" s="36" t="s">
        <v>14</v>
      </c>
      <c r="B24" s="19">
        <v>121349.89940000001</v>
      </c>
      <c r="C24" s="22">
        <v>215047.9126000001</v>
      </c>
      <c r="F24" s="4"/>
    </row>
    <row r="25" spans="1:8" x14ac:dyDescent="0.3">
      <c r="A25" s="12" t="s">
        <v>34</v>
      </c>
      <c r="B25" s="20">
        <v>138685.86819999994</v>
      </c>
      <c r="C25" s="23">
        <v>254464.77940000014</v>
      </c>
      <c r="F25" s="4"/>
    </row>
    <row r="26" spans="1:8" ht="16.2" thickBot="1" x14ac:dyDescent="0.35">
      <c r="A26" s="13" t="s">
        <v>21</v>
      </c>
      <c r="B26" s="21">
        <v>165326.0368</v>
      </c>
      <c r="C26" s="24">
        <v>306806.99640000012</v>
      </c>
      <c r="F26" s="4"/>
    </row>
    <row r="27" spans="1:8" ht="16.2" thickBot="1" x14ac:dyDescent="0.35">
      <c r="A27" s="14"/>
      <c r="B27" s="6"/>
      <c r="C27" s="6"/>
      <c r="D27" s="6"/>
      <c r="E27" s="6"/>
      <c r="F27" s="15"/>
    </row>
    <row r="29" spans="1:8" ht="16.2" thickBot="1" x14ac:dyDescent="0.35"/>
    <row r="30" spans="1:8" ht="16.2" thickBot="1" x14ac:dyDescent="0.35">
      <c r="A30" s="25" t="s">
        <v>1621</v>
      </c>
      <c r="B30" s="26"/>
      <c r="C30" s="26"/>
      <c r="D30" s="27"/>
      <c r="E30" s="1"/>
      <c r="F30" s="1"/>
      <c r="G30" s="1"/>
      <c r="H30" s="2"/>
    </row>
    <row r="31" spans="1:8" ht="16.2" thickBot="1" x14ac:dyDescent="0.35">
      <c r="A31" s="16" t="s">
        <v>1619</v>
      </c>
      <c r="B31" s="29" t="s">
        <v>1614</v>
      </c>
      <c r="C31" s="34"/>
      <c r="D31" s="34"/>
      <c r="E31" s="34"/>
      <c r="F31" s="34"/>
      <c r="G31" s="34"/>
      <c r="H31" s="4"/>
    </row>
    <row r="32" spans="1:8" x14ac:dyDescent="0.3">
      <c r="A32" s="36" t="s">
        <v>152</v>
      </c>
      <c r="B32" s="17">
        <v>9077.869999999999</v>
      </c>
      <c r="C32" s="34"/>
      <c r="D32" s="34"/>
      <c r="E32" s="34"/>
      <c r="F32" s="34"/>
      <c r="G32" s="34"/>
      <c r="H32" s="4"/>
    </row>
    <row r="33" spans="1:8" x14ac:dyDescent="0.3">
      <c r="A33" s="12" t="s">
        <v>73</v>
      </c>
      <c r="B33" s="30">
        <v>15596.696600000001</v>
      </c>
      <c r="C33" s="34"/>
      <c r="D33" s="34"/>
      <c r="E33" s="34"/>
      <c r="F33" s="34"/>
      <c r="G33" s="34"/>
      <c r="H33" s="4"/>
    </row>
    <row r="34" spans="1:8" x14ac:dyDescent="0.3">
      <c r="A34" s="12" t="s">
        <v>158</v>
      </c>
      <c r="B34" s="30">
        <v>21880.027399999992</v>
      </c>
      <c r="C34" s="34"/>
      <c r="D34" s="34"/>
      <c r="E34" s="34"/>
      <c r="F34" s="34"/>
      <c r="G34" s="34"/>
      <c r="H34" s="4"/>
    </row>
    <row r="35" spans="1:8" x14ac:dyDescent="0.3">
      <c r="A35" s="12" t="s">
        <v>63</v>
      </c>
      <c r="B35" s="30">
        <v>22451.891599999999</v>
      </c>
      <c r="C35" s="34"/>
      <c r="D35" s="34"/>
      <c r="E35" s="34"/>
      <c r="F35" s="34"/>
      <c r="G35" s="34"/>
      <c r="H35" s="4"/>
    </row>
    <row r="36" spans="1:8" x14ac:dyDescent="0.3">
      <c r="A36" s="12" t="s">
        <v>60</v>
      </c>
      <c r="B36" s="30">
        <v>29334.680599999996</v>
      </c>
      <c r="C36" s="34"/>
      <c r="D36" s="34"/>
      <c r="E36" s="34"/>
      <c r="F36" s="34"/>
      <c r="G36" s="34"/>
      <c r="H36" s="4"/>
    </row>
    <row r="37" spans="1:8" x14ac:dyDescent="0.3">
      <c r="A37" s="12" t="s">
        <v>56</v>
      </c>
      <c r="B37" s="30">
        <v>35379.119800000015</v>
      </c>
      <c r="C37" s="34"/>
      <c r="D37" s="34"/>
      <c r="E37" s="34"/>
      <c r="F37" s="34"/>
      <c r="G37" s="34"/>
      <c r="H37" s="4"/>
    </row>
    <row r="38" spans="1:8" x14ac:dyDescent="0.3">
      <c r="A38" s="12" t="s">
        <v>32</v>
      </c>
      <c r="B38" s="30">
        <v>58514.166999999987</v>
      </c>
      <c r="C38" s="34"/>
      <c r="D38" s="34"/>
      <c r="E38" s="34"/>
      <c r="F38" s="34"/>
      <c r="G38" s="34"/>
      <c r="H38" s="4"/>
    </row>
    <row r="39" spans="1:8" x14ac:dyDescent="0.3">
      <c r="A39" s="12" t="s">
        <v>53</v>
      </c>
      <c r="B39" s="30">
        <v>59449.863799999992</v>
      </c>
      <c r="C39" s="34"/>
      <c r="D39" s="34"/>
      <c r="E39" s="34"/>
      <c r="F39" s="34"/>
      <c r="G39" s="34"/>
      <c r="H39" s="4"/>
    </row>
    <row r="40" spans="1:8" x14ac:dyDescent="0.3">
      <c r="A40" s="12" t="s">
        <v>19</v>
      </c>
      <c r="B40" s="30">
        <v>68025.838800000012</v>
      </c>
      <c r="C40" s="34"/>
      <c r="D40" s="34"/>
      <c r="E40" s="34"/>
      <c r="F40" s="34"/>
      <c r="G40" s="34"/>
      <c r="H40" s="4"/>
    </row>
    <row r="41" spans="1:8" x14ac:dyDescent="0.3">
      <c r="A41" s="12" t="s">
        <v>94</v>
      </c>
      <c r="B41" s="30">
        <v>81894.736400000009</v>
      </c>
      <c r="C41" s="34"/>
      <c r="D41" s="34"/>
      <c r="E41" s="34"/>
      <c r="F41" s="34"/>
      <c r="G41" s="34"/>
      <c r="H41" s="4"/>
    </row>
    <row r="42" spans="1:8" x14ac:dyDescent="0.3">
      <c r="A42" s="12" t="s">
        <v>28</v>
      </c>
      <c r="B42" s="30">
        <v>90706.728999999992</v>
      </c>
      <c r="C42" s="34"/>
      <c r="D42" s="34"/>
      <c r="E42" s="34"/>
      <c r="F42" s="34"/>
      <c r="G42" s="34"/>
      <c r="H42" s="4"/>
    </row>
    <row r="43" spans="1:8" x14ac:dyDescent="0.3">
      <c r="A43" s="12" t="s">
        <v>66</v>
      </c>
      <c r="B43" s="30">
        <v>101276.46159999995</v>
      </c>
      <c r="C43" s="34"/>
      <c r="D43" s="34"/>
      <c r="E43" s="34"/>
      <c r="F43" s="34"/>
      <c r="G43" s="34"/>
      <c r="H43" s="4"/>
    </row>
    <row r="44" spans="1:8" x14ac:dyDescent="0.3">
      <c r="A44" s="12" t="s">
        <v>24</v>
      </c>
      <c r="B44" s="30">
        <v>118558.88140000009</v>
      </c>
      <c r="C44" s="34"/>
      <c r="D44" s="34"/>
      <c r="E44" s="34"/>
      <c r="F44" s="34"/>
      <c r="G44" s="34"/>
      <c r="H44" s="4"/>
    </row>
    <row r="45" spans="1:8" x14ac:dyDescent="0.3">
      <c r="A45" s="12" t="s">
        <v>41</v>
      </c>
      <c r="B45" s="30">
        <v>135976.52539999998</v>
      </c>
      <c r="C45" s="34"/>
      <c r="D45" s="34"/>
      <c r="E45" s="34"/>
      <c r="F45" s="34"/>
      <c r="G45" s="34"/>
      <c r="H45" s="4"/>
    </row>
    <row r="46" spans="1:8" x14ac:dyDescent="0.3">
      <c r="A46" s="12" t="s">
        <v>47</v>
      </c>
      <c r="B46" s="30">
        <v>175433.92240000021</v>
      </c>
      <c r="C46" s="34"/>
      <c r="D46" s="34"/>
      <c r="E46" s="34"/>
      <c r="F46" s="34"/>
      <c r="G46" s="34"/>
      <c r="H46" s="4"/>
    </row>
    <row r="47" spans="1:8" ht="16.2" thickBot="1" x14ac:dyDescent="0.35">
      <c r="A47" s="13" t="s">
        <v>12</v>
      </c>
      <c r="B47" s="18">
        <v>178124.08099999995</v>
      </c>
      <c r="C47" s="6"/>
      <c r="D47" s="6"/>
      <c r="E47" s="6"/>
      <c r="F47" s="6"/>
      <c r="G47" s="6"/>
      <c r="H47" s="15"/>
    </row>
    <row r="49" spans="1:8" ht="16.2" thickBot="1" x14ac:dyDescent="0.35"/>
    <row r="50" spans="1:8" ht="16.2" thickBot="1" x14ac:dyDescent="0.35">
      <c r="A50" s="25" t="s">
        <v>1624</v>
      </c>
      <c r="B50" s="26"/>
      <c r="C50" s="26"/>
      <c r="D50" s="27"/>
      <c r="E50" s="1"/>
      <c r="F50" s="1"/>
      <c r="G50" s="1"/>
      <c r="H50" s="2"/>
    </row>
    <row r="51" spans="1:8" ht="16.2" thickBot="1" x14ac:dyDescent="0.35">
      <c r="A51" s="16" t="s">
        <v>1619</v>
      </c>
      <c r="B51" s="11" t="s">
        <v>1625</v>
      </c>
      <c r="C51" s="34"/>
      <c r="D51" s="34"/>
      <c r="E51" s="34"/>
      <c r="F51" s="34"/>
      <c r="G51" s="34"/>
      <c r="H51" s="4"/>
    </row>
    <row r="52" spans="1:8" x14ac:dyDescent="0.3">
      <c r="A52" s="36">
        <v>2011</v>
      </c>
      <c r="B52" s="17">
        <v>78131.566599999976</v>
      </c>
      <c r="C52" s="34"/>
      <c r="D52" s="34"/>
      <c r="E52" s="34"/>
      <c r="F52" s="34"/>
      <c r="G52" s="34"/>
      <c r="H52" s="4"/>
    </row>
    <row r="53" spans="1:8" x14ac:dyDescent="0.3">
      <c r="A53" s="12">
        <v>2012</v>
      </c>
      <c r="B53" s="30">
        <v>130476.85979999998</v>
      </c>
      <c r="C53" s="34"/>
      <c r="D53" s="34"/>
      <c r="E53" s="34"/>
      <c r="F53" s="34"/>
      <c r="G53" s="34"/>
      <c r="H53" s="4"/>
    </row>
    <row r="54" spans="1:8" x14ac:dyDescent="0.3">
      <c r="A54" s="12">
        <v>2014</v>
      </c>
      <c r="B54" s="30">
        <v>131809.01560000007</v>
      </c>
      <c r="C54" s="34"/>
      <c r="D54" s="34"/>
      <c r="E54" s="34"/>
      <c r="F54" s="34"/>
      <c r="G54" s="34"/>
      <c r="H54" s="4"/>
    </row>
    <row r="55" spans="1:8" x14ac:dyDescent="0.3">
      <c r="A55" s="12">
        <v>2015</v>
      </c>
      <c r="B55" s="30">
        <v>130942.78019999999</v>
      </c>
      <c r="C55" s="34"/>
      <c r="D55" s="34"/>
      <c r="E55" s="34"/>
      <c r="F55" s="34"/>
      <c r="G55" s="34"/>
      <c r="H55" s="4"/>
    </row>
    <row r="56" spans="1:8" x14ac:dyDescent="0.3">
      <c r="A56" s="12">
        <v>2016</v>
      </c>
      <c r="B56" s="30">
        <v>132113.36980000007</v>
      </c>
      <c r="C56" s="34"/>
      <c r="D56" s="34"/>
      <c r="E56" s="34"/>
      <c r="F56" s="34"/>
      <c r="G56" s="34"/>
      <c r="H56" s="4"/>
    </row>
    <row r="57" spans="1:8" x14ac:dyDescent="0.3">
      <c r="A57" s="12">
        <v>2017</v>
      </c>
      <c r="B57" s="30">
        <v>133103.90699999989</v>
      </c>
      <c r="C57" s="34"/>
      <c r="D57" s="34"/>
      <c r="E57" s="34"/>
      <c r="F57" s="34"/>
      <c r="G57" s="34"/>
      <c r="H57" s="4"/>
    </row>
    <row r="58" spans="1:8" x14ac:dyDescent="0.3">
      <c r="A58" s="12">
        <v>2018</v>
      </c>
      <c r="B58" s="30">
        <v>204522.25700000025</v>
      </c>
      <c r="C58" s="34"/>
      <c r="D58" s="34"/>
      <c r="E58" s="34"/>
      <c r="F58" s="34"/>
      <c r="G58" s="34"/>
      <c r="H58" s="4"/>
    </row>
    <row r="59" spans="1:8" x14ac:dyDescent="0.3">
      <c r="A59" s="12">
        <v>2020</v>
      </c>
      <c r="B59" s="30">
        <v>129103.96039999987</v>
      </c>
      <c r="C59" s="34"/>
      <c r="D59" s="34"/>
      <c r="E59" s="34"/>
      <c r="F59" s="34"/>
      <c r="G59" s="34"/>
      <c r="H59" s="4"/>
    </row>
    <row r="60" spans="1:8" ht="16.2" thickBot="1" x14ac:dyDescent="0.35">
      <c r="A60" s="13">
        <v>2022</v>
      </c>
      <c r="B60" s="18">
        <v>131477.77639999994</v>
      </c>
      <c r="C60" s="6"/>
      <c r="D60" s="6"/>
      <c r="E60" s="6"/>
      <c r="F60" s="6"/>
      <c r="G60" s="6"/>
      <c r="H60" s="15"/>
    </row>
    <row r="62" spans="1:8" ht="16.2" thickBot="1" x14ac:dyDescent="0.35"/>
    <row r="63" spans="1:8" ht="16.2" thickBot="1" x14ac:dyDescent="0.35">
      <c r="A63" s="25" t="s">
        <v>1626</v>
      </c>
      <c r="B63" s="26"/>
      <c r="C63" s="26"/>
      <c r="D63" s="27"/>
      <c r="E63" s="2"/>
    </row>
    <row r="64" spans="1:8" ht="16.2" thickBot="1" x14ac:dyDescent="0.35">
      <c r="A64" s="16" t="s">
        <v>1619</v>
      </c>
      <c r="B64" s="11" t="s">
        <v>1625</v>
      </c>
      <c r="C64" s="34"/>
      <c r="D64" s="34"/>
      <c r="E64" s="4"/>
    </row>
    <row r="65" spans="1:11" x14ac:dyDescent="0.3">
      <c r="A65" s="36" t="s">
        <v>30</v>
      </c>
      <c r="B65" s="17">
        <v>248991.58600000024</v>
      </c>
      <c r="C65" s="34"/>
      <c r="D65" s="34"/>
      <c r="E65" s="4"/>
    </row>
    <row r="66" spans="1:11" x14ac:dyDescent="0.3">
      <c r="A66" s="12" t="s">
        <v>15</v>
      </c>
      <c r="B66" s="30">
        <v>507895.7363999993</v>
      </c>
      <c r="C66" s="34"/>
      <c r="D66" s="34"/>
      <c r="E66" s="4"/>
    </row>
    <row r="67" spans="1:11" ht="16.2" thickBot="1" x14ac:dyDescent="0.35">
      <c r="A67" s="13" t="s">
        <v>26</v>
      </c>
      <c r="B67" s="18">
        <v>444794.17039999936</v>
      </c>
      <c r="C67" s="34"/>
      <c r="D67" s="34"/>
      <c r="E67" s="4"/>
    </row>
    <row r="68" spans="1:11" x14ac:dyDescent="0.3">
      <c r="A68" s="3"/>
      <c r="B68" s="34"/>
      <c r="C68" s="34"/>
      <c r="D68" s="34"/>
      <c r="E68" s="4"/>
    </row>
    <row r="69" spans="1:11" x14ac:dyDescent="0.3">
      <c r="A69" s="3"/>
      <c r="B69" s="34"/>
      <c r="C69" s="34"/>
      <c r="D69" s="34"/>
      <c r="E69" s="4"/>
    </row>
    <row r="70" spans="1:11" ht="16.2" thickBot="1" x14ac:dyDescent="0.35">
      <c r="A70" s="14"/>
      <c r="B70" s="6"/>
      <c r="C70" s="6"/>
      <c r="D70" s="6"/>
      <c r="E70" s="15"/>
    </row>
    <row r="72" spans="1:11" ht="16.2" thickBot="1" x14ac:dyDescent="0.35"/>
    <row r="73" spans="1:11" ht="16.2" thickBot="1" x14ac:dyDescent="0.35">
      <c r="A73" s="25" t="s">
        <v>1627</v>
      </c>
      <c r="B73" s="26"/>
      <c r="C73" s="26"/>
      <c r="D73" s="27"/>
      <c r="E73" s="1"/>
      <c r="F73" s="1"/>
      <c r="G73" s="1"/>
      <c r="H73" s="1"/>
      <c r="I73" s="1"/>
      <c r="J73" s="1"/>
      <c r="K73" s="2"/>
    </row>
    <row r="74" spans="1:11" ht="16.2" thickBot="1" x14ac:dyDescent="0.35">
      <c r="A74" s="16" t="s">
        <v>1619</v>
      </c>
      <c r="B74" s="28" t="s">
        <v>1625</v>
      </c>
      <c r="C74" s="34"/>
      <c r="D74" s="34" t="s">
        <v>1628</v>
      </c>
      <c r="E74" s="34" t="s">
        <v>1607</v>
      </c>
      <c r="F74" s="34"/>
      <c r="G74" s="34"/>
      <c r="H74" s="34"/>
      <c r="I74" s="34"/>
      <c r="J74" s="34"/>
      <c r="K74" s="4"/>
    </row>
    <row r="75" spans="1:11" x14ac:dyDescent="0.3">
      <c r="A75" s="36" t="s">
        <v>21</v>
      </c>
      <c r="B75" s="17">
        <v>472133.03319999954</v>
      </c>
      <c r="C75" s="34"/>
      <c r="D75" s="34" t="str">
        <f>A75</f>
        <v>Tier 3</v>
      </c>
      <c r="E75" s="35">
        <f>GETPIVOTDATA("Sales",$A$74,"Outlet Location Type","Tier 3")</f>
        <v>472133.03319999954</v>
      </c>
      <c r="F75" s="34"/>
      <c r="G75" s="34"/>
      <c r="H75" s="34"/>
      <c r="I75" s="34"/>
      <c r="J75" s="34"/>
      <c r="K75" s="4"/>
    </row>
    <row r="76" spans="1:11" x14ac:dyDescent="0.3">
      <c r="A76" s="12" t="s">
        <v>34</v>
      </c>
      <c r="B76" s="30">
        <v>393150.64759999956</v>
      </c>
      <c r="C76" s="34"/>
      <c r="D76" s="34" t="str">
        <f t="shared" ref="D76:D77" si="0">A76</f>
        <v>Tier 2</v>
      </c>
      <c r="E76" s="35">
        <f>GETPIVOTDATA("Sales",$A$74,"Outlet Location Type","Tier 2")</f>
        <v>393150.64759999956</v>
      </c>
      <c r="F76" s="34"/>
      <c r="G76" s="34"/>
      <c r="H76" s="34"/>
      <c r="I76" s="34"/>
      <c r="J76" s="34"/>
      <c r="K76" s="4"/>
    </row>
    <row r="77" spans="1:11" ht="16.2" thickBot="1" x14ac:dyDescent="0.35">
      <c r="A77" s="13" t="s">
        <v>14</v>
      </c>
      <c r="B77" s="18">
        <v>336397.81199999945</v>
      </c>
      <c r="C77" s="34"/>
      <c r="D77" s="34" t="str">
        <f t="shared" si="0"/>
        <v>Tier 1</v>
      </c>
      <c r="E77" s="35">
        <f>GETPIVOTDATA("Sales",$A$74,"Outlet Location Type","Tier 1")</f>
        <v>336397.81199999945</v>
      </c>
      <c r="F77" s="34"/>
      <c r="G77" s="34"/>
      <c r="H77" s="34"/>
      <c r="I77" s="34"/>
      <c r="J77" s="34"/>
      <c r="K77" s="4"/>
    </row>
    <row r="78" spans="1:11" x14ac:dyDescent="0.3">
      <c r="A78" s="3"/>
      <c r="B78" s="34"/>
      <c r="C78" s="34"/>
      <c r="D78" s="34"/>
      <c r="E78" s="34"/>
      <c r="F78" s="34"/>
      <c r="G78" s="34"/>
      <c r="H78" s="34"/>
      <c r="I78" s="34"/>
      <c r="J78" s="34"/>
      <c r="K78" s="4"/>
    </row>
    <row r="79" spans="1:11" x14ac:dyDescent="0.3">
      <c r="A79" s="3"/>
      <c r="B79" s="34"/>
      <c r="C79" s="34"/>
      <c r="D79" s="34"/>
      <c r="E79" s="34"/>
      <c r="F79" s="34"/>
      <c r="G79" s="34"/>
      <c r="H79" s="34"/>
      <c r="I79" s="34"/>
      <c r="J79" s="34"/>
      <c r="K79" s="4"/>
    </row>
    <row r="80" spans="1:11" x14ac:dyDescent="0.3">
      <c r="A80" s="3"/>
      <c r="B80" s="34"/>
      <c r="C80" s="34"/>
      <c r="D80" s="34"/>
      <c r="E80" s="34"/>
      <c r="F80" s="34"/>
      <c r="G80" s="34"/>
      <c r="H80" s="34"/>
      <c r="I80" s="34"/>
      <c r="J80" s="34"/>
      <c r="K80" s="4"/>
    </row>
    <row r="81" spans="1:11" ht="16.2" thickBot="1" x14ac:dyDescent="0.35">
      <c r="A81" s="14"/>
      <c r="B81" s="6"/>
      <c r="C81" s="6"/>
      <c r="D81" s="6"/>
      <c r="E81" s="6"/>
      <c r="F81" s="6"/>
      <c r="G81" s="6"/>
      <c r="H81" s="6"/>
      <c r="I81" s="6"/>
      <c r="J81" s="6"/>
      <c r="K81" s="15"/>
    </row>
    <row r="83" spans="1:11" ht="16.2" thickBot="1" x14ac:dyDescent="0.35"/>
    <row r="84" spans="1:11" ht="16.2" thickBot="1" x14ac:dyDescent="0.35">
      <c r="A84" s="25" t="s">
        <v>6</v>
      </c>
      <c r="B84" s="26"/>
      <c r="C84" s="26"/>
      <c r="D84" s="27"/>
      <c r="E84" s="1"/>
      <c r="F84" s="2"/>
    </row>
    <row r="85" spans="1:11" ht="16.2" thickBot="1" x14ac:dyDescent="0.35">
      <c r="A85" s="16" t="s">
        <v>1619</v>
      </c>
      <c r="B85" s="28" t="s">
        <v>1625</v>
      </c>
      <c r="C85" s="34"/>
      <c r="D85" s="34"/>
      <c r="E85" s="34"/>
      <c r="F85" s="4"/>
    </row>
    <row r="86" spans="1:11" x14ac:dyDescent="0.3">
      <c r="A86" s="36" t="s">
        <v>39</v>
      </c>
      <c r="B86" s="17">
        <v>151939.149</v>
      </c>
      <c r="C86" s="34"/>
      <c r="D86" s="34"/>
      <c r="E86" s="34"/>
      <c r="F86" s="4"/>
    </row>
    <row r="87" spans="1:11" x14ac:dyDescent="0.3">
      <c r="A87" s="12" t="s">
        <v>45</v>
      </c>
      <c r="B87" s="30">
        <v>130714.67460000006</v>
      </c>
      <c r="C87" s="34"/>
      <c r="D87" s="34"/>
      <c r="E87" s="34"/>
      <c r="F87" s="4"/>
    </row>
    <row r="88" spans="1:11" x14ac:dyDescent="0.3">
      <c r="A88" s="12" t="s">
        <v>22</v>
      </c>
      <c r="B88" s="30">
        <v>131477.77639999994</v>
      </c>
      <c r="C88" s="34"/>
      <c r="D88" s="34"/>
      <c r="E88" s="34"/>
      <c r="F88" s="4"/>
    </row>
    <row r="89" spans="1:11" ht="16.2" thickBot="1" x14ac:dyDescent="0.35">
      <c r="A89" s="13" t="s">
        <v>16</v>
      </c>
      <c r="B89" s="18">
        <v>787549.89280000131</v>
      </c>
      <c r="C89" s="34"/>
      <c r="D89" s="34"/>
      <c r="E89" s="34"/>
      <c r="F89" s="4"/>
    </row>
    <row r="90" spans="1:11" x14ac:dyDescent="0.3">
      <c r="A90" s="3"/>
      <c r="B90" s="34"/>
      <c r="C90" s="34"/>
      <c r="D90" s="34"/>
      <c r="E90" s="34"/>
      <c r="F90" s="4"/>
    </row>
    <row r="91" spans="1:11" ht="16.2" thickBot="1" x14ac:dyDescent="0.35">
      <c r="A91" s="3"/>
      <c r="B91" s="34"/>
      <c r="C91" s="34"/>
      <c r="D91" s="34"/>
      <c r="E91" s="34"/>
      <c r="F91" s="4"/>
    </row>
    <row r="92" spans="1:11" ht="16.2" thickBot="1" x14ac:dyDescent="0.35">
      <c r="A92" s="16" t="s">
        <v>1619</v>
      </c>
      <c r="B92" s="28" t="s">
        <v>1629</v>
      </c>
      <c r="C92" s="34"/>
      <c r="D92" s="34"/>
      <c r="E92" s="34"/>
      <c r="F92" s="4"/>
    </row>
    <row r="93" spans="1:11" x14ac:dyDescent="0.3">
      <c r="A93" s="36" t="s">
        <v>39</v>
      </c>
      <c r="B93" s="37">
        <v>140.29468975069253</v>
      </c>
      <c r="C93" s="34"/>
      <c r="D93" s="34"/>
      <c r="E93" s="34"/>
      <c r="F93" s="4"/>
    </row>
    <row r="94" spans="1:11" x14ac:dyDescent="0.3">
      <c r="A94" s="12" t="s">
        <v>45</v>
      </c>
      <c r="B94" s="38">
        <v>139.80179101604284</v>
      </c>
      <c r="C94" s="34"/>
      <c r="D94" s="34"/>
      <c r="E94" s="34"/>
      <c r="F94" s="4"/>
    </row>
    <row r="95" spans="1:11" x14ac:dyDescent="0.3">
      <c r="A95" s="12" t="s">
        <v>22</v>
      </c>
      <c r="B95" s="38">
        <v>141.67863836206891</v>
      </c>
      <c r="C95" s="34"/>
      <c r="D95" s="34"/>
      <c r="E95" s="34"/>
      <c r="F95" s="4"/>
    </row>
    <row r="96" spans="1:11" ht="16.2" thickBot="1" x14ac:dyDescent="0.35">
      <c r="A96" s="13" t="s">
        <v>16</v>
      </c>
      <c r="B96" s="39">
        <v>141.21389506903375</v>
      </c>
      <c r="C96" s="34"/>
      <c r="D96" s="34"/>
      <c r="E96" s="34"/>
      <c r="F96" s="4"/>
    </row>
    <row r="97" spans="1:6" x14ac:dyDescent="0.3">
      <c r="A97" s="3"/>
      <c r="B97" s="34"/>
      <c r="C97" s="34"/>
      <c r="D97" s="34"/>
      <c r="E97" s="34"/>
      <c r="F97" s="4"/>
    </row>
    <row r="98" spans="1:6" x14ac:dyDescent="0.3">
      <c r="A98" s="3"/>
      <c r="B98" s="34"/>
      <c r="C98" s="34"/>
      <c r="D98" s="34"/>
      <c r="E98" s="34"/>
      <c r="F98" s="4"/>
    </row>
    <row r="99" spans="1:6" ht="16.2" thickBot="1" x14ac:dyDescent="0.35">
      <c r="A99" s="3"/>
      <c r="B99" s="34"/>
      <c r="C99" s="34"/>
      <c r="D99" s="34"/>
      <c r="E99" s="34"/>
      <c r="F99" s="4"/>
    </row>
    <row r="100" spans="1:6" ht="16.2" thickBot="1" x14ac:dyDescent="0.35">
      <c r="A100" s="16" t="s">
        <v>1619</v>
      </c>
      <c r="B100" s="28" t="s">
        <v>1630</v>
      </c>
      <c r="C100" s="34"/>
      <c r="D100" s="34"/>
      <c r="E100" s="34"/>
      <c r="F100" s="4"/>
    </row>
    <row r="101" spans="1:6" x14ac:dyDescent="0.3">
      <c r="A101" s="36" t="s">
        <v>39</v>
      </c>
      <c r="B101" s="40">
        <v>1083</v>
      </c>
      <c r="C101" s="34"/>
      <c r="D101" s="34"/>
      <c r="E101" s="34"/>
      <c r="F101" s="4"/>
    </row>
    <row r="102" spans="1:6" x14ac:dyDescent="0.3">
      <c r="A102" s="12" t="s">
        <v>45</v>
      </c>
      <c r="B102" s="41">
        <v>935</v>
      </c>
      <c r="C102" s="34"/>
      <c r="D102" s="34"/>
      <c r="E102" s="34"/>
      <c r="F102" s="4"/>
    </row>
    <row r="103" spans="1:6" x14ac:dyDescent="0.3">
      <c r="A103" s="12" t="s">
        <v>22</v>
      </c>
      <c r="B103" s="41">
        <v>928</v>
      </c>
      <c r="C103" s="34"/>
      <c r="D103" s="34"/>
      <c r="E103" s="34"/>
      <c r="F103" s="4"/>
    </row>
    <row r="104" spans="1:6" ht="16.2" thickBot="1" x14ac:dyDescent="0.35">
      <c r="A104" s="13" t="s">
        <v>16</v>
      </c>
      <c r="B104" s="42">
        <v>5577</v>
      </c>
      <c r="C104" s="34"/>
      <c r="D104" s="34"/>
      <c r="E104" s="34"/>
      <c r="F104" s="4"/>
    </row>
    <row r="105" spans="1:6" ht="16.2" thickBot="1" x14ac:dyDescent="0.35">
      <c r="A105" s="14"/>
      <c r="B105" s="6"/>
      <c r="C105" s="6"/>
      <c r="D105" s="6"/>
      <c r="E105" s="6"/>
      <c r="F105" s="15"/>
    </row>
  </sheetData>
  <mergeCells count="8">
    <mergeCell ref="A63:D63"/>
    <mergeCell ref="A73:D73"/>
    <mergeCell ref="A84:D84"/>
    <mergeCell ref="A2:D2"/>
    <mergeCell ref="A10:D10"/>
    <mergeCell ref="A21:D21"/>
    <mergeCell ref="A30:D30"/>
    <mergeCell ref="A50:D5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0FA7D-2DC0-4592-8D70-EF39C584AF35}">
  <dimension ref="A1"/>
  <sheetViews>
    <sheetView showGridLines="0" tabSelected="1" zoomScale="53" zoomScaleNormal="75" workbookViewId="0">
      <selection activeCell="A11" sqref="A11"/>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1611</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Swapnajeet A</dc:creator>
  <cp:lastModifiedBy>Anuja Patade</cp:lastModifiedBy>
  <cp:lastPrinted>2025-01-06T17:55:28Z</cp:lastPrinted>
  <dcterms:created xsi:type="dcterms:W3CDTF">2024-06-23T13:11:17Z</dcterms:created>
  <dcterms:modified xsi:type="dcterms:W3CDTF">2025-01-06T17:57:11Z</dcterms:modified>
</cp:coreProperties>
</file>