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G6" i="1"/>
  <c r="H6" i="1"/>
  <c r="F7" i="1"/>
  <c r="G7" i="1"/>
  <c r="H7" i="1"/>
  <c r="I10" i="1"/>
  <c r="F10" i="1"/>
  <c r="H10" i="1"/>
  <c r="G10" i="1"/>
  <c r="I9" i="1"/>
  <c r="H9" i="1"/>
  <c r="F9" i="1"/>
  <c r="G9" i="1"/>
  <c r="F8" i="1" l="1"/>
  <c r="I8" i="1"/>
  <c r="H8" i="1"/>
  <c r="G8" i="1"/>
</calcChain>
</file>

<file path=xl/sharedStrings.xml><?xml version="1.0" encoding="utf-8"?>
<sst xmlns="http://schemas.openxmlformats.org/spreadsheetml/2006/main" count="16" uniqueCount="16">
  <si>
    <t>Filter Values</t>
  </si>
  <si>
    <t>Sim1</t>
  </si>
  <si>
    <t>Sim2</t>
  </si>
  <si>
    <t>Sim3</t>
  </si>
  <si>
    <t>Sim4</t>
  </si>
  <si>
    <t>Precision</t>
  </si>
  <si>
    <t>specficity</t>
  </si>
  <si>
    <t>Recall/Senstivity</t>
  </si>
  <si>
    <t>Accuracy</t>
  </si>
  <si>
    <t>Surname</t>
  </si>
  <si>
    <t>Givenname</t>
  </si>
  <si>
    <t>suburb</t>
  </si>
  <si>
    <t>Pincode</t>
  </si>
  <si>
    <t xml:space="preserve"># of Records </t>
  </si>
  <si>
    <t># of Duplicates</t>
  </si>
  <si>
    <t># of unique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</si>
</sst>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/>
  </sheetViews>
  <sheetFormatPr defaultRowHeight="14.5" x14ac:dyDescent="0.35"/>
  <cols>
    <col min="1" max="1" width="11.54296875" bestFit="1" customWidth="1"/>
    <col min="2" max="2" width="5.81640625" customWidth="1"/>
    <col min="7" max="7" width="17.1796875" bestFit="1" customWidth="1"/>
  </cols>
  <sheetData>
    <row r="1" spans="1:9" x14ac:dyDescent="0.35">
      <c r="A1" s="2" t="s">
        <v>13</v>
      </c>
      <c r="B1" s="2">
        <v>10000</v>
      </c>
      <c r="D1" s="2" t="s">
        <v>14</v>
      </c>
      <c r="E1">
        <v>2362</v>
      </c>
      <c r="G1" t="s">
        <v>15</v>
      </c>
      <c r="H1" s="2">
        <v>7638</v>
      </c>
    </row>
    <row r="2" spans="1:9" x14ac:dyDescent="0.35">
      <c r="A2" t="s">
        <v>0</v>
      </c>
    </row>
    <row r="3" spans="1:9" x14ac:dyDescent="0.35">
      <c r="A3" t="s">
        <v>9</v>
      </c>
      <c r="B3" t="s">
        <v>10</v>
      </c>
      <c r="C3" t="s">
        <v>11</v>
      </c>
      <c r="D3" t="s">
        <v>12</v>
      </c>
    </row>
    <row r="4" spans="1:9" x14ac:dyDescent="0.35">
      <c r="A4" t="s">
        <v>1</v>
      </c>
      <c r="B4" t="s">
        <v>2</v>
      </c>
      <c r="C4" t="s">
        <v>3</v>
      </c>
      <c r="D4" t="s">
        <v>4</v>
      </c>
      <c r="F4" t="s">
        <v>8</v>
      </c>
      <c r="G4" t="s">
        <v>7</v>
      </c>
      <c r="H4" t="s">
        <v>6</v>
      </c>
      <c r="I4" t="s">
        <v>5</v>
      </c>
    </row>
    <row r="5" spans="1:9" x14ac:dyDescent="0.35">
      <c r="A5">
        <v>90</v>
      </c>
      <c r="B5">
        <v>90</v>
      </c>
      <c r="C5">
        <v>90</v>
      </c>
      <c r="D5">
        <v>90</v>
      </c>
      <c r="G5" s="1">
        <v>0.25</v>
      </c>
      <c r="H5" s="1">
        <f>1-(3/7638)</f>
        <v>0.99960722702278082</v>
      </c>
    </row>
    <row r="6" spans="1:9" x14ac:dyDescent="0.35">
      <c r="A6">
        <v>90</v>
      </c>
      <c r="B6">
        <v>90</v>
      </c>
      <c r="C6">
        <v>50</v>
      </c>
      <c r="D6">
        <v>50</v>
      </c>
      <c r="G6" s="1">
        <f>1-51.3971210838273%</f>
        <v>0.48602878916172698</v>
      </c>
      <c r="H6" s="1">
        <f>1-(22/7638)</f>
        <v>0.99711966483372616</v>
      </c>
    </row>
    <row r="7" spans="1:9" x14ac:dyDescent="0.35">
      <c r="A7">
        <v>90</v>
      </c>
      <c r="B7">
        <v>90</v>
      </c>
      <c r="C7">
        <v>20</v>
      </c>
      <c r="D7">
        <v>20</v>
      </c>
      <c r="F7" s="1">
        <f>1-(1213+66)/10000</f>
        <v>0.87209999999999999</v>
      </c>
      <c r="G7" s="1">
        <f>1-(1213/2362)</f>
        <v>0.48645215918712958</v>
      </c>
      <c r="H7" s="1">
        <f>1-(66/7638)</f>
        <v>0.99135899450117837</v>
      </c>
    </row>
    <row r="8" spans="1:9" x14ac:dyDescent="0.35">
      <c r="A8">
        <v>85</v>
      </c>
      <c r="B8">
        <v>85</v>
      </c>
      <c r="C8">
        <v>50</v>
      </c>
      <c r="D8">
        <v>50</v>
      </c>
      <c r="F8" s="1">
        <f>1-(574/10000)</f>
        <v>0.94259999999999999</v>
      </c>
      <c r="G8" s="1">
        <f>1-(504/2362)</f>
        <v>0.7866215071972904</v>
      </c>
      <c r="H8" s="1">
        <f>1-(70/7638)</f>
        <v>0.99083529719821939</v>
      </c>
      <c r="I8" s="1">
        <f>1-(70/1928)</f>
        <v>0.9636929460580913</v>
      </c>
    </row>
    <row r="9" spans="1:9" x14ac:dyDescent="0.35">
      <c r="A9">
        <v>83</v>
      </c>
      <c r="B9">
        <v>83</v>
      </c>
      <c r="C9">
        <v>50</v>
      </c>
      <c r="D9">
        <v>50</v>
      </c>
      <c r="F9" s="1">
        <f>1-(359+112)/10000</f>
        <v>0.95289999999999997</v>
      </c>
      <c r="G9" s="1">
        <f>1-(359/2362)</f>
        <v>0.84801016088060965</v>
      </c>
      <c r="H9" s="1">
        <f>1-(112/7638)</f>
        <v>0.98533647551715109</v>
      </c>
      <c r="I9" s="1">
        <f>1-(112/2115)</f>
        <v>0.94704491725768325</v>
      </c>
    </row>
    <row r="10" spans="1:9" x14ac:dyDescent="0.35">
      <c r="A10">
        <v>80</v>
      </c>
      <c r="B10">
        <v>80</v>
      </c>
      <c r="C10">
        <v>50</v>
      </c>
      <c r="D10">
        <v>50</v>
      </c>
      <c r="F10" s="1">
        <f>1-(212+198)/10000</f>
        <v>0.95899999999999996</v>
      </c>
      <c r="G10" s="1">
        <f>1-(212/2362)</f>
        <v>0.91024555461473322</v>
      </c>
      <c r="H10" s="1">
        <f>1-(198/7638)</f>
        <v>0.974076983503535</v>
      </c>
      <c r="I10" s="1">
        <f>1-(198/1928)</f>
        <v>0.89730290456431538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2023-08-11T07:49:10Z</dcterms:created>
  <dcterms:modified xsi:type="dcterms:W3CDTF">2023-08-11T13:31:39Z</dcterms:modified>
</cp:coreProperties>
</file>