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D:\testbook\Assignments\"/>
    </mc:Choice>
  </mc:AlternateContent>
  <xr:revisionPtr revIDLastSave="0" documentId="8_{7FDF850D-CD30-475A-BDA2-8FB4C6B199A4}" xr6:coauthVersionLast="47" xr6:coauthVersionMax="47" xr10:uidLastSave="{00000000-0000-0000-0000-000000000000}"/>
  <bookViews>
    <workbookView xWindow="-120" yWindow="-120" windowWidth="20730" windowHeight="11160" firstSheet="5" activeTab="6" xr2:uid="{1530F314-85DB-4CE5-822D-C0B0C758B9BB}"/>
  </bookViews>
  <sheets>
    <sheet name="Standard deviation" sheetId="1" r:id="rId1"/>
    <sheet name="Median" sheetId="2" r:id="rId2"/>
    <sheet name="mode" sheetId="3" r:id="rId3"/>
    <sheet name="Standard deviation 2" sheetId="5" r:id="rId4"/>
    <sheet name="Min and max" sheetId="6" r:id="rId5"/>
    <sheet name="quartile" sheetId="8" r:id="rId6"/>
    <sheet name="Probability" sheetId="10" r:id="rId7"/>
    <sheet name="Mean, mode and median" sheetId="12" r:id="rId8"/>
    <sheet name="Hypothesis" sheetId="13" r:id="rId9"/>
    <sheet name="Probability 2" sheetId="14"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6" i="13" l="1"/>
  <c r="C15" i="13"/>
  <c r="C13" i="13"/>
  <c r="C10" i="13"/>
  <c r="C18" i="14"/>
  <c r="C21" i="14"/>
  <c r="C15" i="14"/>
  <c r="C12" i="14"/>
  <c r="C7" i="12"/>
  <c r="C6" i="12"/>
  <c r="C5" i="12"/>
  <c r="F12" i="10"/>
  <c r="F10" i="10"/>
  <c r="B5" i="8"/>
  <c r="C13" i="5"/>
  <c r="C7" i="6"/>
  <c r="C6" i="6"/>
  <c r="C5" i="6"/>
  <c r="C11" i="5"/>
  <c r="C12" i="5"/>
  <c r="B5" i="3"/>
  <c r="B6" i="2"/>
</calcChain>
</file>

<file path=xl/sharedStrings.xml><?xml version="1.0" encoding="utf-8"?>
<sst xmlns="http://schemas.openxmlformats.org/spreadsheetml/2006/main" count="71" uniqueCount="56">
  <si>
    <t>1)</t>
  </si>
  <si>
    <t>Height of 7 students (in cm) is given below.What is the median ?</t>
  </si>
  <si>
    <t>Sol)</t>
  </si>
  <si>
    <t>5)</t>
  </si>
  <si>
    <t>Mean</t>
  </si>
  <si>
    <t>Standard Deviation</t>
  </si>
  <si>
    <t>Lenth</t>
  </si>
  <si>
    <t>Lower</t>
  </si>
  <si>
    <t>High</t>
  </si>
  <si>
    <t>2)</t>
  </si>
  <si>
    <t>Probability value</t>
  </si>
  <si>
    <t>6)</t>
  </si>
  <si>
    <t>Max</t>
  </si>
  <si>
    <t>Min</t>
  </si>
  <si>
    <t>Range</t>
  </si>
  <si>
    <t>P(B)</t>
  </si>
  <si>
    <t>8)</t>
  </si>
  <si>
    <t>10)</t>
  </si>
  <si>
    <t>Amy has two bags. Bag-I has 7 red and 2 blue balls and Bag-II has 5 red and 9 blue balls. Amy draws a ball at random and it turns out to be red. Determine the probability that the ball was from the Bag-I using the Bayes theorem.</t>
  </si>
  <si>
    <t>Bag I</t>
  </si>
  <si>
    <t>Red</t>
  </si>
  <si>
    <t>Blue</t>
  </si>
  <si>
    <t>Bag II</t>
  </si>
  <si>
    <t>P(A)</t>
  </si>
  <si>
    <t>P(BIA)</t>
  </si>
  <si>
    <t>P(AIB)</t>
  </si>
  <si>
    <t>11)</t>
  </si>
  <si>
    <t>Median</t>
  </si>
  <si>
    <t>Mode</t>
  </si>
  <si>
    <t>12)</t>
  </si>
  <si>
    <t xml:space="preserve">Random Sample </t>
  </si>
  <si>
    <t>Population Mean</t>
  </si>
  <si>
    <t>13)</t>
  </si>
  <si>
    <t>Initial Risk of Cancer</t>
  </si>
  <si>
    <t>Sensitivity</t>
  </si>
  <si>
    <t>Specificity</t>
  </si>
  <si>
    <t>Physicians' Estimated Probability</t>
  </si>
  <si>
    <t>probability of a positive mammogram given cancer:</t>
  </si>
  <si>
    <t>probability of a negative mammogram given benign:</t>
  </si>
  <si>
    <t>probability of a positive mammogram using the law of total probability:</t>
  </si>
  <si>
    <t>probability of cancer given a positive mammogram using Bayes' theorem:</t>
  </si>
  <si>
    <t>According to a study, the daily average times pent by a user on a social media website is 50 minutes. To test the claim of this study, Ramesh, are searcher, takes a sample of 25 website users and find south at the mean times pent by the sample users is 60 minutes and the sample standard deviation is 30 minutes. Based on this in formation, the null and the alternative hypotheses will be:</t>
  </si>
  <si>
    <t>Ho=The average time spent by the users is 50 minutes</t>
  </si>
  <si>
    <t>H1=The average times pent by the users is not 50 minutes</t>
  </si>
  <si>
    <t>Critical Value</t>
  </si>
  <si>
    <t>desired significance</t>
  </si>
  <si>
    <t>Test Statistic</t>
  </si>
  <si>
    <t>p-value</t>
  </si>
  <si>
    <t>Conclusion</t>
  </si>
  <si>
    <r>
      <t>In</t>
    </r>
    <r>
      <rPr>
        <b/>
        <sz val="11"/>
        <color theme="1"/>
        <rFont val="Calibri"/>
        <family val="2"/>
        <scheme val="minor"/>
      </rPr>
      <t xml:space="preserve"> a study, physicians were asked what the odds of breast cancer would be in a woman who was initially thought to have a 1 % risk of cancer but who ended up with a positive mammogram result (a mammogram accurately class if I es about 80 % of cancerous tum or sand 90 % of benign tumors.) 95 out of a hundred physicians estimated the probability of cancer to be about 75 %. Do you agree?</t>
    </r>
  </si>
  <si>
    <r>
      <t>The</t>
    </r>
    <r>
      <rPr>
        <b/>
        <sz val="11"/>
        <color theme="1"/>
        <rFont val="Calibri"/>
        <family val="2"/>
        <scheme val="minor"/>
      </rPr>
      <t xml:space="preserve"> mean height of a random sample of 100 individuals from a population is 160. The Standard deviation of the sample is 10. Would it be reasonable to suppose that the mean height of the population is165.</t>
    </r>
  </si>
  <si>
    <r>
      <t>Find</t>
    </r>
    <r>
      <rPr>
        <b/>
        <sz val="11"/>
        <color theme="1"/>
        <rFont val="Calibri"/>
        <family val="2"/>
        <scheme val="minor"/>
      </rPr>
      <t xml:space="preserve"> the mean, mode and median </t>
    </r>
  </si>
  <si>
    <r>
      <t>Given</t>
    </r>
    <r>
      <rPr>
        <b/>
        <sz val="11"/>
        <color theme="1"/>
        <rFont val="Calibri"/>
        <family val="2"/>
        <scheme val="minor"/>
      </rPr>
      <t xml:space="preserve"> the following distribution of returns, determine the lower quartile:</t>
    </r>
  </si>
  <si>
    <r>
      <t>Find</t>
    </r>
    <r>
      <rPr>
        <b/>
        <sz val="11"/>
        <color theme="1"/>
        <rFont val="Calibri"/>
        <family val="2"/>
        <scheme val="minor"/>
      </rPr>
      <t xml:space="preserve"> the range of the following. </t>
    </r>
  </si>
  <si>
    <r>
      <t>For</t>
    </r>
    <r>
      <rPr>
        <b/>
        <sz val="11"/>
        <color theme="1"/>
        <rFont val="Calibri"/>
        <family val="2"/>
        <scheme val="minor"/>
      </rPr>
      <t xml:space="preserve"> a certain type of computer, the length of time between charges of the battery is normally distributed with a mean of 50 hours and a standard deviation of 15 hours. John owns one of these computer sand wants to know the probability that the length of time will be between 50 and 70 hours.</t>
    </r>
  </si>
  <si>
    <r>
      <t>Below</t>
    </r>
    <r>
      <rPr>
        <b/>
        <sz val="11"/>
        <color theme="1"/>
        <rFont val="Calibri"/>
        <family val="2"/>
        <scheme val="minor"/>
      </rPr>
      <t xml:space="preserve"> are the observations of the marks of a student. Find the value of mode.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</si>
</sst>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Red]0.00"/>
  </numFmts>
  <fonts count="11" x14ac:knownFonts="1">
    <font>
      <sz val="11"/>
      <color theme="1"/>
      <name val="Calibri"/>
      <family val="2"/>
      <scheme val="minor"/>
    </font>
    <font>
      <b/>
      <sz val="11"/>
      <color theme="1"/>
      <name val="Calibri"/>
      <family val="2"/>
      <scheme val="minor"/>
    </font>
    <font>
      <b/>
      <sz val="12"/>
      <color theme="1"/>
      <name val="Calibri"/>
      <family val="2"/>
      <scheme val="minor"/>
    </font>
    <font>
      <sz val="12"/>
      <color rgb="FF374151"/>
      <name val="Segoe UI"/>
      <family val="2"/>
    </font>
    <font>
      <sz val="12"/>
      <color rgb="FF374151"/>
      <name val="Calibri"/>
      <family val="2"/>
      <scheme val="minor"/>
    </font>
    <font>
      <sz val="12"/>
      <color rgb="FF000000"/>
      <name val="Calibri"/>
      <family val="2"/>
      <scheme val="minor"/>
    </font>
    <font>
      <sz val="12"/>
      <color theme="1"/>
      <name val="Calibri"/>
      <family val="2"/>
      <scheme val="minor"/>
    </font>
    <font>
      <sz val="13"/>
      <color rgb="FF000000"/>
      <name val="Calibri"/>
      <family val="2"/>
      <scheme val="minor"/>
    </font>
    <font>
      <b/>
      <sz val="13"/>
      <color rgb="FF000000"/>
      <name val="Arial"/>
      <family val="2"/>
    </font>
    <font>
      <b/>
      <sz val="13"/>
      <color rgb="FF000000"/>
      <name val="Calibri"/>
      <family val="2"/>
      <scheme val="minor"/>
    </font>
    <font>
      <b/>
      <sz val="13"/>
      <color theme="1"/>
      <name val="Calibri"/>
      <family val="2"/>
      <scheme val="minor"/>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style="medium">
        <color indexed="64"/>
      </bottom>
      <diagonal/>
    </border>
  </borders>
  <cellStyleXfs count="1">
    <xf numFmtId="0" fontId="0" fillId="0" borderId="0"/>
  </cellStyleXfs>
  <cellXfs count="44">
    <xf numFmtId="0" fontId="0" fillId="0" borderId="0" xfId="0"/>
    <xf numFmtId="0" fontId="0" fillId="0" borderId="0" xfId="0" applyAlignment="1">
      <alignment horizontal="center"/>
    </xf>
    <xf numFmtId="0" fontId="1" fillId="0" borderId="0" xfId="0" applyFont="1" applyAlignment="1">
      <alignment horizontal="center"/>
    </xf>
    <xf numFmtId="0" fontId="1" fillId="0" borderId="0" xfId="0" applyFont="1" applyAlignment="1">
      <alignment horizontal="center" vertical="center"/>
    </xf>
    <xf numFmtId="0" fontId="2" fillId="0" borderId="0" xfId="0" applyFont="1" applyAlignment="1">
      <alignment horizontal="center"/>
    </xf>
    <xf numFmtId="0" fontId="1" fillId="0" borderId="3" xfId="0" applyFont="1" applyBorder="1"/>
    <xf numFmtId="0" fontId="1" fillId="0" borderId="4" xfId="0" applyFont="1" applyBorder="1"/>
    <xf numFmtId="0" fontId="3" fillId="0" borderId="0" xfId="0" applyFont="1"/>
    <xf numFmtId="0" fontId="1" fillId="0" borderId="3" xfId="0" applyFont="1" applyBorder="1" applyAlignment="1">
      <alignment horizontal="center"/>
    </xf>
    <xf numFmtId="16" fontId="0" fillId="0" borderId="0" xfId="0" applyNumberFormat="1"/>
    <xf numFmtId="2" fontId="0" fillId="0" borderId="0" xfId="0" applyNumberFormat="1" applyAlignment="1">
      <alignment horizontal="center"/>
    </xf>
    <xf numFmtId="164" fontId="0" fillId="0" borderId="0" xfId="0" applyNumberFormat="1" applyAlignment="1">
      <alignment horizontal="center"/>
    </xf>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2" xfId="0" applyBorder="1"/>
    <xf numFmtId="0" fontId="4" fillId="0" borderId="0" xfId="0" applyFont="1"/>
    <xf numFmtId="0" fontId="1" fillId="0" borderId="1" xfId="0" applyFont="1" applyBorder="1" applyAlignment="1">
      <alignment horizontal="center"/>
    </xf>
    <xf numFmtId="0" fontId="1" fillId="0" borderId="0" xfId="0" applyFont="1"/>
    <xf numFmtId="0" fontId="0" fillId="0" borderId="0" xfId="0" quotePrefix="1"/>
    <xf numFmtId="0" fontId="1" fillId="0" borderId="4" xfId="0" applyFont="1" applyBorder="1" applyAlignment="1">
      <alignment horizontal="center"/>
    </xf>
    <xf numFmtId="0" fontId="1" fillId="0" borderId="10" xfId="0" applyFont="1" applyBorder="1" applyAlignment="1">
      <alignment horizontal="center"/>
    </xf>
    <xf numFmtId="0" fontId="0" fillId="0" borderId="3" xfId="0" applyBorder="1" applyAlignment="1">
      <alignment horizontal="center"/>
    </xf>
    <xf numFmtId="0" fontId="0" fillId="0" borderId="10" xfId="0" applyBorder="1" applyAlignment="1">
      <alignment horizontal="center"/>
    </xf>
    <xf numFmtId="0" fontId="0" fillId="0" borderId="4" xfId="0" applyBorder="1" applyAlignment="1">
      <alignment horizontal="center"/>
    </xf>
    <xf numFmtId="0" fontId="7" fillId="0" borderId="0" xfId="0" applyFont="1" applyAlignment="1">
      <alignment horizontal="center" vertical="center" wrapText="1"/>
    </xf>
    <xf numFmtId="0" fontId="6" fillId="0" borderId="0" xfId="0" applyFont="1" applyAlignment="1">
      <alignment horizontal="left"/>
    </xf>
    <xf numFmtId="0" fontId="5" fillId="0" borderId="0" xfId="0" applyFont="1" applyAlignment="1">
      <alignment horizontal="left" vertical="center"/>
    </xf>
    <xf numFmtId="0" fontId="10" fillId="0" borderId="0" xfId="0" applyFont="1" applyAlignment="1">
      <alignment horizontal="left"/>
    </xf>
    <xf numFmtId="0" fontId="9" fillId="0" borderId="0" xfId="0" applyFont="1" applyAlignment="1">
      <alignment horizontal="left" vertical="center"/>
    </xf>
    <xf numFmtId="0" fontId="9" fillId="0" borderId="0" xfId="0" applyFont="1" applyAlignment="1">
      <alignment horizontal="center" vertical="center" wrapText="1"/>
    </xf>
    <xf numFmtId="0" fontId="9" fillId="0" borderId="0" xfId="0" applyFont="1" applyAlignment="1">
      <alignment horizontal="left"/>
    </xf>
    <xf numFmtId="0" fontId="8" fillId="0" borderId="0" xfId="0" applyFont="1" applyAlignment="1">
      <alignment horizontal="center" vertical="center"/>
    </xf>
    <xf numFmtId="0" fontId="8" fillId="0" borderId="0" xfId="0" applyFont="1" applyAlignment="1">
      <alignment horizontal="left"/>
    </xf>
    <xf numFmtId="0" fontId="0" fillId="0" borderId="0" xfId="0" applyAlignment="1">
      <alignment horizontal="center" wrapText="1"/>
    </xf>
    <xf numFmtId="0" fontId="1" fillId="0" borderId="5" xfId="0" applyFont="1" applyBorder="1" applyAlignment="1">
      <alignment horizontal="center" wrapText="1"/>
    </xf>
    <xf numFmtId="0" fontId="1" fillId="0" borderId="9" xfId="0" applyFont="1" applyBorder="1" applyAlignment="1">
      <alignment horizontal="center" wrapText="1"/>
    </xf>
    <xf numFmtId="0" fontId="1" fillId="0" borderId="6" xfId="0" applyFont="1" applyBorder="1" applyAlignment="1">
      <alignment horizontal="center" wrapText="1"/>
    </xf>
    <xf numFmtId="0" fontId="1" fillId="0" borderId="2" xfId="0" applyFont="1" applyBorder="1" applyAlignment="1">
      <alignment horizontal="center" wrapText="1"/>
    </xf>
    <xf numFmtId="0" fontId="3" fillId="0" borderId="0" xfId="0" applyFont="1" applyAlignment="1">
      <alignment horizontal="left" vertical="top" wrapText="1"/>
    </xf>
    <xf numFmtId="0" fontId="0" fillId="0" borderId="0" xfId="0" applyAlignment="1">
      <alignment horizontal="center" vertical="center"/>
    </xf>
    <xf numFmtId="0" fontId="0" fillId="0" borderId="0" xfId="0"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6A4AB-8424-4A81-8779-29AAAADF1FEF}">
  <sheetPr>
    <tabColor theme="5" tint="0.59999389629810485"/>
  </sheetPr>
  <dimension ref="A2:O11"/>
  <sheetViews>
    <sheetView workbookViewId="0">
      <selection activeCell="B11" sqref="B11"/>
    </sheetView>
  </sheetViews>
  <sheetFormatPr defaultRowHeight="15" x14ac:dyDescent="0.25"/>
  <sheetData>
    <row r="2" spans="1:15" ht="16.5" customHeight="1" x14ac:dyDescent="0.25">
      <c r="A2" t="s">
        <v>0</v>
      </c>
      <c r="B2" s="27" t="s">
        <v>41</v>
      </c>
      <c r="C2" s="27"/>
      <c r="D2" s="27"/>
      <c r="E2" s="27"/>
      <c r="F2" s="27"/>
      <c r="G2" s="27"/>
      <c r="H2" s="27"/>
      <c r="I2" s="27"/>
      <c r="J2" s="27"/>
      <c r="K2" s="27"/>
      <c r="L2" s="27"/>
      <c r="M2" s="27"/>
      <c r="N2" s="27"/>
      <c r="O2" s="27"/>
    </row>
    <row r="3" spans="1:15" ht="15" customHeight="1" x14ac:dyDescent="0.25">
      <c r="B3" s="27"/>
      <c r="C3" s="27"/>
      <c r="D3" s="27"/>
      <c r="E3" s="27"/>
      <c r="F3" s="27"/>
      <c r="G3" s="27"/>
      <c r="H3" s="27"/>
      <c r="I3" s="27"/>
      <c r="J3" s="27"/>
      <c r="K3" s="27"/>
      <c r="L3" s="27"/>
      <c r="M3" s="27"/>
      <c r="N3" s="27"/>
      <c r="O3" s="27"/>
    </row>
    <row r="4" spans="1:15" ht="15" customHeight="1" x14ac:dyDescent="0.25">
      <c r="B4" s="27"/>
      <c r="C4" s="27"/>
      <c r="D4" s="27"/>
      <c r="E4" s="27"/>
      <c r="F4" s="27"/>
      <c r="G4" s="27"/>
      <c r="H4" s="27"/>
      <c r="I4" s="27"/>
      <c r="J4" s="27"/>
      <c r="K4" s="27"/>
      <c r="L4" s="27"/>
      <c r="M4" s="27"/>
      <c r="N4" s="27"/>
      <c r="O4" s="27"/>
    </row>
    <row r="5" spans="1:15" x14ac:dyDescent="0.25">
      <c r="B5" s="27"/>
      <c r="C5" s="27"/>
      <c r="D5" s="27"/>
      <c r="E5" s="27"/>
      <c r="F5" s="27"/>
      <c r="G5" s="27"/>
      <c r="H5" s="27"/>
      <c r="I5" s="27"/>
      <c r="J5" s="27"/>
      <c r="K5" s="27"/>
      <c r="L5" s="27"/>
      <c r="M5" s="27"/>
      <c r="N5" s="27"/>
      <c r="O5" s="27"/>
    </row>
    <row r="6" spans="1:15" x14ac:dyDescent="0.25">
      <c r="B6" s="27"/>
      <c r="C6" s="27"/>
      <c r="D6" s="27"/>
      <c r="E6" s="27"/>
      <c r="F6" s="27"/>
      <c r="G6" s="27"/>
      <c r="H6" s="27"/>
      <c r="I6" s="27"/>
      <c r="J6" s="27"/>
      <c r="K6" s="27"/>
      <c r="L6" s="27"/>
      <c r="M6" s="27"/>
      <c r="N6" s="27"/>
      <c r="O6" s="27"/>
    </row>
    <row r="8" spans="1:15" ht="15.75" x14ac:dyDescent="0.25">
      <c r="B8" s="28" t="s">
        <v>42</v>
      </c>
      <c r="C8" s="28"/>
      <c r="D8" s="28"/>
      <c r="E8" s="28"/>
      <c r="F8" s="28"/>
      <c r="G8" s="28"/>
      <c r="H8" s="28"/>
    </row>
    <row r="9" spans="1:15" ht="15.75" x14ac:dyDescent="0.25">
      <c r="B9" s="29" t="s">
        <v>43</v>
      </c>
      <c r="C9" s="29"/>
      <c r="D9" s="29"/>
      <c r="E9" s="29"/>
      <c r="F9" s="29"/>
      <c r="G9" s="29"/>
      <c r="H9" s="29"/>
    </row>
    <row r="11" spans="1:15" x14ac:dyDescent="0.25">
      <c r="A11" t="s">
        <v>2</v>
      </c>
    </row>
  </sheetData>
  <mergeCells count="3">
    <mergeCell ref="B2:O6"/>
    <mergeCell ref="B8:H8"/>
    <mergeCell ref="B9:H9"/>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E05931-CB4B-442A-8128-79B5AFB9BBDE}">
  <sheetPr>
    <tabColor theme="4" tint="0.59999389629810485"/>
  </sheetPr>
  <dimension ref="A2:O22"/>
  <sheetViews>
    <sheetView workbookViewId="0">
      <selection activeCell="C21" sqref="C21:C22"/>
    </sheetView>
  </sheetViews>
  <sheetFormatPr defaultRowHeight="15" x14ac:dyDescent="0.25"/>
  <cols>
    <col min="2" max="2" width="34.5703125" bestFit="1" customWidth="1"/>
    <col min="3" max="3" width="11.5703125" bestFit="1" customWidth="1"/>
  </cols>
  <sheetData>
    <row r="2" spans="1:15" ht="16.5" customHeight="1" x14ac:dyDescent="0.25">
      <c r="A2" s="2" t="s">
        <v>32</v>
      </c>
      <c r="B2" s="32" t="s">
        <v>49</v>
      </c>
      <c r="C2" s="32"/>
      <c r="D2" s="32"/>
      <c r="E2" s="32"/>
      <c r="F2" s="32"/>
      <c r="G2" s="32"/>
      <c r="H2" s="32"/>
      <c r="I2" s="32"/>
      <c r="J2" s="32"/>
      <c r="K2" s="32"/>
      <c r="L2" s="32"/>
      <c r="M2" s="32"/>
      <c r="N2" s="32"/>
      <c r="O2" s="32"/>
    </row>
    <row r="3" spans="1:15" x14ac:dyDescent="0.25">
      <c r="B3" s="32"/>
      <c r="C3" s="32"/>
      <c r="D3" s="32"/>
      <c r="E3" s="32"/>
      <c r="F3" s="32"/>
      <c r="G3" s="32"/>
      <c r="H3" s="32"/>
      <c r="I3" s="32"/>
      <c r="J3" s="32"/>
      <c r="K3" s="32"/>
      <c r="L3" s="32"/>
      <c r="M3" s="32"/>
      <c r="N3" s="32"/>
      <c r="O3" s="32"/>
    </row>
    <row r="4" spans="1:15" x14ac:dyDescent="0.25">
      <c r="B4" s="32"/>
      <c r="C4" s="32"/>
      <c r="D4" s="32"/>
      <c r="E4" s="32"/>
      <c r="F4" s="32"/>
      <c r="G4" s="32"/>
      <c r="H4" s="32"/>
      <c r="I4" s="32"/>
      <c r="J4" s="32"/>
      <c r="K4" s="32"/>
      <c r="L4" s="32"/>
      <c r="M4" s="32"/>
      <c r="N4" s="32"/>
      <c r="O4" s="32"/>
    </row>
    <row r="5" spans="1:15" x14ac:dyDescent="0.25">
      <c r="B5" s="32"/>
      <c r="C5" s="32"/>
      <c r="D5" s="32"/>
      <c r="E5" s="32"/>
      <c r="F5" s="32"/>
      <c r="G5" s="32"/>
      <c r="H5" s="32"/>
      <c r="I5" s="32"/>
      <c r="J5" s="32"/>
      <c r="K5" s="32"/>
      <c r="L5" s="32"/>
      <c r="M5" s="32"/>
      <c r="N5" s="32"/>
      <c r="O5" s="32"/>
    </row>
    <row r="7" spans="1:15" ht="17.25" x14ac:dyDescent="0.3">
      <c r="A7" s="2" t="s">
        <v>2</v>
      </c>
      <c r="B7" s="7" t="s">
        <v>33</v>
      </c>
      <c r="C7">
        <v>0.01</v>
      </c>
    </row>
    <row r="8" spans="1:15" ht="17.25" x14ac:dyDescent="0.3">
      <c r="B8" s="7" t="s">
        <v>34</v>
      </c>
      <c r="C8">
        <v>0.8</v>
      </c>
    </row>
    <row r="9" spans="1:15" ht="17.25" x14ac:dyDescent="0.3">
      <c r="B9" s="7" t="s">
        <v>35</v>
      </c>
      <c r="C9">
        <v>0.9</v>
      </c>
    </row>
    <row r="10" spans="1:15" ht="17.25" x14ac:dyDescent="0.3">
      <c r="B10" s="7" t="s">
        <v>36</v>
      </c>
      <c r="C10">
        <v>0.75</v>
      </c>
    </row>
    <row r="12" spans="1:15" ht="17.25" customHeight="1" x14ac:dyDescent="0.25">
      <c r="B12" s="41" t="s">
        <v>37</v>
      </c>
      <c r="C12" s="42">
        <f>C8*C7</f>
        <v>8.0000000000000002E-3</v>
      </c>
    </row>
    <row r="13" spans="1:15" x14ac:dyDescent="0.25">
      <c r="B13" s="41"/>
      <c r="C13" s="42"/>
    </row>
    <row r="15" spans="1:15" x14ac:dyDescent="0.25">
      <c r="B15" s="36" t="s">
        <v>38</v>
      </c>
      <c r="C15" s="43">
        <f>C9/(1-C7)</f>
        <v>0.90909090909090917</v>
      </c>
    </row>
    <row r="16" spans="1:15" x14ac:dyDescent="0.25">
      <c r="B16" s="36"/>
      <c r="C16" s="43"/>
    </row>
    <row r="18" spans="2:3" x14ac:dyDescent="0.25">
      <c r="B18" s="36" t="s">
        <v>39</v>
      </c>
      <c r="C18" s="36">
        <f>(C15*C7)+(C12*(1-C7))</f>
        <v>1.701090909090909E-2</v>
      </c>
    </row>
    <row r="19" spans="2:3" x14ac:dyDescent="0.25">
      <c r="B19" s="36"/>
      <c r="C19" s="36"/>
    </row>
    <row r="20" spans="2:3" ht="15.75" thickBot="1" x14ac:dyDescent="0.3"/>
    <row r="21" spans="2:3" x14ac:dyDescent="0.25">
      <c r="B21" s="37" t="s">
        <v>40</v>
      </c>
      <c r="C21" s="39">
        <f>(C12*C7)/C18</f>
        <v>4.70286447199658E-3</v>
      </c>
    </row>
    <row r="22" spans="2:3" ht="15.75" thickBot="1" x14ac:dyDescent="0.3">
      <c r="B22" s="38"/>
      <c r="C22" s="40"/>
    </row>
  </sheetData>
  <mergeCells count="9">
    <mergeCell ref="B18:B19"/>
    <mergeCell ref="C18:C19"/>
    <mergeCell ref="B21:B22"/>
    <mergeCell ref="C21:C22"/>
    <mergeCell ref="B2:O5"/>
    <mergeCell ref="B12:B13"/>
    <mergeCell ref="C12:C13"/>
    <mergeCell ref="B15:B16"/>
    <mergeCell ref="C15:C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1F811-A46D-4283-9ED1-6A66BE505E1A}">
  <sheetPr>
    <tabColor theme="2" tint="-0.249977111117893"/>
  </sheetPr>
  <dimension ref="A2:I6"/>
  <sheetViews>
    <sheetView workbookViewId="0">
      <selection activeCell="F17" sqref="F17"/>
    </sheetView>
  </sheetViews>
  <sheetFormatPr defaultRowHeight="15" x14ac:dyDescent="0.25"/>
  <sheetData>
    <row r="2" spans="1:9" ht="17.25" x14ac:dyDescent="0.3">
      <c r="A2" s="2" t="s">
        <v>9</v>
      </c>
      <c r="B2" s="30" t="s">
        <v>1</v>
      </c>
      <c r="C2" s="30"/>
      <c r="D2" s="30"/>
      <c r="E2" s="30"/>
      <c r="F2" s="30"/>
      <c r="G2" s="30"/>
      <c r="H2" s="30"/>
      <c r="I2" s="30"/>
    </row>
    <row r="3" spans="1:9" ht="15.75" thickBot="1" x14ac:dyDescent="0.3"/>
    <row r="4" spans="1:9" ht="15.75" thickBot="1" x14ac:dyDescent="0.3">
      <c r="B4" s="24">
        <v>168</v>
      </c>
      <c r="C4" s="25">
        <v>170</v>
      </c>
      <c r="D4" s="25">
        <v>169</v>
      </c>
      <c r="E4" s="25">
        <v>160</v>
      </c>
      <c r="F4" s="25">
        <v>162</v>
      </c>
      <c r="G4" s="25">
        <v>164</v>
      </c>
      <c r="H4" s="26">
        <v>162</v>
      </c>
    </row>
    <row r="6" spans="1:9" x14ac:dyDescent="0.25">
      <c r="A6" s="2" t="s">
        <v>2</v>
      </c>
      <c r="B6" s="2">
        <f>MEDIAN(B4:H4)</f>
        <v>164</v>
      </c>
    </row>
  </sheetData>
  <mergeCells count="1">
    <mergeCell ref="B2:I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5EC0E-8CA0-49AC-95F6-3910F5BBEAEC}">
  <sheetPr>
    <tabColor theme="7" tint="0.59999389629810485"/>
  </sheetPr>
  <dimension ref="A2:J5"/>
  <sheetViews>
    <sheetView workbookViewId="0">
      <selection activeCell="B3" sqref="B3:J3"/>
    </sheetView>
  </sheetViews>
  <sheetFormatPr defaultRowHeight="15" x14ac:dyDescent="0.25"/>
  <sheetData>
    <row r="2" spans="1:10" ht="18" thickBot="1" x14ac:dyDescent="0.3">
      <c r="A2" s="2" t="s">
        <v>0</v>
      </c>
      <c r="B2" s="31" t="s">
        <v>55</v>
      </c>
      <c r="C2" s="31"/>
      <c r="D2" s="31"/>
      <c r="E2" s="31"/>
      <c r="F2" s="31"/>
      <c r="G2" s="31"/>
      <c r="H2" s="31"/>
      <c r="I2" s="31"/>
      <c r="J2" s="20"/>
    </row>
    <row r="3" spans="1:10" ht="15.75" thickBot="1" x14ac:dyDescent="0.3">
      <c r="B3" s="8">
        <v>84</v>
      </c>
      <c r="C3" s="23">
        <v>85</v>
      </c>
      <c r="D3" s="23">
        <v>89</v>
      </c>
      <c r="E3" s="23">
        <v>92</v>
      </c>
      <c r="F3" s="23">
        <v>93</v>
      </c>
      <c r="G3" s="23">
        <v>89</v>
      </c>
      <c r="H3" s="23">
        <v>87</v>
      </c>
      <c r="I3" s="23">
        <v>89</v>
      </c>
      <c r="J3" s="22">
        <v>92</v>
      </c>
    </row>
    <row r="5" spans="1:10" x14ac:dyDescent="0.25">
      <c r="A5" s="2" t="s">
        <v>2</v>
      </c>
      <c r="B5" s="2">
        <f>MODE(B3:J3)</f>
        <v>89</v>
      </c>
    </row>
  </sheetData>
  <mergeCells count="1">
    <mergeCell ref="B2:I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B974C-ED44-4DC9-9A3A-D4A4723A948B}">
  <sheetPr>
    <tabColor theme="8" tint="0.59999389629810485"/>
  </sheetPr>
  <dimension ref="A2:M13"/>
  <sheetViews>
    <sheetView workbookViewId="0">
      <selection activeCell="G8" sqref="G8"/>
    </sheetView>
  </sheetViews>
  <sheetFormatPr defaultRowHeight="15" x14ac:dyDescent="0.25"/>
  <cols>
    <col min="2" max="2" width="18.140625" bestFit="1" customWidth="1"/>
  </cols>
  <sheetData>
    <row r="2" spans="1:13" ht="59.25" customHeight="1" x14ac:dyDescent="0.25">
      <c r="A2" s="3" t="s">
        <v>3</v>
      </c>
      <c r="B2" s="32" t="s">
        <v>54</v>
      </c>
      <c r="C2" s="32"/>
      <c r="D2" s="32"/>
      <c r="E2" s="32"/>
      <c r="F2" s="32"/>
      <c r="G2" s="32"/>
      <c r="H2" s="32"/>
      <c r="I2" s="32"/>
      <c r="J2" s="32"/>
      <c r="K2" s="32"/>
      <c r="L2" s="32"/>
      <c r="M2" s="32"/>
    </row>
    <row r="4" spans="1:13" x14ac:dyDescent="0.25">
      <c r="A4" s="2" t="s">
        <v>2</v>
      </c>
      <c r="B4" t="s">
        <v>4</v>
      </c>
      <c r="C4" s="1">
        <v>50</v>
      </c>
    </row>
    <row r="5" spans="1:13" x14ac:dyDescent="0.25">
      <c r="B5" t="s">
        <v>5</v>
      </c>
      <c r="C5" s="1">
        <v>15</v>
      </c>
    </row>
    <row r="6" spans="1:13" x14ac:dyDescent="0.25">
      <c r="C6" s="1"/>
    </row>
    <row r="7" spans="1:13" ht="15.75" x14ac:dyDescent="0.25">
      <c r="B7" s="4" t="s">
        <v>6</v>
      </c>
      <c r="C7" s="1"/>
    </row>
    <row r="8" spans="1:13" x14ac:dyDescent="0.25">
      <c r="B8" t="s">
        <v>7</v>
      </c>
      <c r="C8" s="1">
        <v>50</v>
      </c>
    </row>
    <row r="9" spans="1:13" x14ac:dyDescent="0.25">
      <c r="B9" t="s">
        <v>8</v>
      </c>
      <c r="C9" s="1">
        <v>70</v>
      </c>
    </row>
    <row r="11" spans="1:13" x14ac:dyDescent="0.25">
      <c r="C11">
        <f>_xlfn.NORM.DIST(C9,C4,C5,TRUE)</f>
        <v>0.90878878027413212</v>
      </c>
    </row>
    <row r="12" spans="1:13" ht="15.75" thickBot="1" x14ac:dyDescent="0.3">
      <c r="C12">
        <f>_xlfn.NORM.DIST(C8,C4,C5,TRUE)</f>
        <v>0.5</v>
      </c>
    </row>
    <row r="13" spans="1:13" ht="15.75" thickBot="1" x14ac:dyDescent="0.3">
      <c r="B13" s="5" t="s">
        <v>10</v>
      </c>
      <c r="C13" s="6">
        <f>_xlfn.NORM.DIST(C9,C4,C5,TRUE)-_xlfn.NORM.DIST(C8,C4,C5,TRUE)</f>
        <v>0.40878878027413212</v>
      </c>
    </row>
  </sheetData>
  <mergeCells count="1">
    <mergeCell ref="B2:M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4DE0B-3882-4DEF-A9BF-6C39CD033E5D}">
  <sheetPr>
    <tabColor theme="0" tint="-0.14999847407452621"/>
  </sheetPr>
  <dimension ref="A2:K7"/>
  <sheetViews>
    <sheetView workbookViewId="0">
      <selection activeCell="F13" sqref="F13"/>
    </sheetView>
  </sheetViews>
  <sheetFormatPr defaultRowHeight="15" x14ac:dyDescent="0.25"/>
  <sheetData>
    <row r="2" spans="1:11" ht="18" thickBot="1" x14ac:dyDescent="0.35">
      <c r="A2" s="2" t="s">
        <v>11</v>
      </c>
      <c r="B2" s="33" t="s">
        <v>53</v>
      </c>
      <c r="C2" s="33"/>
      <c r="D2" s="33"/>
      <c r="E2" s="33"/>
      <c r="F2" s="20"/>
      <c r="G2" s="20"/>
      <c r="H2" s="20"/>
      <c r="I2" s="20"/>
      <c r="J2" s="20"/>
      <c r="K2" s="20"/>
    </row>
    <row r="3" spans="1:11" ht="15.75" thickBot="1" x14ac:dyDescent="0.3">
      <c r="B3" s="8">
        <v>10</v>
      </c>
      <c r="C3" s="23">
        <v>23</v>
      </c>
      <c r="D3" s="23">
        <v>12</v>
      </c>
      <c r="E3" s="23">
        <v>21</v>
      </c>
      <c r="F3" s="23">
        <v>14</v>
      </c>
      <c r="G3" s="23">
        <v>17</v>
      </c>
      <c r="H3" s="23">
        <v>16</v>
      </c>
      <c r="I3" s="23">
        <v>11</v>
      </c>
      <c r="J3" s="23">
        <v>15</v>
      </c>
      <c r="K3" s="22">
        <v>19</v>
      </c>
    </row>
    <row r="5" spans="1:11" x14ac:dyDescent="0.25">
      <c r="A5" s="2" t="s">
        <v>2</v>
      </c>
      <c r="B5" t="s">
        <v>12</v>
      </c>
      <c r="C5">
        <f>MAX(B3:K3)</f>
        <v>23</v>
      </c>
    </row>
    <row r="6" spans="1:11" ht="15.75" thickBot="1" x14ac:dyDescent="0.3">
      <c r="B6" t="s">
        <v>13</v>
      </c>
      <c r="C6">
        <f>MIN(B3:K3)</f>
        <v>10</v>
      </c>
    </row>
    <row r="7" spans="1:11" ht="15.75" thickBot="1" x14ac:dyDescent="0.3">
      <c r="B7" s="5" t="s">
        <v>14</v>
      </c>
      <c r="C7" s="6">
        <f>C5-C6</f>
        <v>13</v>
      </c>
    </row>
  </sheetData>
  <mergeCells count="1">
    <mergeCell ref="B2:E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5A2B1-C628-490C-A267-735536620283}">
  <sheetPr>
    <tabColor theme="3" tint="0.59999389629810485"/>
  </sheetPr>
  <dimension ref="A2:K5"/>
  <sheetViews>
    <sheetView workbookViewId="0">
      <selection activeCell="L16" sqref="L16"/>
    </sheetView>
  </sheetViews>
  <sheetFormatPr defaultRowHeight="15" x14ac:dyDescent="0.25"/>
  <sheetData>
    <row r="2" spans="1:11" ht="16.5" x14ac:dyDescent="0.25">
      <c r="A2" s="2" t="s">
        <v>16</v>
      </c>
      <c r="B2" s="34" t="s">
        <v>52</v>
      </c>
      <c r="C2" s="34"/>
      <c r="D2" s="34"/>
      <c r="E2" s="34"/>
      <c r="F2" s="34"/>
      <c r="G2" s="34"/>
      <c r="H2" s="34"/>
      <c r="I2" s="34"/>
      <c r="J2" s="2"/>
      <c r="K2" s="2"/>
    </row>
    <row r="3" spans="1:11" x14ac:dyDescent="0.25">
      <c r="A3" s="2"/>
      <c r="B3" s="19">
        <v>10</v>
      </c>
      <c r="C3" s="19">
        <v>25</v>
      </c>
      <c r="D3" s="19">
        <v>12</v>
      </c>
      <c r="E3" s="19">
        <v>21</v>
      </c>
      <c r="F3" s="19">
        <v>19</v>
      </c>
      <c r="G3" s="19">
        <v>17</v>
      </c>
      <c r="H3" s="19">
        <v>16</v>
      </c>
      <c r="I3" s="19">
        <v>11</v>
      </c>
      <c r="J3" s="19">
        <v>15</v>
      </c>
      <c r="K3" s="19">
        <v>19</v>
      </c>
    </row>
    <row r="5" spans="1:11" x14ac:dyDescent="0.25">
      <c r="A5" s="20" t="s">
        <v>2</v>
      </c>
      <c r="B5" s="2">
        <f>QUARTILE(B3:K3,1)</f>
        <v>12.75</v>
      </c>
    </row>
  </sheetData>
  <mergeCells count="1">
    <mergeCell ref="B2:I2"/>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3A49C-917F-4A9D-B8B7-041EF850E0B9}">
  <sheetPr>
    <tabColor theme="8" tint="0.79998168889431442"/>
  </sheetPr>
  <dimension ref="A2:M13"/>
  <sheetViews>
    <sheetView tabSelected="1" workbookViewId="0">
      <selection activeCell="E14" sqref="E14"/>
    </sheetView>
  </sheetViews>
  <sheetFormatPr defaultRowHeight="15" x14ac:dyDescent="0.25"/>
  <cols>
    <col min="6" max="6" width="20.5703125" bestFit="1" customWidth="1"/>
  </cols>
  <sheetData>
    <row r="2" spans="1:13" ht="16.5" customHeight="1" x14ac:dyDescent="0.25">
      <c r="A2" s="2" t="s">
        <v>17</v>
      </c>
      <c r="B2" s="32" t="s">
        <v>18</v>
      </c>
      <c r="C2" s="32"/>
      <c r="D2" s="32"/>
      <c r="E2" s="32"/>
      <c r="F2" s="32"/>
      <c r="G2" s="32"/>
      <c r="H2" s="32"/>
      <c r="I2" s="32"/>
      <c r="J2" s="32"/>
      <c r="K2" s="32"/>
      <c r="L2" s="32"/>
      <c r="M2" s="32"/>
    </row>
    <row r="3" spans="1:13" x14ac:dyDescent="0.25">
      <c r="B3" s="32"/>
      <c r="C3" s="32"/>
      <c r="D3" s="32"/>
      <c r="E3" s="32"/>
      <c r="F3" s="32"/>
      <c r="G3" s="32"/>
      <c r="H3" s="32"/>
      <c r="I3" s="32"/>
      <c r="J3" s="32"/>
      <c r="K3" s="32"/>
      <c r="L3" s="32"/>
      <c r="M3" s="32"/>
    </row>
    <row r="4" spans="1:13" x14ac:dyDescent="0.25">
      <c r="B4" s="32"/>
      <c r="C4" s="32"/>
      <c r="D4" s="32"/>
      <c r="E4" s="32"/>
      <c r="F4" s="32"/>
      <c r="G4" s="32"/>
      <c r="H4" s="32"/>
      <c r="I4" s="32"/>
      <c r="J4" s="32"/>
      <c r="K4" s="32"/>
      <c r="L4" s="32"/>
      <c r="M4" s="32"/>
    </row>
    <row r="5" spans="1:13" x14ac:dyDescent="0.25">
      <c r="B5" s="32"/>
      <c r="C5" s="32"/>
      <c r="D5" s="32"/>
      <c r="E5" s="32"/>
      <c r="F5" s="32"/>
      <c r="G5" s="32"/>
      <c r="H5" s="32"/>
      <c r="I5" s="32"/>
      <c r="J5" s="32"/>
      <c r="K5" s="32"/>
      <c r="L5" s="32"/>
      <c r="M5" s="32"/>
    </row>
    <row r="7" spans="1:13" x14ac:dyDescent="0.25">
      <c r="A7" s="2" t="s">
        <v>2</v>
      </c>
      <c r="B7" t="s">
        <v>19</v>
      </c>
    </row>
    <row r="8" spans="1:13" x14ac:dyDescent="0.25">
      <c r="A8" s="20"/>
      <c r="B8" t="s">
        <v>20</v>
      </c>
      <c r="C8">
        <v>7</v>
      </c>
      <c r="E8" t="s">
        <v>23</v>
      </c>
      <c r="F8" s="10">
        <v>0.5</v>
      </c>
      <c r="H8" s="9"/>
    </row>
    <row r="9" spans="1:13" x14ac:dyDescent="0.25">
      <c r="B9" t="s">
        <v>21</v>
      </c>
      <c r="C9">
        <v>2</v>
      </c>
      <c r="E9" t="s">
        <v>24</v>
      </c>
      <c r="F9" s="11">
        <v>0.77777777777777779</v>
      </c>
    </row>
    <row r="10" spans="1:13" x14ac:dyDescent="0.25">
      <c r="E10" t="s">
        <v>15</v>
      </c>
      <c r="F10" s="11">
        <f>(7/9*1/2)+(5/14*1/2)</f>
        <v>0.56746031746031744</v>
      </c>
    </row>
    <row r="11" spans="1:13" ht="15.75" thickBot="1" x14ac:dyDescent="0.3">
      <c r="B11" t="s">
        <v>22</v>
      </c>
    </row>
    <row r="12" spans="1:13" ht="15.75" thickBot="1" x14ac:dyDescent="0.3">
      <c r="B12" t="s">
        <v>20</v>
      </c>
      <c r="C12">
        <v>5</v>
      </c>
      <c r="E12" s="5" t="s">
        <v>25</v>
      </c>
      <c r="F12" s="6">
        <f>(F9*F8)/F10</f>
        <v>0.68531468531468531</v>
      </c>
    </row>
    <row r="13" spans="1:13" x14ac:dyDescent="0.25">
      <c r="B13" t="s">
        <v>21</v>
      </c>
      <c r="C13">
        <v>9</v>
      </c>
    </row>
  </sheetData>
  <mergeCells count="1">
    <mergeCell ref="B2:M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91CF5-D63E-43BA-95E4-A4449479D614}">
  <sheetPr>
    <tabColor theme="6" tint="0.79998168889431442"/>
  </sheetPr>
  <dimension ref="A2:L7"/>
  <sheetViews>
    <sheetView workbookViewId="0">
      <selection activeCell="I11" sqref="I11"/>
    </sheetView>
  </sheetViews>
  <sheetFormatPr defaultRowHeight="15" x14ac:dyDescent="0.25"/>
  <sheetData>
    <row r="2" spans="1:12" ht="16.5" x14ac:dyDescent="0.25">
      <c r="A2" s="2" t="s">
        <v>26</v>
      </c>
      <c r="B2" s="35" t="s">
        <v>51</v>
      </c>
      <c r="C2" s="35"/>
      <c r="D2" s="35"/>
      <c r="E2" s="35"/>
      <c r="F2" s="20"/>
      <c r="G2" s="20"/>
      <c r="H2" s="20"/>
      <c r="I2" s="20"/>
      <c r="J2" s="20"/>
      <c r="K2" s="20"/>
      <c r="L2" s="20"/>
    </row>
    <row r="3" spans="1:12" x14ac:dyDescent="0.25">
      <c r="A3" s="20"/>
      <c r="B3" s="19">
        <v>10</v>
      </c>
      <c r="C3" s="19">
        <v>23</v>
      </c>
      <c r="D3" s="19">
        <v>12</v>
      </c>
      <c r="E3" s="19">
        <v>21</v>
      </c>
      <c r="F3" s="19">
        <v>14</v>
      </c>
      <c r="G3" s="19">
        <v>17</v>
      </c>
      <c r="H3" s="19">
        <v>16</v>
      </c>
      <c r="I3" s="19">
        <v>11</v>
      </c>
      <c r="J3" s="19">
        <v>15</v>
      </c>
      <c r="K3" s="19">
        <v>19</v>
      </c>
      <c r="L3" s="19">
        <v>12</v>
      </c>
    </row>
    <row r="4" spans="1:12" ht="15.75" thickBot="1" x14ac:dyDescent="0.3"/>
    <row r="5" spans="1:12" x14ac:dyDescent="0.25">
      <c r="A5" s="2" t="s">
        <v>2</v>
      </c>
      <c r="B5" s="12" t="s">
        <v>4</v>
      </c>
      <c r="C5" s="13">
        <f>AVERAGE(B3:L3)</f>
        <v>15.454545454545455</v>
      </c>
    </row>
    <row r="6" spans="1:12" x14ac:dyDescent="0.25">
      <c r="B6" s="14" t="s">
        <v>27</v>
      </c>
      <c r="C6" s="15">
        <f>MEDIAN(B3:L3)</f>
        <v>15</v>
      </c>
    </row>
    <row r="7" spans="1:12" ht="15.75" thickBot="1" x14ac:dyDescent="0.3">
      <c r="B7" s="16" t="s">
        <v>28</v>
      </c>
      <c r="C7" s="17">
        <f>MODE(B3:L3)</f>
        <v>12</v>
      </c>
    </row>
  </sheetData>
  <mergeCells count="1">
    <mergeCell ref="B2:E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888CC-EC30-47BF-93FC-16DE94D91AF2}">
  <sheetPr>
    <tabColor theme="5" tint="0.59999389629810485"/>
  </sheetPr>
  <dimension ref="A2:N16"/>
  <sheetViews>
    <sheetView workbookViewId="0">
      <selection activeCell="E17" sqref="E17"/>
    </sheetView>
  </sheetViews>
  <sheetFormatPr defaultRowHeight="15" x14ac:dyDescent="0.25"/>
  <cols>
    <col min="2" max="2" width="18.85546875" bestFit="1" customWidth="1"/>
    <col min="3" max="3" width="27.42578125" bestFit="1" customWidth="1"/>
    <col min="5" max="5" width="16.28515625" bestFit="1" customWidth="1"/>
  </cols>
  <sheetData>
    <row r="2" spans="1:14" ht="16.5" customHeight="1" x14ac:dyDescent="0.25">
      <c r="A2" s="2" t="s">
        <v>29</v>
      </c>
      <c r="B2" s="32" t="s">
        <v>50</v>
      </c>
      <c r="C2" s="32"/>
      <c r="D2" s="32"/>
      <c r="E2" s="32"/>
      <c r="F2" s="32"/>
      <c r="G2" s="32"/>
      <c r="H2" s="32"/>
      <c r="I2" s="32"/>
      <c r="J2" s="32"/>
      <c r="K2" s="32"/>
      <c r="L2" s="32"/>
      <c r="M2" s="32"/>
      <c r="N2" s="32"/>
    </row>
    <row r="3" spans="1:14" x14ac:dyDescent="0.25">
      <c r="B3" s="32"/>
      <c r="C3" s="32"/>
      <c r="D3" s="32"/>
      <c r="E3" s="32"/>
      <c r="F3" s="32"/>
      <c r="G3" s="32"/>
      <c r="H3" s="32"/>
      <c r="I3" s="32"/>
      <c r="J3" s="32"/>
      <c r="K3" s="32"/>
      <c r="L3" s="32"/>
      <c r="M3" s="32"/>
      <c r="N3" s="32"/>
    </row>
    <row r="4" spans="1:14" x14ac:dyDescent="0.25">
      <c r="B4" s="32"/>
      <c r="C4" s="32"/>
      <c r="D4" s="32"/>
      <c r="E4" s="32"/>
      <c r="F4" s="32"/>
      <c r="G4" s="32"/>
      <c r="H4" s="32"/>
      <c r="I4" s="32"/>
      <c r="J4" s="32"/>
      <c r="K4" s="32"/>
      <c r="L4" s="32"/>
      <c r="M4" s="32"/>
      <c r="N4" s="32"/>
    </row>
    <row r="6" spans="1:14" x14ac:dyDescent="0.25">
      <c r="A6" s="2" t="s">
        <v>2</v>
      </c>
      <c r="B6" t="s">
        <v>30</v>
      </c>
      <c r="C6">
        <v>100</v>
      </c>
      <c r="E6" t="s">
        <v>30</v>
      </c>
      <c r="F6">
        <v>10</v>
      </c>
    </row>
    <row r="7" spans="1:14" x14ac:dyDescent="0.25">
      <c r="B7" t="s">
        <v>31</v>
      </c>
      <c r="C7">
        <v>160</v>
      </c>
      <c r="E7" t="s">
        <v>31</v>
      </c>
      <c r="F7">
        <v>165</v>
      </c>
    </row>
    <row r="8" spans="1:14" x14ac:dyDescent="0.25">
      <c r="B8" t="s">
        <v>45</v>
      </c>
      <c r="C8">
        <v>0.05</v>
      </c>
    </row>
    <row r="10" spans="1:14" ht="15.75" x14ac:dyDescent="0.25">
      <c r="B10" s="18" t="s">
        <v>44</v>
      </c>
      <c r="C10">
        <f>_xlfn.T.INV(1-C8/2,C6-1)</f>
        <v>1.9842169515864165</v>
      </c>
    </row>
    <row r="13" spans="1:14" x14ac:dyDescent="0.25">
      <c r="B13" t="s">
        <v>46</v>
      </c>
      <c r="C13">
        <f>(C7-F7)/(F6/SQRT(C6))</f>
        <v>-5</v>
      </c>
    </row>
    <row r="15" spans="1:14" ht="15.75" thickBot="1" x14ac:dyDescent="0.3">
      <c r="B15" t="s">
        <v>47</v>
      </c>
      <c r="C15" s="21">
        <f>2*(1-_xlfn.T.DIST(ABS(C13),C6-1,0))</f>
        <v>1.9999897312200212</v>
      </c>
    </row>
    <row r="16" spans="1:14" ht="15.75" thickBot="1" x14ac:dyDescent="0.3">
      <c r="B16" s="8" t="s">
        <v>48</v>
      </c>
      <c r="C16" s="22" t="str">
        <f>IF(C15&lt;=C10,"Reject Null Hypothesis","Fail to Reject Null Hypothesis")</f>
        <v>Fail to Reject Null Hypothesis</v>
      </c>
    </row>
  </sheetData>
  <mergeCells count="1">
    <mergeCell ref="B2:N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Standard deviation</vt:lpstr>
      <vt:lpstr>Median</vt:lpstr>
      <vt:lpstr>mode</vt:lpstr>
      <vt:lpstr>Standard deviation 2</vt:lpstr>
      <vt:lpstr>Min and max</vt:lpstr>
      <vt:lpstr>quartile</vt:lpstr>
      <vt:lpstr>Probability</vt:lpstr>
      <vt:lpstr>Mean, mode and median</vt:lpstr>
      <vt:lpstr>Hypothesis</vt:lpstr>
      <vt:lpstr>Probability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Anuj Singh</dc:creator>
  <cp:lastModifiedBy>Anuj Singh</cp:lastModifiedBy>
  <dcterms:created xsi:type="dcterms:W3CDTF">2023-04-30T05:22:34Z</dcterms:created>
  <dcterms:modified xsi:type="dcterms:W3CDTF">2023-05-10T08:26:20Z</dcterms:modified>
</cp:coreProperties>
</file>