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mglasgow/Dropbox/Research/Data/HDX/20200922_compile_rates/compiled_data/"/>
    </mc:Choice>
  </mc:AlternateContent>
  <xr:revisionPtr revIDLastSave="0" documentId="8_{063E1C63-EAE9-CE4E-8261-994EEEE853B7}" xr6:coauthVersionLast="47" xr6:coauthVersionMax="47" xr10:uidLastSave="{00000000-0000-0000-0000-000000000000}"/>
  <bookViews>
    <workbookView xWindow="320" yWindow="600" windowWidth="21940" windowHeight="13900" tabRatio="1000" xr2:uid="{00000000-000D-0000-FFFF-FFFF00000000}"/>
  </bookViews>
  <sheets>
    <sheet name="Peptide SD" sheetId="1" r:id="rId1"/>
  </sheets>
  <calcPr calcId="191029" calcMode="manual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35" i="1" l="1"/>
  <c r="AW35" i="1"/>
  <c r="AP35" i="1"/>
  <c r="AO35" i="1"/>
  <c r="AH35" i="1"/>
  <c r="AG35" i="1"/>
  <c r="Y35" i="1"/>
  <c r="X35" i="1"/>
  <c r="P35" i="1"/>
  <c r="O35" i="1"/>
  <c r="H35" i="1"/>
  <c r="G35" i="1"/>
  <c r="AX34" i="1"/>
  <c r="AW34" i="1"/>
  <c r="AP34" i="1"/>
  <c r="AO34" i="1"/>
  <c r="AH34" i="1"/>
  <c r="AG34" i="1"/>
  <c r="Y34" i="1"/>
  <c r="X34" i="1"/>
  <c r="P34" i="1"/>
  <c r="O34" i="1"/>
  <c r="H34" i="1"/>
  <c r="G34" i="1"/>
  <c r="AX33" i="1"/>
  <c r="AW33" i="1"/>
  <c r="AP33" i="1"/>
  <c r="AO33" i="1"/>
  <c r="AH33" i="1"/>
  <c r="AG33" i="1"/>
  <c r="Y33" i="1"/>
  <c r="X33" i="1"/>
  <c r="P33" i="1"/>
  <c r="O33" i="1"/>
  <c r="H33" i="1"/>
  <c r="G33" i="1"/>
  <c r="AX32" i="1"/>
  <c r="AW32" i="1"/>
  <c r="AP32" i="1"/>
  <c r="AO32" i="1"/>
  <c r="AH32" i="1"/>
  <c r="AG32" i="1"/>
  <c r="Y32" i="1"/>
  <c r="X32" i="1"/>
  <c r="P32" i="1"/>
  <c r="O32" i="1"/>
  <c r="H32" i="1"/>
  <c r="G32" i="1"/>
  <c r="AX31" i="1"/>
  <c r="AW31" i="1"/>
  <c r="AP31" i="1"/>
  <c r="AO31" i="1"/>
  <c r="AH31" i="1"/>
  <c r="AG31" i="1"/>
  <c r="Y31" i="1"/>
  <c r="X31" i="1"/>
  <c r="P31" i="1"/>
  <c r="O31" i="1"/>
  <c r="H31" i="1"/>
  <c r="G31" i="1"/>
  <c r="AX30" i="1"/>
  <c r="AW30" i="1"/>
  <c r="AP30" i="1"/>
  <c r="AO30" i="1"/>
  <c r="AH30" i="1"/>
  <c r="AG30" i="1"/>
  <c r="Y30" i="1"/>
  <c r="X30" i="1"/>
  <c r="P30" i="1"/>
  <c r="O30" i="1"/>
  <c r="H30" i="1"/>
  <c r="G30" i="1"/>
  <c r="AX29" i="1"/>
  <c r="AW29" i="1"/>
  <c r="AP29" i="1"/>
  <c r="AO29" i="1"/>
  <c r="AH29" i="1"/>
  <c r="AG29" i="1"/>
  <c r="Y29" i="1"/>
  <c r="X29" i="1"/>
  <c r="P29" i="1"/>
  <c r="O29" i="1"/>
  <c r="H29" i="1"/>
  <c r="G29" i="1"/>
  <c r="AX28" i="1"/>
  <c r="AW28" i="1"/>
  <c r="AP28" i="1"/>
  <c r="AO28" i="1"/>
  <c r="AH28" i="1"/>
  <c r="AG28" i="1"/>
  <c r="Y28" i="1"/>
  <c r="X28" i="1"/>
  <c r="P28" i="1"/>
  <c r="O28" i="1"/>
  <c r="H28" i="1"/>
  <c r="G28" i="1"/>
  <c r="AX27" i="1"/>
  <c r="AW27" i="1"/>
  <c r="AP27" i="1"/>
  <c r="AO27" i="1"/>
  <c r="AH27" i="1"/>
  <c r="AG27" i="1"/>
  <c r="Y27" i="1"/>
  <c r="X27" i="1"/>
  <c r="P27" i="1"/>
  <c r="O27" i="1"/>
  <c r="H27" i="1"/>
  <c r="G27" i="1"/>
  <c r="AC14" i="1"/>
  <c r="Y14" i="1"/>
  <c r="U14" i="1"/>
  <c r="Q14" i="1"/>
  <c r="M14" i="1"/>
  <c r="C14" i="1"/>
  <c r="AC13" i="1"/>
  <c r="Y13" i="1"/>
  <c r="U13" i="1"/>
  <c r="Q13" i="1"/>
  <c r="M13" i="1"/>
  <c r="C13" i="1"/>
  <c r="AC12" i="1"/>
  <c r="Y12" i="1"/>
  <c r="U12" i="1"/>
  <c r="Q12" i="1"/>
  <c r="M12" i="1"/>
  <c r="C12" i="1"/>
  <c r="AC11" i="1"/>
  <c r="Y11" i="1"/>
  <c r="U11" i="1"/>
  <c r="Q11" i="1"/>
  <c r="M11" i="1"/>
  <c r="C11" i="1"/>
  <c r="AC10" i="1"/>
  <c r="Y10" i="1"/>
  <c r="U10" i="1"/>
  <c r="Q10" i="1"/>
  <c r="M10" i="1"/>
  <c r="C10" i="1"/>
  <c r="AC9" i="1"/>
  <c r="Y9" i="1"/>
  <c r="U9" i="1"/>
  <c r="Q9" i="1"/>
  <c r="M9" i="1"/>
  <c r="C9" i="1"/>
  <c r="AC8" i="1"/>
  <c r="Y8" i="1"/>
  <c r="U8" i="1"/>
  <c r="Q8" i="1"/>
  <c r="M8" i="1"/>
  <c r="C8" i="1"/>
  <c r="AC7" i="1"/>
  <c r="Y7" i="1"/>
  <c r="U7" i="1"/>
  <c r="Q7" i="1"/>
  <c r="M7" i="1"/>
  <c r="C7" i="1"/>
  <c r="AC6" i="1"/>
  <c r="Y6" i="1"/>
  <c r="U6" i="1"/>
  <c r="Q6" i="1"/>
  <c r="M6" i="1"/>
  <c r="C6" i="1"/>
</calcChain>
</file>

<file path=xl/sharedStrings.xml><?xml version="1.0" encoding="utf-8"?>
<sst xmlns="http://schemas.openxmlformats.org/spreadsheetml/2006/main" count="82" uniqueCount="24">
  <si>
    <t>Charge</t>
  </si>
  <si>
    <t>IPTG</t>
  </si>
  <si>
    <t>ONPF</t>
  </si>
  <si>
    <t>APO</t>
  </si>
  <si>
    <t>DNA</t>
  </si>
  <si>
    <t>ONPFDNA</t>
  </si>
  <si>
    <t>TMG</t>
  </si>
  <si>
    <t>Time</t>
  </si>
  <si>
    <t>centroid</t>
  </si>
  <si>
    <t>D</t>
  </si>
  <si>
    <t>control</t>
  </si>
  <si>
    <t xml:space="preserve">D(t) = </t>
  </si>
  <si>
    <t>Mt - M0</t>
  </si>
  <si>
    <t>*N</t>
  </si>
  <si>
    <t>infinity</t>
  </si>
  <si>
    <t>M∞ - M0</t>
  </si>
  <si>
    <t>Replicate 1</t>
  </si>
  <si>
    <t>Replicate 2</t>
  </si>
  <si>
    <t>Replicate 3</t>
  </si>
  <si>
    <t>Replicate 4</t>
  </si>
  <si>
    <t>Replicate5</t>
  </si>
  <si>
    <t>average</t>
  </si>
  <si>
    <t>SD</t>
  </si>
  <si>
    <t>Replicate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</si>
</sst>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2" borderId="0" xfId="0" applyFill="1"/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2" fontId="0" fillId="3" borderId="1" xfId="0" applyNumberFormat="1" applyFill="1" applyBorder="1" applyAlignment="1">
      <alignment horizontal="center" vertical="center"/>
    </xf>
    <xf numFmtId="2" fontId="0" fillId="4" borderId="1" xfId="0" applyNumberFormat="1" applyFill="1" applyBorder="1"/>
    <xf numFmtId="2" fontId="0" fillId="4" borderId="1" xfId="0" applyNumberFormat="1" applyFill="1" applyBorder="1" applyAlignment="1">
      <alignment horizontal="right"/>
    </xf>
    <xf numFmtId="2" fontId="0" fillId="4" borderId="1" xfId="0" applyNumberFormat="1" applyFill="1" applyBorder="1" applyAlignment="1">
      <alignment horizontal="righ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X35"/>
  <sheetViews>
    <sheetView tabSelected="1" topLeftCell="G1" zoomScale="75" workbookViewId="0">
      <selection activeCell="R25" sqref="R25"/>
    </sheetView>
  </sheetViews>
  <sheetFormatPr baseColWidth="10" defaultColWidth="8.83203125" defaultRowHeight="13" x14ac:dyDescent="0.15"/>
  <cols>
    <col min="1" max="8" width="8.83203125" style="11" customWidth="1"/>
  </cols>
  <sheetData>
    <row r="2" spans="1:29" x14ac:dyDescent="0.15">
      <c r="A2" s="11" t="s">
        <v>0</v>
      </c>
      <c r="B2" s="11">
        <v>1</v>
      </c>
    </row>
    <row r="4" spans="1:29" x14ac:dyDescent="0.15">
      <c r="A4" s="11" t="s">
        <v>1</v>
      </c>
      <c r="K4" s="11" t="s">
        <v>2</v>
      </c>
      <c r="L4" s="11"/>
      <c r="M4" s="11"/>
      <c r="O4" s="9" t="s">
        <v>3</v>
      </c>
      <c r="P4" s="11"/>
      <c r="Q4" s="11"/>
      <c r="S4" s="9" t="s">
        <v>4</v>
      </c>
      <c r="T4" s="11"/>
      <c r="U4" s="11"/>
      <c r="W4" s="9" t="s">
        <v>5</v>
      </c>
      <c r="X4" s="11"/>
      <c r="Y4" s="11"/>
      <c r="AA4" s="11" t="s">
        <v>6</v>
      </c>
      <c r="AB4" s="11"/>
      <c r="AC4" s="11"/>
    </row>
    <row r="5" spans="1:29" x14ac:dyDescent="0.15">
      <c r="A5" s="1" t="s">
        <v>7</v>
      </c>
      <c r="B5" s="7" t="s">
        <v>8</v>
      </c>
      <c r="C5" s="2" t="s">
        <v>9</v>
      </c>
      <c r="K5" s="1" t="s">
        <v>7</v>
      </c>
      <c r="L5" s="7" t="s">
        <v>8</v>
      </c>
      <c r="M5" s="2" t="s">
        <v>9</v>
      </c>
      <c r="O5" s="1" t="s">
        <v>7</v>
      </c>
      <c r="P5" s="7" t="s">
        <v>8</v>
      </c>
      <c r="Q5" s="2" t="s">
        <v>9</v>
      </c>
      <c r="S5" s="1" t="s">
        <v>7</v>
      </c>
      <c r="T5" s="7" t="s">
        <v>8</v>
      </c>
      <c r="U5" s="2" t="s">
        <v>9</v>
      </c>
      <c r="W5" s="1" t="s">
        <v>7</v>
      </c>
      <c r="X5" s="7" t="s">
        <v>8</v>
      </c>
      <c r="Y5" s="2" t="s">
        <v>9</v>
      </c>
      <c r="AA5" s="1" t="s">
        <v>7</v>
      </c>
      <c r="AB5" s="7" t="s">
        <v>8</v>
      </c>
      <c r="AC5" s="2" t="s">
        <v>9</v>
      </c>
    </row>
    <row r="6" spans="1:29" ht="15" customHeight="1" x14ac:dyDescent="0.15">
      <c r="A6" s="1">
        <v>0</v>
      </c>
      <c r="B6" s="18">
        <v>624.73399999999992</v>
      </c>
      <c r="C6" s="3">
        <f t="shared" ref="C6:C14" si="0">((B6-$E$6)/($E$7-$E$6))*4</f>
        <v>0.16654770402067876</v>
      </c>
      <c r="D6" s="11" t="s">
        <v>10</v>
      </c>
      <c r="E6">
        <v>624.64650000000006</v>
      </c>
      <c r="G6" s="4" t="s">
        <v>11</v>
      </c>
      <c r="H6" s="5" t="s">
        <v>12</v>
      </c>
      <c r="I6" s="8" t="s">
        <v>13</v>
      </c>
      <c r="K6" s="1">
        <v>0</v>
      </c>
      <c r="L6" s="19">
        <v>624.68900000000008</v>
      </c>
      <c r="M6" s="3">
        <f t="shared" ref="M6:M14" si="1">((L6-$E$6)/($E$7-$E$6))*4</f>
        <v>8.0894599095919006E-2</v>
      </c>
      <c r="O6" s="1">
        <v>0</v>
      </c>
      <c r="P6" s="18">
        <v>624.64650000000006</v>
      </c>
      <c r="Q6" s="3">
        <f t="shared" ref="Q6:Q14" si="2">((P6-$E$6)/($E$7-$E$6))*4</f>
        <v>0</v>
      </c>
      <c r="S6" s="1">
        <v>0</v>
      </c>
      <c r="T6" s="18">
        <v>624.66849999999999</v>
      </c>
      <c r="U6" s="3">
        <f t="shared" ref="U6:U14" si="3">((T6-$E$6)/($E$7-$E$6))*4</f>
        <v>4.1874851296568448E-2</v>
      </c>
      <c r="W6" s="1">
        <v>0</v>
      </c>
      <c r="X6" s="18">
        <v>624.70849999999996</v>
      </c>
      <c r="Y6" s="3">
        <f t="shared" ref="Y6:Y14" si="4">((X6-$E$6)/($E$7-$E$6))*4</f>
        <v>0.11801094456321391</v>
      </c>
      <c r="AA6" s="1">
        <v>0</v>
      </c>
      <c r="AB6" s="18">
        <v>624.66999999999996</v>
      </c>
      <c r="AC6" s="3">
        <f t="shared" ref="AC6:AC14" si="5">((AB6-$E$6)/($E$7-$E$6))*4</f>
        <v>4.4729954794002741E-2</v>
      </c>
    </row>
    <row r="7" spans="1:29" ht="15" customHeight="1" x14ac:dyDescent="0.15">
      <c r="A7" s="1">
        <v>30</v>
      </c>
      <c r="B7" s="18">
        <v>624.9615</v>
      </c>
      <c r="C7" s="3">
        <f t="shared" si="0"/>
        <v>0.59957173447526579</v>
      </c>
      <c r="D7" s="11" t="s">
        <v>14</v>
      </c>
      <c r="E7">
        <v>626.74800000000005</v>
      </c>
      <c r="G7" s="6"/>
      <c r="H7" s="4" t="s">
        <v>15</v>
      </c>
      <c r="I7" s="8"/>
      <c r="K7" s="1">
        <v>30</v>
      </c>
      <c r="L7" s="19">
        <v>624.79150000000004</v>
      </c>
      <c r="M7" s="3">
        <f t="shared" si="1"/>
        <v>0.27599333809180621</v>
      </c>
      <c r="O7" s="1">
        <v>30</v>
      </c>
      <c r="P7" s="18">
        <v>624.77600000000007</v>
      </c>
      <c r="Q7" s="3">
        <f t="shared" si="2"/>
        <v>0.24649060195100272</v>
      </c>
      <c r="S7" s="1">
        <v>30</v>
      </c>
      <c r="T7" s="18">
        <v>624.77600000000007</v>
      </c>
      <c r="U7" s="3">
        <f t="shared" si="3"/>
        <v>0.24649060195100272</v>
      </c>
      <c r="W7" s="1">
        <v>30</v>
      </c>
      <c r="X7" s="18">
        <v>624.82349999999997</v>
      </c>
      <c r="Y7" s="3">
        <f t="shared" si="4"/>
        <v>0.33690221270503601</v>
      </c>
      <c r="AA7" s="1">
        <v>30</v>
      </c>
      <c r="AB7" s="18">
        <v>624.85500000000002</v>
      </c>
      <c r="AC7" s="3">
        <f t="shared" si="5"/>
        <v>0.3968593861526708</v>
      </c>
    </row>
    <row r="8" spans="1:29" x14ac:dyDescent="0.15">
      <c r="A8" s="1">
        <v>45</v>
      </c>
      <c r="B8" s="18">
        <v>624.94200000000001</v>
      </c>
      <c r="C8" s="3">
        <f t="shared" si="0"/>
        <v>0.56245538900775449</v>
      </c>
      <c r="K8" s="1">
        <v>45</v>
      </c>
      <c r="L8" s="19">
        <v>624.85850000000005</v>
      </c>
      <c r="M8" s="3">
        <f t="shared" si="1"/>
        <v>0.4035212943135672</v>
      </c>
      <c r="O8" s="1">
        <v>45</v>
      </c>
      <c r="P8" s="18">
        <v>624.84050000000002</v>
      </c>
      <c r="Q8" s="3">
        <f t="shared" si="2"/>
        <v>0.36926005234349019</v>
      </c>
      <c r="S8" s="1">
        <v>45</v>
      </c>
      <c r="T8" s="18">
        <v>624.85450000000003</v>
      </c>
      <c r="U8" s="3">
        <f t="shared" si="3"/>
        <v>0.39590768498685935</v>
      </c>
      <c r="W8" s="1">
        <v>45</v>
      </c>
      <c r="X8" s="18">
        <v>624.83849999999995</v>
      </c>
      <c r="Y8" s="3">
        <f t="shared" si="4"/>
        <v>0.36545324768002807</v>
      </c>
      <c r="AA8" s="1">
        <v>45</v>
      </c>
      <c r="AB8" s="18">
        <v>624.98050000000001</v>
      </c>
      <c r="AC8" s="3">
        <f t="shared" si="5"/>
        <v>0.63573637877696576</v>
      </c>
    </row>
    <row r="9" spans="1:29" x14ac:dyDescent="0.15">
      <c r="A9" s="1">
        <v>60</v>
      </c>
      <c r="B9" s="18">
        <v>624.92550000000006</v>
      </c>
      <c r="C9" s="3">
        <f t="shared" si="0"/>
        <v>0.53104925053532814</v>
      </c>
      <c r="K9" s="1">
        <v>60</v>
      </c>
      <c r="L9" s="19">
        <v>624.86149999999998</v>
      </c>
      <c r="M9" s="3">
        <f t="shared" si="1"/>
        <v>0.40923150130843577</v>
      </c>
      <c r="O9" s="1">
        <v>60</v>
      </c>
      <c r="P9" s="18">
        <v>624.8420000000001</v>
      </c>
      <c r="Q9" s="3">
        <f t="shared" si="2"/>
        <v>0.37211515584114085</v>
      </c>
      <c r="S9" s="1">
        <v>60</v>
      </c>
      <c r="T9" s="18">
        <v>624.83199999999999</v>
      </c>
      <c r="U9" s="3">
        <f t="shared" si="3"/>
        <v>0.3530811325242631</v>
      </c>
      <c r="W9" s="1">
        <v>60</v>
      </c>
      <c r="X9" s="18">
        <v>624.875</v>
      </c>
      <c r="Y9" s="3">
        <f t="shared" si="4"/>
        <v>0.43492743278599355</v>
      </c>
      <c r="AA9" s="1">
        <v>60</v>
      </c>
      <c r="AB9" s="18">
        <v>624.91599999999994</v>
      </c>
      <c r="AC9" s="3">
        <f t="shared" si="5"/>
        <v>0.51296692838426183</v>
      </c>
    </row>
    <row r="10" spans="1:29" x14ac:dyDescent="0.15">
      <c r="A10" s="1">
        <v>300</v>
      </c>
      <c r="B10" s="18">
        <v>625.00649999999996</v>
      </c>
      <c r="C10" s="3">
        <f t="shared" si="0"/>
        <v>0.68522483940024204</v>
      </c>
      <c r="K10" s="1">
        <v>300</v>
      </c>
      <c r="L10" s="19">
        <v>624.95350000000008</v>
      </c>
      <c r="M10" s="3">
        <f t="shared" si="1"/>
        <v>0.58434451582206659</v>
      </c>
      <c r="O10" s="1">
        <v>300</v>
      </c>
      <c r="P10" s="18">
        <v>624.84199999999998</v>
      </c>
      <c r="Q10" s="3">
        <f t="shared" si="2"/>
        <v>0.37211515584092447</v>
      </c>
      <c r="S10" s="1">
        <v>300</v>
      </c>
      <c r="T10" s="18">
        <v>624.95450000000005</v>
      </c>
      <c r="U10" s="3">
        <f t="shared" si="3"/>
        <v>0.58624791815368948</v>
      </c>
      <c r="W10" s="1">
        <v>300</v>
      </c>
      <c r="X10" s="18">
        <v>624.95500000000004</v>
      </c>
      <c r="Y10" s="3">
        <f t="shared" si="4"/>
        <v>0.58719961931950082</v>
      </c>
      <c r="AA10" s="1">
        <v>300</v>
      </c>
      <c r="AB10" s="18">
        <v>625.00400000000002</v>
      </c>
      <c r="AC10" s="3">
        <f t="shared" si="5"/>
        <v>0.6804663335711848</v>
      </c>
    </row>
    <row r="11" spans="1:29" x14ac:dyDescent="0.15">
      <c r="A11" s="1">
        <v>1500</v>
      </c>
      <c r="B11" s="18">
        <v>625.2595</v>
      </c>
      <c r="C11" s="3">
        <f t="shared" si="0"/>
        <v>1.166785629312294</v>
      </c>
      <c r="K11" s="1">
        <v>1500</v>
      </c>
      <c r="L11" s="19">
        <v>625.125</v>
      </c>
      <c r="M11" s="3">
        <f t="shared" si="1"/>
        <v>0.91077801570296046</v>
      </c>
      <c r="O11" s="1">
        <v>1500</v>
      </c>
      <c r="P11" s="18">
        <v>625.06600000000003</v>
      </c>
      <c r="Q11" s="3">
        <f t="shared" si="2"/>
        <v>0.79847727813461511</v>
      </c>
      <c r="S11" s="1">
        <v>1500</v>
      </c>
      <c r="T11" s="18">
        <v>625.01350000000002</v>
      </c>
      <c r="U11" s="3">
        <f t="shared" si="3"/>
        <v>0.69854865572203484</v>
      </c>
      <c r="W11" s="1">
        <v>1500</v>
      </c>
      <c r="X11" s="18">
        <v>624.93650000000002</v>
      </c>
      <c r="Y11" s="3">
        <f t="shared" si="4"/>
        <v>0.55198667618361241</v>
      </c>
      <c r="AA11" s="1">
        <v>1500</v>
      </c>
      <c r="AB11" s="18">
        <v>625.19450000000006</v>
      </c>
      <c r="AC11" s="3">
        <f t="shared" si="5"/>
        <v>1.043064477753995</v>
      </c>
    </row>
    <row r="12" spans="1:29" x14ac:dyDescent="0.15">
      <c r="A12" s="1">
        <v>3600</v>
      </c>
      <c r="B12" s="18">
        <v>625.52649999999994</v>
      </c>
      <c r="C12" s="3">
        <f t="shared" si="0"/>
        <v>1.6749940518674986</v>
      </c>
      <c r="K12" s="1">
        <v>3600</v>
      </c>
      <c r="L12" s="19">
        <v>625.17150000000004</v>
      </c>
      <c r="M12" s="3">
        <f t="shared" si="1"/>
        <v>0.99928622412558732</v>
      </c>
      <c r="O12" s="1">
        <v>3600</v>
      </c>
      <c r="P12" s="18">
        <v>625.10349999999994</v>
      </c>
      <c r="Q12" s="3">
        <f t="shared" si="2"/>
        <v>0.8698548655719871</v>
      </c>
      <c r="S12" s="1">
        <v>3600</v>
      </c>
      <c r="T12" s="18">
        <v>625.06649999999991</v>
      </c>
      <c r="U12" s="3">
        <f t="shared" si="3"/>
        <v>0.79942897930021017</v>
      </c>
      <c r="W12" s="1">
        <v>3600</v>
      </c>
      <c r="X12" s="18">
        <v>625.09349999999995</v>
      </c>
      <c r="Y12" s="3">
        <f t="shared" si="4"/>
        <v>0.85082084225532573</v>
      </c>
      <c r="AA12" s="1">
        <v>3600</v>
      </c>
      <c r="AB12" s="18">
        <v>625.4375</v>
      </c>
      <c r="AC12" s="3">
        <f t="shared" si="5"/>
        <v>1.5055912443491692</v>
      </c>
    </row>
    <row r="13" spans="1:29" x14ac:dyDescent="0.15">
      <c r="A13" s="1">
        <v>7200</v>
      </c>
      <c r="B13" s="18">
        <v>625.82950000000005</v>
      </c>
      <c r="C13" s="3">
        <f t="shared" si="0"/>
        <v>2.2517249583630736</v>
      </c>
      <c r="K13" s="1">
        <v>7200</v>
      </c>
      <c r="L13" s="19">
        <v>625.15100000000007</v>
      </c>
      <c r="M13" s="3">
        <f t="shared" si="1"/>
        <v>0.96026647632645312</v>
      </c>
      <c r="O13" s="1">
        <v>7200</v>
      </c>
      <c r="P13" s="18">
        <v>625.53449999999998</v>
      </c>
      <c r="Q13" s="3">
        <f t="shared" si="2"/>
        <v>1.6902212705209143</v>
      </c>
      <c r="S13" s="1">
        <v>7200</v>
      </c>
      <c r="T13" s="18">
        <v>625.02050000000008</v>
      </c>
      <c r="U13" s="3">
        <f t="shared" si="3"/>
        <v>0.71187247204382753</v>
      </c>
      <c r="W13" s="1">
        <v>7200</v>
      </c>
      <c r="X13" s="18">
        <v>625.03099999999995</v>
      </c>
      <c r="Y13" s="3">
        <f t="shared" si="4"/>
        <v>0.73185819652608397</v>
      </c>
      <c r="AA13" s="1">
        <v>7200</v>
      </c>
      <c r="AB13" s="18">
        <v>625.56099999999992</v>
      </c>
      <c r="AC13" s="3">
        <f t="shared" si="5"/>
        <v>1.740661432310002</v>
      </c>
    </row>
    <row r="14" spans="1:29" x14ac:dyDescent="0.15">
      <c r="A14" s="1">
        <v>14400</v>
      </c>
      <c r="B14" s="18">
        <v>625.92599999999993</v>
      </c>
      <c r="C14" s="3">
        <f t="shared" si="0"/>
        <v>2.4354032833687911</v>
      </c>
      <c r="K14" s="1">
        <v>14400</v>
      </c>
      <c r="L14" s="20">
        <v>625.43200000000002</v>
      </c>
      <c r="M14" s="3">
        <f t="shared" si="1"/>
        <v>1.4951225315250272</v>
      </c>
      <c r="O14" s="1">
        <v>14400</v>
      </c>
      <c r="P14" s="18">
        <v>625.51250000000005</v>
      </c>
      <c r="Q14" s="3">
        <f t="shared" si="2"/>
        <v>1.6483464192243458</v>
      </c>
      <c r="S14" s="1">
        <v>14400</v>
      </c>
      <c r="T14" s="18">
        <v>624.99399999999991</v>
      </c>
      <c r="U14" s="3">
        <f t="shared" si="3"/>
        <v>0.66143231025430704</v>
      </c>
      <c r="W14" s="1">
        <v>14400</v>
      </c>
      <c r="X14" s="18">
        <v>624.94749999999999</v>
      </c>
      <c r="Y14" s="3">
        <f t="shared" si="4"/>
        <v>0.57292410183189668</v>
      </c>
      <c r="AA14" s="1">
        <v>14400</v>
      </c>
      <c r="AB14" s="18">
        <v>625.86</v>
      </c>
      <c r="AC14" s="3">
        <f t="shared" si="5"/>
        <v>2.3097787294788694</v>
      </c>
    </row>
    <row r="25" spans="1:50" x14ac:dyDescent="0.15">
      <c r="A25" s="9" t="s">
        <v>1</v>
      </c>
      <c r="B25" s="10"/>
      <c r="C25" s="10"/>
      <c r="D25" s="10"/>
      <c r="E25" s="10"/>
      <c r="F25" s="10"/>
      <c r="I25" s="11"/>
      <c r="J25" s="9" t="s">
        <v>2</v>
      </c>
      <c r="K25" s="10"/>
      <c r="L25" s="10"/>
      <c r="M25" s="10"/>
      <c r="N25" s="10"/>
      <c r="R25" s="9" t="s">
        <v>3</v>
      </c>
      <c r="S25" s="10"/>
      <c r="T25" s="10"/>
      <c r="U25" s="10"/>
      <c r="V25" s="10"/>
      <c r="W25" s="10"/>
      <c r="AA25" s="9" t="s">
        <v>4</v>
      </c>
      <c r="AB25" s="10"/>
      <c r="AC25" s="10"/>
      <c r="AD25" s="10"/>
      <c r="AE25" s="10"/>
      <c r="AF25" s="10"/>
      <c r="AJ25" s="9" t="s">
        <v>5</v>
      </c>
      <c r="AK25" s="10"/>
      <c r="AL25" s="10"/>
      <c r="AM25" s="10"/>
      <c r="AN25" s="10"/>
      <c r="AO25" s="11"/>
      <c r="AP25" s="11"/>
      <c r="AR25" s="11" t="s">
        <v>6</v>
      </c>
      <c r="AS25" s="10"/>
      <c r="AT25" s="10"/>
      <c r="AU25" s="10"/>
      <c r="AV25" s="10"/>
      <c r="AW25" s="11"/>
      <c r="AX25" s="11"/>
    </row>
    <row r="26" spans="1:50" x14ac:dyDescent="0.15">
      <c r="A26" s="1" t="s">
        <v>7</v>
      </c>
      <c r="B26" s="13" t="s">
        <v>16</v>
      </c>
      <c r="C26" s="13" t="s">
        <v>17</v>
      </c>
      <c r="D26" s="12" t="s">
        <v>18</v>
      </c>
      <c r="E26" s="12" t="s">
        <v>19</v>
      </c>
      <c r="F26" s="13" t="s">
        <v>20</v>
      </c>
      <c r="G26" s="14" t="s">
        <v>21</v>
      </c>
      <c r="H26" s="15" t="s">
        <v>22</v>
      </c>
      <c r="I26" s="11"/>
      <c r="J26" s="1" t="s">
        <v>7</v>
      </c>
      <c r="K26" s="13" t="s">
        <v>16</v>
      </c>
      <c r="L26" s="13" t="s">
        <v>17</v>
      </c>
      <c r="M26" s="12" t="s">
        <v>18</v>
      </c>
      <c r="N26" s="12" t="s">
        <v>19</v>
      </c>
      <c r="O26" s="14" t="s">
        <v>21</v>
      </c>
      <c r="P26" s="15" t="s">
        <v>22</v>
      </c>
      <c r="R26" s="1" t="s">
        <v>7</v>
      </c>
      <c r="S26" s="13" t="s">
        <v>16</v>
      </c>
      <c r="T26" s="13" t="s">
        <v>17</v>
      </c>
      <c r="U26" s="12" t="s">
        <v>18</v>
      </c>
      <c r="V26" s="12" t="s">
        <v>19</v>
      </c>
      <c r="W26" s="13" t="s">
        <v>23</v>
      </c>
      <c r="X26" s="14" t="s">
        <v>21</v>
      </c>
      <c r="Y26" s="15" t="s">
        <v>22</v>
      </c>
      <c r="AA26" s="1" t="s">
        <v>7</v>
      </c>
      <c r="AB26" s="13" t="s">
        <v>16</v>
      </c>
      <c r="AC26" s="13" t="s">
        <v>17</v>
      </c>
      <c r="AD26" s="12" t="s">
        <v>18</v>
      </c>
      <c r="AE26" s="12" t="s">
        <v>19</v>
      </c>
      <c r="AF26" s="13" t="s">
        <v>23</v>
      </c>
      <c r="AG26" s="14" t="s">
        <v>21</v>
      </c>
      <c r="AH26" s="15" t="s">
        <v>22</v>
      </c>
      <c r="AJ26" s="1" t="s">
        <v>7</v>
      </c>
      <c r="AK26" s="13" t="s">
        <v>16</v>
      </c>
      <c r="AL26" s="13" t="s">
        <v>17</v>
      </c>
      <c r="AM26" s="12" t="s">
        <v>18</v>
      </c>
      <c r="AN26" s="12" t="s">
        <v>19</v>
      </c>
      <c r="AO26" s="14" t="s">
        <v>21</v>
      </c>
      <c r="AP26" s="15" t="s">
        <v>22</v>
      </c>
      <c r="AR26" s="1" t="s">
        <v>7</v>
      </c>
      <c r="AS26" s="13" t="s">
        <v>16</v>
      </c>
      <c r="AT26" s="13" t="s">
        <v>17</v>
      </c>
      <c r="AU26" s="12" t="s">
        <v>18</v>
      </c>
      <c r="AV26" s="12" t="s">
        <v>19</v>
      </c>
      <c r="AW26" s="14" t="s">
        <v>21</v>
      </c>
      <c r="AX26" s="15" t="s">
        <v>22</v>
      </c>
    </row>
    <row r="27" spans="1:50" x14ac:dyDescent="0.15">
      <c r="A27" s="1">
        <v>0</v>
      </c>
      <c r="B27" s="16">
        <v>624.68799999999999</v>
      </c>
      <c r="C27" s="16">
        <v>624.78</v>
      </c>
      <c r="D27" s="16"/>
      <c r="E27" s="16"/>
      <c r="F27" s="16"/>
      <c r="G27" s="7">
        <f t="shared" ref="G27:G35" si="6">AVERAGE(B27:F27)</f>
        <v>624.73399999999992</v>
      </c>
      <c r="H27" s="17">
        <f t="shared" ref="H27:H35" si="7">STDEV(B27:F27)</f>
        <v>6.5053823869151442E-2</v>
      </c>
      <c r="I27" s="11"/>
      <c r="J27" s="1">
        <v>0</v>
      </c>
      <c r="K27" s="16">
        <v>624.67100000000005</v>
      </c>
      <c r="L27" s="16">
        <v>624.70699999999999</v>
      </c>
      <c r="M27" s="16"/>
      <c r="N27" s="16"/>
      <c r="O27" s="7">
        <f t="shared" ref="O27:O35" si="8">AVERAGE(K27:N27)</f>
        <v>624.68900000000008</v>
      </c>
      <c r="P27" s="17">
        <f t="shared" ref="P27:P35" si="9">STDEV(K27:N27)</f>
        <v>2.5455844122676482E-2</v>
      </c>
      <c r="R27" s="1">
        <v>0</v>
      </c>
      <c r="S27" s="16">
        <v>624.61300000000006</v>
      </c>
      <c r="T27" s="16">
        <v>624.67999999999995</v>
      </c>
      <c r="U27" s="16"/>
      <c r="V27" s="16"/>
      <c r="W27" s="16"/>
      <c r="X27" s="7">
        <f t="shared" ref="X27:X35" si="10">AVERAGE(S27:W27)</f>
        <v>624.64650000000006</v>
      </c>
      <c r="Y27" s="17">
        <f t="shared" ref="Y27:Y35" si="11">STDEV(S27:W27)</f>
        <v>4.7376154339423437E-2</v>
      </c>
      <c r="AA27" s="1">
        <v>0</v>
      </c>
      <c r="AB27" s="16">
        <v>624.65200000000004</v>
      </c>
      <c r="AC27" s="16">
        <v>624.68499999999995</v>
      </c>
      <c r="AD27" s="16"/>
      <c r="AE27" s="16"/>
      <c r="AF27" s="16"/>
      <c r="AG27" s="7">
        <f t="shared" ref="AG27:AG35" si="12">AVERAGE(AB27:AF27)</f>
        <v>624.66849999999999</v>
      </c>
      <c r="AH27" s="17">
        <f t="shared" ref="AH27:AH35" si="13">STDEV(AB27:AF27)</f>
        <v>2.3334523779086611E-2</v>
      </c>
      <c r="AJ27" s="1">
        <v>0</v>
      </c>
      <c r="AK27" s="16">
        <v>624.66700000000003</v>
      </c>
      <c r="AL27" s="16">
        <v>624.75</v>
      </c>
      <c r="AM27" s="16"/>
      <c r="AN27" s="16"/>
      <c r="AO27" s="7">
        <f t="shared" ref="AO27:AO35" si="14">AVERAGE(AK27:AN27)</f>
        <v>624.70849999999996</v>
      </c>
      <c r="AP27" s="17">
        <f t="shared" ref="AP27:AP35" si="15">STDEV(AK27:AN27)</f>
        <v>5.8689862838462226E-2</v>
      </c>
      <c r="AR27" s="1">
        <v>0</v>
      </c>
      <c r="AS27" s="16">
        <v>624.68399999999997</v>
      </c>
      <c r="AT27" s="16">
        <v>624.65599999999995</v>
      </c>
      <c r="AU27" s="16"/>
      <c r="AV27" s="16"/>
      <c r="AW27" s="7">
        <f t="shared" ref="AW27:AW35" si="16">AVERAGE(AS27:AV27)</f>
        <v>624.66999999999996</v>
      </c>
      <c r="AX27" s="17">
        <f t="shared" ref="AX27:AX35" si="17">STDEV(AS27:AV27)</f>
        <v>1.9798989873237478E-2</v>
      </c>
    </row>
    <row r="28" spans="1:50" x14ac:dyDescent="0.15">
      <c r="A28" s="1">
        <v>30</v>
      </c>
      <c r="B28" s="16">
        <v>624.92399999999998</v>
      </c>
      <c r="C28" s="16">
        <v>624.99900000000002</v>
      </c>
      <c r="D28" s="16"/>
      <c r="E28" s="16"/>
      <c r="F28" s="16"/>
      <c r="G28" s="7">
        <f t="shared" si="6"/>
        <v>624.9615</v>
      </c>
      <c r="H28" s="17">
        <f t="shared" si="7"/>
        <v>5.3033008589023219E-2</v>
      </c>
      <c r="I28" s="11"/>
      <c r="J28" s="1">
        <v>30</v>
      </c>
      <c r="K28" s="16">
        <v>624.82000000000005</v>
      </c>
      <c r="L28" s="16">
        <v>624.76300000000003</v>
      </c>
      <c r="M28" s="16"/>
      <c r="N28" s="16"/>
      <c r="O28" s="7">
        <f t="shared" si="8"/>
        <v>624.79150000000004</v>
      </c>
      <c r="P28" s="17">
        <f t="shared" si="9"/>
        <v>4.0305086527644786E-2</v>
      </c>
      <c r="R28" s="1">
        <v>30</v>
      </c>
      <c r="S28" s="16">
        <v>624.78300000000002</v>
      </c>
      <c r="T28" s="16">
        <v>624.76900000000001</v>
      </c>
      <c r="U28" s="16"/>
      <c r="V28" s="16"/>
      <c r="W28" s="16"/>
      <c r="X28" s="7">
        <f t="shared" si="10"/>
        <v>624.77600000000007</v>
      </c>
      <c r="Y28" s="17">
        <f t="shared" si="11"/>
        <v>9.8994949366187392E-3</v>
      </c>
      <c r="AA28" s="1">
        <v>30</v>
      </c>
      <c r="AB28" s="16">
        <v>624.80799999999999</v>
      </c>
      <c r="AC28" s="16">
        <v>624.74400000000003</v>
      </c>
      <c r="AD28" s="16"/>
      <c r="AE28" s="16"/>
      <c r="AF28" s="16"/>
      <c r="AG28" s="7">
        <f t="shared" si="12"/>
        <v>624.77600000000007</v>
      </c>
      <c r="AH28" s="17">
        <f t="shared" si="13"/>
        <v>4.5254833995913964E-2</v>
      </c>
      <c r="AJ28" s="1">
        <v>30</v>
      </c>
      <c r="AK28" s="16">
        <v>624.82299999999998</v>
      </c>
      <c r="AL28" s="16">
        <v>624.82399999999996</v>
      </c>
      <c r="AM28" s="16"/>
      <c r="AN28" s="16"/>
      <c r="AO28" s="7">
        <f t="shared" si="14"/>
        <v>624.82349999999997</v>
      </c>
      <c r="AP28" s="17">
        <f t="shared" si="15"/>
        <v>7.0710678116982662E-4</v>
      </c>
      <c r="AR28" s="1">
        <v>30</v>
      </c>
      <c r="AS28" s="16">
        <v>624.851</v>
      </c>
      <c r="AT28" s="16">
        <v>624.85900000000004</v>
      </c>
      <c r="AU28" s="16"/>
      <c r="AV28" s="16"/>
      <c r="AW28" s="7">
        <f t="shared" si="16"/>
        <v>624.85500000000002</v>
      </c>
      <c r="AX28" s="17">
        <f t="shared" si="17"/>
        <v>5.6568542495193906E-3</v>
      </c>
    </row>
    <row r="29" spans="1:50" x14ac:dyDescent="0.15">
      <c r="A29" s="1">
        <v>45</v>
      </c>
      <c r="B29" s="16">
        <v>624.952</v>
      </c>
      <c r="C29" s="16">
        <v>624.93200000000002</v>
      </c>
      <c r="D29" s="16"/>
      <c r="E29" s="16"/>
      <c r="F29" s="16"/>
      <c r="G29" s="7">
        <f t="shared" si="6"/>
        <v>624.94200000000001</v>
      </c>
      <c r="H29" s="17">
        <f t="shared" si="7"/>
        <v>1.4142135623718088E-2</v>
      </c>
      <c r="I29" s="11"/>
      <c r="J29" s="1">
        <v>45</v>
      </c>
      <c r="K29" s="16">
        <v>624.91499999999996</v>
      </c>
      <c r="L29" s="16">
        <v>624.80200000000002</v>
      </c>
      <c r="M29" s="16"/>
      <c r="N29" s="16"/>
      <c r="O29" s="7">
        <f t="shared" si="8"/>
        <v>624.85850000000005</v>
      </c>
      <c r="P29" s="17">
        <f t="shared" si="9"/>
        <v>7.9903066274039355E-2</v>
      </c>
      <c r="R29" s="1">
        <v>45</v>
      </c>
      <c r="S29" s="16">
        <v>624.90300000000002</v>
      </c>
      <c r="T29" s="16">
        <v>624.77800000000002</v>
      </c>
      <c r="U29" s="16"/>
      <c r="V29" s="16"/>
      <c r="W29" s="16"/>
      <c r="X29" s="7">
        <f t="shared" si="10"/>
        <v>624.84050000000002</v>
      </c>
      <c r="Y29" s="17">
        <f t="shared" si="11"/>
        <v>8.8388347648318447E-2</v>
      </c>
      <c r="AA29" s="1">
        <v>45</v>
      </c>
      <c r="AB29" s="16">
        <v>624.94500000000005</v>
      </c>
      <c r="AC29" s="16">
        <v>624.76400000000001</v>
      </c>
      <c r="AD29" s="16"/>
      <c r="AE29" s="16"/>
      <c r="AF29" s="16"/>
      <c r="AG29" s="7">
        <f t="shared" si="12"/>
        <v>624.85450000000003</v>
      </c>
      <c r="AH29" s="17">
        <f t="shared" si="13"/>
        <v>0.1279863273947934</v>
      </c>
      <c r="AJ29" s="1">
        <v>45</v>
      </c>
      <c r="AK29" s="16">
        <v>624.83399999999995</v>
      </c>
      <c r="AL29" s="16">
        <v>624.84299999999996</v>
      </c>
      <c r="AM29" s="16"/>
      <c r="AN29" s="16"/>
      <c r="AO29" s="7">
        <f t="shared" si="14"/>
        <v>624.83849999999995</v>
      </c>
      <c r="AP29" s="17">
        <f t="shared" si="15"/>
        <v>6.3639610306892172E-3</v>
      </c>
      <c r="AR29" s="1">
        <v>45</v>
      </c>
      <c r="AS29" s="16">
        <v>625.11</v>
      </c>
      <c r="AT29" s="16">
        <v>624.851</v>
      </c>
      <c r="AU29" s="16"/>
      <c r="AV29" s="16"/>
      <c r="AW29" s="7">
        <f t="shared" si="16"/>
        <v>624.98050000000001</v>
      </c>
      <c r="AX29" s="17">
        <f t="shared" si="17"/>
        <v>0.1831406563273261</v>
      </c>
    </row>
    <row r="30" spans="1:50" x14ac:dyDescent="0.15">
      <c r="A30" s="1">
        <v>60</v>
      </c>
      <c r="B30" s="16">
        <v>624.96299999999997</v>
      </c>
      <c r="C30" s="16">
        <v>624.88800000000003</v>
      </c>
      <c r="D30" s="16"/>
      <c r="E30" s="16"/>
      <c r="F30" s="16"/>
      <c r="G30" s="7">
        <f t="shared" si="6"/>
        <v>624.92550000000006</v>
      </c>
      <c r="H30" s="17">
        <f t="shared" si="7"/>
        <v>5.3033008588942832E-2</v>
      </c>
      <c r="I30" s="11"/>
      <c r="J30" s="1">
        <v>60</v>
      </c>
      <c r="K30" s="16">
        <v>624.84299999999996</v>
      </c>
      <c r="L30" s="16">
        <v>624.88</v>
      </c>
      <c r="M30" s="16"/>
      <c r="N30" s="16"/>
      <c r="O30" s="7">
        <f t="shared" si="8"/>
        <v>624.86149999999998</v>
      </c>
      <c r="P30" s="17">
        <f t="shared" si="9"/>
        <v>2.6162950903926695E-2</v>
      </c>
      <c r="R30" s="1">
        <v>60</v>
      </c>
      <c r="S30" s="16">
        <v>624.83900000000006</v>
      </c>
      <c r="T30" s="16">
        <v>624.84500000000003</v>
      </c>
      <c r="U30" s="16"/>
      <c r="V30" s="16"/>
      <c r="W30" s="16"/>
      <c r="X30" s="7">
        <f t="shared" si="10"/>
        <v>624.8420000000001</v>
      </c>
      <c r="Y30" s="17">
        <f t="shared" si="11"/>
        <v>4.2426406870993486E-3</v>
      </c>
      <c r="AA30" s="1">
        <v>60</v>
      </c>
      <c r="AB30" s="16">
        <v>624.83699999999999</v>
      </c>
      <c r="AC30" s="16">
        <v>624.827</v>
      </c>
      <c r="AD30" s="16"/>
      <c r="AE30" s="16"/>
      <c r="AF30" s="16"/>
      <c r="AG30" s="7">
        <f t="shared" si="12"/>
        <v>624.83199999999999</v>
      </c>
      <c r="AH30" s="17">
        <f t="shared" si="13"/>
        <v>7.0710678118590439E-3</v>
      </c>
      <c r="AJ30" s="1">
        <v>60</v>
      </c>
      <c r="AK30" s="16">
        <v>624.91</v>
      </c>
      <c r="AL30" s="16">
        <v>624.84</v>
      </c>
      <c r="AM30" s="16"/>
      <c r="AN30" s="16"/>
      <c r="AO30" s="7">
        <f t="shared" si="14"/>
        <v>624.875</v>
      </c>
      <c r="AP30" s="17">
        <f t="shared" si="15"/>
        <v>4.9497474683013305E-2</v>
      </c>
      <c r="AR30" s="1">
        <v>60</v>
      </c>
      <c r="AS30" s="16">
        <v>624.96</v>
      </c>
      <c r="AT30" s="16">
        <v>624.87199999999996</v>
      </c>
      <c r="AU30" s="16"/>
      <c r="AV30" s="16"/>
      <c r="AW30" s="7">
        <f t="shared" si="16"/>
        <v>624.91599999999994</v>
      </c>
      <c r="AX30" s="17">
        <f t="shared" si="17"/>
        <v>6.2225396744472132E-2</v>
      </c>
    </row>
    <row r="31" spans="1:50" x14ac:dyDescent="0.15">
      <c r="A31" s="1">
        <v>300</v>
      </c>
      <c r="B31" s="16">
        <v>625.11300000000006</v>
      </c>
      <c r="C31" s="16">
        <v>624.9</v>
      </c>
      <c r="D31" s="16"/>
      <c r="E31" s="16"/>
      <c r="F31" s="16"/>
      <c r="G31" s="7">
        <f t="shared" si="6"/>
        <v>625.00649999999996</v>
      </c>
      <c r="H31" s="17">
        <f t="shared" si="7"/>
        <v>0.15061374439279057</v>
      </c>
      <c r="I31" s="11"/>
      <c r="J31" s="1">
        <v>300</v>
      </c>
      <c r="K31" s="16">
        <v>624.94100000000003</v>
      </c>
      <c r="L31" s="16">
        <v>624.96600000000001</v>
      </c>
      <c r="M31" s="16"/>
      <c r="N31" s="16"/>
      <c r="O31" s="7">
        <f t="shared" si="8"/>
        <v>624.95350000000008</v>
      </c>
      <c r="P31" s="17">
        <f t="shared" si="9"/>
        <v>1.7677669529647611E-2</v>
      </c>
      <c r="R31" s="1">
        <v>300</v>
      </c>
      <c r="S31" s="16">
        <v>624.89400000000001</v>
      </c>
      <c r="T31" s="16">
        <v>624.79</v>
      </c>
      <c r="U31" s="16"/>
      <c r="V31" s="16"/>
      <c r="W31" s="16"/>
      <c r="X31" s="7">
        <f t="shared" si="10"/>
        <v>624.84199999999998</v>
      </c>
      <c r="Y31" s="17">
        <f t="shared" si="11"/>
        <v>7.3539105243430533E-2</v>
      </c>
      <c r="AA31" s="1">
        <v>300</v>
      </c>
      <c r="AB31" s="16">
        <v>625.05999999999995</v>
      </c>
      <c r="AC31" s="16">
        <v>624.84900000000005</v>
      </c>
      <c r="AD31" s="16"/>
      <c r="AE31" s="16"/>
      <c r="AF31" s="16"/>
      <c r="AG31" s="7">
        <f t="shared" si="12"/>
        <v>624.95450000000005</v>
      </c>
      <c r="AH31" s="17">
        <f t="shared" si="13"/>
        <v>0.14919953083029014</v>
      </c>
      <c r="AJ31" s="1">
        <v>300</v>
      </c>
      <c r="AK31" s="16">
        <v>625.05100000000004</v>
      </c>
      <c r="AL31" s="16">
        <v>624.85900000000004</v>
      </c>
      <c r="AM31" s="16"/>
      <c r="AN31" s="16"/>
      <c r="AO31" s="7">
        <f t="shared" si="14"/>
        <v>624.95500000000004</v>
      </c>
      <c r="AP31" s="17">
        <f t="shared" si="15"/>
        <v>0.13576450198782228</v>
      </c>
      <c r="AR31" s="1">
        <v>300</v>
      </c>
      <c r="AS31" s="16">
        <v>625.04700000000003</v>
      </c>
      <c r="AT31" s="16">
        <v>624.96100000000001</v>
      </c>
      <c r="AU31" s="16"/>
      <c r="AV31" s="16"/>
      <c r="AW31" s="7">
        <f t="shared" si="16"/>
        <v>625.00400000000002</v>
      </c>
      <c r="AX31" s="17">
        <f t="shared" si="17"/>
        <v>6.0811183182052087E-2</v>
      </c>
    </row>
    <row r="32" spans="1:50" x14ac:dyDescent="0.15">
      <c r="A32" s="1">
        <v>1500</v>
      </c>
      <c r="B32" s="16">
        <v>625.52599999999995</v>
      </c>
      <c r="C32" s="16">
        <v>624.99300000000005</v>
      </c>
      <c r="D32" s="16"/>
      <c r="E32" s="16"/>
      <c r="F32" s="16"/>
      <c r="G32" s="7">
        <f t="shared" si="6"/>
        <v>625.2595</v>
      </c>
      <c r="H32" s="17">
        <f t="shared" si="7"/>
        <v>0.37688791437236036</v>
      </c>
      <c r="I32" s="11"/>
      <c r="J32" s="1">
        <v>1500</v>
      </c>
      <c r="K32" s="16">
        <v>625.03599999999994</v>
      </c>
      <c r="L32" s="16">
        <v>625.21400000000006</v>
      </c>
      <c r="M32" s="16"/>
      <c r="N32" s="16"/>
      <c r="O32" s="7">
        <f t="shared" si="8"/>
        <v>625.125</v>
      </c>
      <c r="P32" s="17">
        <f t="shared" si="9"/>
        <v>0.12586500705128392</v>
      </c>
      <c r="R32" s="1">
        <v>1500</v>
      </c>
      <c r="S32" s="16">
        <v>625.08000000000004</v>
      </c>
      <c r="T32" s="16">
        <v>625.05200000000002</v>
      </c>
      <c r="U32" s="16"/>
      <c r="V32" s="16"/>
      <c r="W32" s="16"/>
      <c r="X32" s="7">
        <f t="shared" si="10"/>
        <v>625.06600000000003</v>
      </c>
      <c r="Y32" s="17">
        <f t="shared" si="11"/>
        <v>1.9798989873237478E-2</v>
      </c>
      <c r="AA32" s="1">
        <v>1500</v>
      </c>
      <c r="AB32" s="16">
        <v>625.01499999999999</v>
      </c>
      <c r="AC32" s="16">
        <v>625.01199999999994</v>
      </c>
      <c r="AD32" s="16"/>
      <c r="AE32" s="16"/>
      <c r="AF32" s="16"/>
      <c r="AG32" s="7">
        <f t="shared" si="12"/>
        <v>625.01350000000002</v>
      </c>
      <c r="AH32" s="17">
        <f t="shared" si="13"/>
        <v>2.1213203435898687E-3</v>
      </c>
      <c r="AJ32" s="1">
        <v>1500</v>
      </c>
      <c r="AK32" s="16">
        <v>624.92700000000002</v>
      </c>
      <c r="AL32" s="16">
        <v>624.94600000000003</v>
      </c>
      <c r="AM32" s="16"/>
      <c r="AN32" s="16"/>
      <c r="AO32" s="7">
        <f t="shared" si="14"/>
        <v>624.93650000000002</v>
      </c>
      <c r="AP32" s="17">
        <f t="shared" si="15"/>
        <v>1.3435028842548262E-2</v>
      </c>
      <c r="AR32" s="1">
        <v>1500</v>
      </c>
      <c r="AS32" s="16">
        <v>625.24199999999996</v>
      </c>
      <c r="AT32" s="16">
        <v>625.14700000000005</v>
      </c>
      <c r="AU32" s="16"/>
      <c r="AV32" s="16"/>
      <c r="AW32" s="7">
        <f t="shared" si="16"/>
        <v>625.19450000000006</v>
      </c>
      <c r="AX32" s="17">
        <f t="shared" si="17"/>
        <v>6.7175144212660923E-2</v>
      </c>
    </row>
    <row r="33" spans="1:50" x14ac:dyDescent="0.15">
      <c r="A33" s="1">
        <v>3600</v>
      </c>
      <c r="B33" s="16">
        <v>625.80499999999995</v>
      </c>
      <c r="C33" s="16">
        <v>625.24800000000005</v>
      </c>
      <c r="D33" s="16"/>
      <c r="E33" s="16"/>
      <c r="F33" s="16"/>
      <c r="G33" s="7">
        <f t="shared" si="6"/>
        <v>625.52649999999994</v>
      </c>
      <c r="H33" s="17">
        <f t="shared" si="7"/>
        <v>0.39385847712083821</v>
      </c>
      <c r="I33" s="11"/>
      <c r="J33" s="1">
        <v>3600</v>
      </c>
      <c r="K33" s="16">
        <v>625.22500000000002</v>
      </c>
      <c r="L33" s="16">
        <v>625.11800000000005</v>
      </c>
      <c r="M33" s="16"/>
      <c r="N33" s="16"/>
      <c r="O33" s="7">
        <f t="shared" si="8"/>
        <v>625.17150000000004</v>
      </c>
      <c r="P33" s="17">
        <f t="shared" si="9"/>
        <v>7.566042558694E-2</v>
      </c>
      <c r="R33" s="1">
        <v>3600</v>
      </c>
      <c r="S33" s="16">
        <v>625.14599999999996</v>
      </c>
      <c r="T33" s="16">
        <v>625.06100000000004</v>
      </c>
      <c r="U33" s="16"/>
      <c r="V33" s="16"/>
      <c r="W33" s="16"/>
      <c r="X33" s="7">
        <f t="shared" si="10"/>
        <v>625.10349999999994</v>
      </c>
      <c r="Y33" s="17">
        <f t="shared" si="11"/>
        <v>6.0104076400801877E-2</v>
      </c>
      <c r="AA33" s="1">
        <v>3600</v>
      </c>
      <c r="AB33" s="16">
        <v>625.21799999999996</v>
      </c>
      <c r="AC33" s="16">
        <v>624.91499999999996</v>
      </c>
      <c r="AD33" s="16"/>
      <c r="AE33" s="16"/>
      <c r="AF33" s="16"/>
      <c r="AG33" s="7">
        <f t="shared" si="12"/>
        <v>625.06649999999991</v>
      </c>
      <c r="AH33" s="17">
        <f t="shared" si="13"/>
        <v>0.21425335469952195</v>
      </c>
      <c r="AJ33" s="1">
        <v>3600</v>
      </c>
      <c r="AK33" s="16">
        <v>625.16099999999994</v>
      </c>
      <c r="AL33" s="16">
        <v>625.02599999999995</v>
      </c>
      <c r="AM33" s="16"/>
      <c r="AN33" s="16"/>
      <c r="AO33" s="7">
        <f t="shared" si="14"/>
        <v>625.09349999999995</v>
      </c>
      <c r="AP33" s="17">
        <f t="shared" si="15"/>
        <v>9.5459415460177485E-2</v>
      </c>
      <c r="AR33" s="1">
        <v>3600</v>
      </c>
      <c r="AS33" s="16">
        <v>625.53899999999999</v>
      </c>
      <c r="AT33" s="16">
        <v>625.33600000000001</v>
      </c>
      <c r="AU33" s="16"/>
      <c r="AV33" s="16"/>
      <c r="AW33" s="7">
        <f t="shared" si="16"/>
        <v>625.4375</v>
      </c>
      <c r="AX33" s="17">
        <f t="shared" si="17"/>
        <v>0.14354267658085115</v>
      </c>
    </row>
    <row r="34" spans="1:50" x14ac:dyDescent="0.15">
      <c r="A34" s="1">
        <v>7200</v>
      </c>
      <c r="B34" s="16">
        <v>626.06799999999998</v>
      </c>
      <c r="C34" s="16">
        <v>625.59100000000001</v>
      </c>
      <c r="D34" s="16"/>
      <c r="E34" s="16"/>
      <c r="F34" s="16"/>
      <c r="G34" s="7">
        <f t="shared" si="6"/>
        <v>625.82950000000005</v>
      </c>
      <c r="H34" s="17">
        <f t="shared" si="7"/>
        <v>0.33728993462596579</v>
      </c>
      <c r="I34" s="11"/>
      <c r="J34" s="1">
        <v>7200</v>
      </c>
      <c r="K34" s="16">
        <v>625.21</v>
      </c>
      <c r="L34" s="16">
        <v>625.09199999999998</v>
      </c>
      <c r="M34" s="16"/>
      <c r="N34" s="16"/>
      <c r="O34" s="7">
        <f t="shared" si="8"/>
        <v>625.15100000000007</v>
      </c>
      <c r="P34" s="17">
        <f t="shared" si="9"/>
        <v>8.3438600180049269E-2</v>
      </c>
      <c r="R34" s="1">
        <v>7200</v>
      </c>
      <c r="S34" s="16">
        <v>625.86</v>
      </c>
      <c r="T34" s="16">
        <v>625.20899999999995</v>
      </c>
      <c r="U34" s="16"/>
      <c r="V34" s="16"/>
      <c r="W34" s="16"/>
      <c r="X34" s="7">
        <f t="shared" si="10"/>
        <v>625.53449999999998</v>
      </c>
      <c r="Y34" s="17">
        <f t="shared" si="11"/>
        <v>0.46032651455249002</v>
      </c>
      <c r="AA34" s="1">
        <v>7200</v>
      </c>
      <c r="AB34" s="16">
        <v>625.11300000000006</v>
      </c>
      <c r="AC34" s="16">
        <v>624.928</v>
      </c>
      <c r="AD34" s="16"/>
      <c r="AE34" s="16"/>
      <c r="AF34" s="16"/>
      <c r="AG34" s="7">
        <f t="shared" si="12"/>
        <v>625.02050000000008</v>
      </c>
      <c r="AH34" s="17">
        <f t="shared" si="13"/>
        <v>0.1308147545195531</v>
      </c>
      <c r="AJ34" s="1">
        <v>7200</v>
      </c>
      <c r="AK34" s="16"/>
      <c r="AL34" s="16">
        <v>625.03099999999995</v>
      </c>
      <c r="AM34" s="16"/>
      <c r="AN34" s="16"/>
      <c r="AO34" s="7">
        <f t="shared" si="14"/>
        <v>625.03099999999995</v>
      </c>
      <c r="AP34" s="17" t="e">
        <f t="shared" si="15"/>
        <v>#DIV/0!</v>
      </c>
      <c r="AR34" s="1">
        <v>7200</v>
      </c>
      <c r="AS34" s="16">
        <v>625.65899999999999</v>
      </c>
      <c r="AT34" s="16">
        <v>625.46299999999997</v>
      </c>
      <c r="AU34" s="16"/>
      <c r="AV34" s="16"/>
      <c r="AW34" s="7">
        <f t="shared" si="16"/>
        <v>625.56099999999992</v>
      </c>
      <c r="AX34" s="17">
        <f t="shared" si="17"/>
        <v>0.13859292911258198</v>
      </c>
    </row>
    <row r="35" spans="1:50" x14ac:dyDescent="0.15">
      <c r="A35" s="1">
        <v>14400</v>
      </c>
      <c r="B35" s="16">
        <v>626.22699999999998</v>
      </c>
      <c r="C35" s="16">
        <v>625.625</v>
      </c>
      <c r="D35" s="16"/>
      <c r="E35" s="16"/>
      <c r="F35" s="16"/>
      <c r="G35" s="7">
        <f t="shared" si="6"/>
        <v>625.92599999999993</v>
      </c>
      <c r="H35" s="17">
        <f t="shared" si="7"/>
        <v>0.42567828227428423</v>
      </c>
      <c r="I35" s="11"/>
      <c r="J35" s="1">
        <v>14400</v>
      </c>
      <c r="K35" s="16">
        <v>625.43200000000002</v>
      </c>
      <c r="L35" s="16"/>
      <c r="M35" s="16"/>
      <c r="N35" s="16"/>
      <c r="O35" s="7">
        <f t="shared" si="8"/>
        <v>625.43200000000002</v>
      </c>
      <c r="P35" s="17" t="e">
        <f t="shared" si="9"/>
        <v>#DIV/0!</v>
      </c>
      <c r="R35" s="1">
        <v>14400</v>
      </c>
      <c r="S35" s="16">
        <v>625.61699999999996</v>
      </c>
      <c r="T35" s="16">
        <v>625.40800000000002</v>
      </c>
      <c r="U35" s="16"/>
      <c r="V35" s="16"/>
      <c r="W35" s="16"/>
      <c r="X35" s="7">
        <f t="shared" si="10"/>
        <v>625.51250000000005</v>
      </c>
      <c r="Y35" s="17">
        <f t="shared" si="11"/>
        <v>0.14778531726795049</v>
      </c>
      <c r="AA35" s="1">
        <v>14400</v>
      </c>
      <c r="AB35" s="16">
        <v>625.17499999999995</v>
      </c>
      <c r="AC35" s="16">
        <v>624.81299999999999</v>
      </c>
      <c r="AD35" s="16"/>
      <c r="AE35" s="16"/>
      <c r="AF35" s="16"/>
      <c r="AG35" s="7">
        <f t="shared" si="12"/>
        <v>624.99399999999991</v>
      </c>
      <c r="AH35" s="17">
        <f t="shared" si="13"/>
        <v>0.25597265478950637</v>
      </c>
      <c r="AJ35" s="1">
        <v>14400</v>
      </c>
      <c r="AK35" s="16">
        <v>624.923</v>
      </c>
      <c r="AL35" s="16">
        <v>624.97199999999998</v>
      </c>
      <c r="AM35" s="16"/>
      <c r="AN35" s="16"/>
      <c r="AO35" s="7">
        <f t="shared" si="14"/>
        <v>624.94749999999999</v>
      </c>
      <c r="AP35" s="17">
        <f t="shared" si="15"/>
        <v>3.4648232278125392E-2</v>
      </c>
      <c r="AR35" s="1">
        <v>14400</v>
      </c>
      <c r="AS35" s="16">
        <v>625.92899999999997</v>
      </c>
      <c r="AT35" s="16">
        <v>625.79100000000005</v>
      </c>
      <c r="AU35" s="16"/>
      <c r="AV35" s="16"/>
      <c r="AW35" s="7">
        <f t="shared" si="16"/>
        <v>625.86</v>
      </c>
      <c r="AX35" s="17">
        <f t="shared" si="17"/>
        <v>9.7580735803686966E-2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 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structuralproteomics</dc:creator>
  <cp:lastModifiedBy>Microsoft Office User</cp:lastModifiedBy>
  <dcterms:created xsi:type="dcterms:W3CDTF">2011-03-17T11:26:28Z</dcterms:created>
  <dcterms:modified xsi:type="dcterms:W3CDTF">2021-08-26T02:21:02Z</dcterms:modified>
</cp:coreProperties>
</file>