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codeName="ThisWorkbook"/>
  <mc:AlternateContent xmlns:mc="http://schemas.openxmlformats.org/markup-compatibility/2006">
    <mc:Choice Requires="x15">
      <x15ac:absPath xmlns:x15ac="http://schemas.microsoft.com/office/spreadsheetml/2010/11/ac" url="/Users/anumglasgow/Dropbox/Research/Data/HDX/20200922_compile_rates/compiled_data/"/>
    </mc:Choice>
  </mc:AlternateContent>
  <xr:revisionPtr revIDLastSave="0" documentId="8_{6BF0B32D-0CD5-1544-942B-87BFA98BCFBF}" xr6:coauthVersionLast="47" xr6:coauthVersionMax="47" xr10:uidLastSave="{00000000-0000-0000-0000-000000000000}"/>
  <bookViews>
    <workbookView xWindow="480" yWindow="460" windowWidth="22920" windowHeight="14040" tabRatio="1000" xr2:uid="{00000000-000D-0000-FFFF-FFFF00000000}"/>
  </bookViews>
  <sheets>
    <sheet name="Peptide SD" sheetId="1" r:id="rId1"/>
  </sheets>
  <calcPr calcId="191029" calcMode="manual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X35" i="1" l="1"/>
  <c r="AW35" i="1"/>
  <c r="AP35" i="1"/>
  <c r="AO35" i="1"/>
  <c r="AH35" i="1"/>
  <c r="AG35" i="1"/>
  <c r="Y35" i="1"/>
  <c r="X35" i="1"/>
  <c r="P35" i="1"/>
  <c r="O35" i="1"/>
  <c r="H35" i="1"/>
  <c r="G35" i="1"/>
  <c r="AX34" i="1"/>
  <c r="AW34" i="1"/>
  <c r="AP34" i="1"/>
  <c r="AO34" i="1"/>
  <c r="AH34" i="1"/>
  <c r="AG34" i="1"/>
  <c r="Y34" i="1"/>
  <c r="X34" i="1"/>
  <c r="P34" i="1"/>
  <c r="O34" i="1"/>
  <c r="H34" i="1"/>
  <c r="G34" i="1"/>
  <c r="AX33" i="1"/>
  <c r="AW33" i="1"/>
  <c r="AP33" i="1"/>
  <c r="AO33" i="1"/>
  <c r="AH33" i="1"/>
  <c r="AG33" i="1"/>
  <c r="Y33" i="1"/>
  <c r="X33" i="1"/>
  <c r="P33" i="1"/>
  <c r="O33" i="1"/>
  <c r="H33" i="1"/>
  <c r="G33" i="1"/>
  <c r="AX32" i="1"/>
  <c r="AW32" i="1"/>
  <c r="AP32" i="1"/>
  <c r="AO32" i="1"/>
  <c r="AH32" i="1"/>
  <c r="AG32" i="1"/>
  <c r="Y32" i="1"/>
  <c r="X32" i="1"/>
  <c r="P32" i="1"/>
  <c r="O32" i="1"/>
  <c r="H32" i="1"/>
  <c r="G32" i="1"/>
  <c r="AX31" i="1"/>
  <c r="AW31" i="1"/>
  <c r="AP31" i="1"/>
  <c r="AO31" i="1"/>
  <c r="AH31" i="1"/>
  <c r="AG31" i="1"/>
  <c r="Y31" i="1"/>
  <c r="X31" i="1"/>
  <c r="P31" i="1"/>
  <c r="O31" i="1"/>
  <c r="H31" i="1"/>
  <c r="G31" i="1"/>
  <c r="AX30" i="1"/>
  <c r="AW30" i="1"/>
  <c r="AP30" i="1"/>
  <c r="AO30" i="1"/>
  <c r="AH30" i="1"/>
  <c r="AG30" i="1"/>
  <c r="Y30" i="1"/>
  <c r="X30" i="1"/>
  <c r="P30" i="1"/>
  <c r="O30" i="1"/>
  <c r="H30" i="1"/>
  <c r="G30" i="1"/>
  <c r="AX29" i="1"/>
  <c r="AW29" i="1"/>
  <c r="AP29" i="1"/>
  <c r="AO29" i="1"/>
  <c r="AH29" i="1"/>
  <c r="AG29" i="1"/>
  <c r="Y29" i="1"/>
  <c r="X29" i="1"/>
  <c r="O29" i="1"/>
  <c r="H29" i="1"/>
  <c r="G29" i="1"/>
  <c r="AX28" i="1"/>
  <c r="AW28" i="1"/>
  <c r="AP28" i="1"/>
  <c r="AO28" i="1"/>
  <c r="AH28" i="1"/>
  <c r="AG28" i="1"/>
  <c r="Y28" i="1"/>
  <c r="X28" i="1"/>
  <c r="P28" i="1"/>
  <c r="O28" i="1"/>
  <c r="H28" i="1"/>
  <c r="G28" i="1"/>
  <c r="AX27" i="1"/>
  <c r="AW27" i="1"/>
  <c r="AP27" i="1"/>
  <c r="AO27" i="1"/>
  <c r="AH27" i="1"/>
  <c r="AG27" i="1"/>
  <c r="Y27" i="1"/>
  <c r="X27" i="1"/>
  <c r="P27" i="1"/>
  <c r="O27" i="1"/>
  <c r="H27" i="1"/>
  <c r="G27" i="1"/>
  <c r="AD14" i="1"/>
  <c r="Z14" i="1"/>
  <c r="V14" i="1"/>
  <c r="R14" i="1"/>
  <c r="N14" i="1"/>
  <c r="C14" i="1"/>
  <c r="AD13" i="1"/>
  <c r="Z13" i="1"/>
  <c r="V13" i="1"/>
  <c r="R13" i="1"/>
  <c r="N13" i="1"/>
  <c r="C13" i="1"/>
  <c r="AD12" i="1"/>
  <c r="Z12" i="1"/>
  <c r="V12" i="1"/>
  <c r="R12" i="1"/>
  <c r="N12" i="1"/>
  <c r="C12" i="1"/>
  <c r="AD11" i="1"/>
  <c r="Z11" i="1"/>
  <c r="V11" i="1"/>
  <c r="R11" i="1"/>
  <c r="N11" i="1"/>
  <c r="C11" i="1"/>
  <c r="AD10" i="1"/>
  <c r="Z10" i="1"/>
  <c r="V10" i="1"/>
  <c r="R10" i="1"/>
  <c r="N10" i="1"/>
  <c r="C10" i="1"/>
  <c r="AD9" i="1"/>
  <c r="Z9" i="1"/>
  <c r="V9" i="1"/>
  <c r="R9" i="1"/>
  <c r="N9" i="1"/>
  <c r="C9" i="1"/>
  <c r="AD8" i="1"/>
  <c r="Z8" i="1"/>
  <c r="V8" i="1"/>
  <c r="R8" i="1"/>
  <c r="N8" i="1"/>
  <c r="C8" i="1"/>
  <c r="AD7" i="1"/>
  <c r="Z7" i="1"/>
  <c r="V7" i="1"/>
  <c r="R7" i="1"/>
  <c r="N7" i="1"/>
  <c r="C7" i="1"/>
  <c r="AD6" i="1"/>
  <c r="Z6" i="1"/>
  <c r="V6" i="1"/>
  <c r="R6" i="1"/>
  <c r="N6" i="1"/>
  <c r="C6" i="1"/>
</calcChain>
</file>

<file path=xl/sharedStrings.xml><?xml version="1.0" encoding="utf-8"?>
<sst xmlns="http://schemas.openxmlformats.org/spreadsheetml/2006/main" count="82" uniqueCount="24">
  <si>
    <t>charge</t>
  </si>
  <si>
    <t>IPTG</t>
  </si>
  <si>
    <t>ONPF</t>
  </si>
  <si>
    <t>APO</t>
  </si>
  <si>
    <t>DNA</t>
  </si>
  <si>
    <t>ONPFDNA</t>
  </si>
  <si>
    <t>TMG</t>
  </si>
  <si>
    <t>Time</t>
  </si>
  <si>
    <t>centroid</t>
  </si>
  <si>
    <t>D</t>
  </si>
  <si>
    <t>control</t>
  </si>
  <si>
    <t xml:space="preserve">D(t) = </t>
  </si>
  <si>
    <t>Mt - M0</t>
  </si>
  <si>
    <t>*N</t>
  </si>
  <si>
    <t>infinity</t>
  </si>
  <si>
    <t>M∞ - M0</t>
  </si>
  <si>
    <t>Replicate 1</t>
  </si>
  <si>
    <t>Replicate 2</t>
  </si>
  <si>
    <t>Replicate 3</t>
  </si>
  <si>
    <t>Replicate 4</t>
  </si>
  <si>
    <t>Replicate5</t>
  </si>
  <si>
    <t>average</t>
  </si>
  <si>
    <t>SD</t>
  </si>
  <si>
    <t>Replicate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</si>
</sst>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</font>
    <font>
      <sz val="10"/>
      <name val="Arial"/>
      <family val="2"/>
    </font>
    <font>
      <u/>
      <sz val="1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4" fillId="0" borderId="0"/>
  </cellStyleXfs>
  <cellXfs count="23">
    <xf numFmtId="0" fontId="0" fillId="0" borderId="0" xfId="0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0" fillId="2" borderId="0" xfId="0" applyFill="1"/>
    <xf numFmtId="0" fontId="1" fillId="0" borderId="0" xfId="0" applyFont="1" applyAlignment="1">
      <alignment horizontal="center" vertical="center"/>
    </xf>
    <xf numFmtId="0" fontId="0" fillId="0" borderId="1" xfId="0" applyBorder="1"/>
    <xf numFmtId="16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left" vertical="center"/>
    </xf>
    <xf numFmtId="14" fontId="1" fillId="0" borderId="1" xfId="0" applyNumberFormat="1" applyFont="1" applyBorder="1" applyAlignment="1">
      <alignment horizontal="center" vertical="center"/>
    </xf>
    <xf numFmtId="2" fontId="0" fillId="4" borderId="1" xfId="0" applyNumberFormat="1" applyFill="1" applyBorder="1"/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6" fontId="0" fillId="0" borderId="0" xfId="0" applyNumberFormat="1"/>
    <xf numFmtId="16" fontId="1" fillId="0" borderId="0" xfId="0" applyNumberFormat="1" applyFont="1" applyAlignment="1">
      <alignment horizontal="center" vertic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2:AX44"/>
  <sheetViews>
    <sheetView tabSelected="1" topLeftCell="V5" zoomScale="75" zoomScaleNormal="75" zoomScalePageLayoutView="75" workbookViewId="0">
      <selection activeCell="AP18" sqref="AP18"/>
    </sheetView>
  </sheetViews>
  <sheetFormatPr baseColWidth="10" defaultColWidth="8.83203125" defaultRowHeight="13" x14ac:dyDescent="0.15"/>
  <cols>
    <col min="1" max="9" width="8.83203125" style="19" customWidth="1"/>
  </cols>
  <sheetData>
    <row r="2" spans="1:30" x14ac:dyDescent="0.15">
      <c r="A2" s="19" t="s">
        <v>0</v>
      </c>
      <c r="B2" s="19">
        <v>2</v>
      </c>
    </row>
    <row r="4" spans="1:30" x14ac:dyDescent="0.15">
      <c r="A4" s="19" t="s">
        <v>1</v>
      </c>
      <c r="L4" s="19" t="s">
        <v>2</v>
      </c>
      <c r="M4" s="19"/>
      <c r="N4" s="19"/>
      <c r="P4" s="12" t="s">
        <v>3</v>
      </c>
      <c r="Q4" s="19"/>
      <c r="R4" s="19"/>
      <c r="T4" s="12" t="s">
        <v>4</v>
      </c>
      <c r="U4" s="19"/>
      <c r="V4" s="19"/>
      <c r="W4" s="19"/>
      <c r="X4" s="12" t="s">
        <v>5</v>
      </c>
      <c r="Y4" s="19"/>
      <c r="Z4" s="19"/>
      <c r="AB4" s="19" t="s">
        <v>6</v>
      </c>
      <c r="AC4" s="19"/>
      <c r="AD4" s="19"/>
    </row>
    <row r="5" spans="1:30" x14ac:dyDescent="0.15">
      <c r="A5" s="1" t="s">
        <v>7</v>
      </c>
      <c r="B5" s="10" t="s">
        <v>8</v>
      </c>
      <c r="C5" s="2" t="s">
        <v>9</v>
      </c>
      <c r="L5" s="1" t="s">
        <v>7</v>
      </c>
      <c r="M5" s="10" t="s">
        <v>8</v>
      </c>
      <c r="N5" s="2" t="s">
        <v>9</v>
      </c>
      <c r="P5" s="1" t="s">
        <v>7</v>
      </c>
      <c r="Q5" s="10" t="s">
        <v>8</v>
      </c>
      <c r="R5" s="2" t="s">
        <v>9</v>
      </c>
      <c r="T5" s="1" t="s">
        <v>7</v>
      </c>
      <c r="U5" s="10" t="s">
        <v>8</v>
      </c>
      <c r="V5" s="2" t="s">
        <v>9</v>
      </c>
      <c r="W5" s="19"/>
      <c r="X5" s="1" t="s">
        <v>7</v>
      </c>
      <c r="Y5" s="10" t="s">
        <v>8</v>
      </c>
      <c r="Z5" s="2" t="s">
        <v>9</v>
      </c>
      <c r="AB5" s="1" t="s">
        <v>7</v>
      </c>
      <c r="AC5" s="10" t="s">
        <v>8</v>
      </c>
      <c r="AD5" s="2" t="s">
        <v>9</v>
      </c>
    </row>
    <row r="6" spans="1:30" ht="15" customHeight="1" x14ac:dyDescent="0.15">
      <c r="A6" s="1">
        <v>0</v>
      </c>
      <c r="B6" s="17">
        <v>497.0856</v>
      </c>
      <c r="C6" s="3">
        <f t="shared" ref="C6:C14" si="0">((B6-$E$6)/($E$7-$E$6))*7</f>
        <v>4.7222222222210397E-2</v>
      </c>
      <c r="D6" s="19" t="s">
        <v>10</v>
      </c>
      <c r="E6">
        <v>497.072</v>
      </c>
      <c r="H6" s="6" t="s">
        <v>11</v>
      </c>
      <c r="I6" s="7" t="s">
        <v>12</v>
      </c>
      <c r="J6" s="11" t="s">
        <v>13</v>
      </c>
      <c r="L6" s="1">
        <v>0</v>
      </c>
      <c r="M6" s="17">
        <v>497.11975000000001</v>
      </c>
      <c r="N6" s="3">
        <f t="shared" ref="N6:N14" si="1">((M6-$E$6)/($E$7-$E$6))*7</f>
        <v>0.16579861111113633</v>
      </c>
      <c r="P6" s="1">
        <v>0</v>
      </c>
      <c r="Q6" s="17">
        <v>497.09899999999999</v>
      </c>
      <c r="R6" s="3">
        <f t="shared" ref="R6:R14" si="2">((Q6-$E$6)/($E$7-$E$6))*7</f>
        <v>9.3749999999953301E-2</v>
      </c>
      <c r="T6" s="1">
        <v>0</v>
      </c>
      <c r="U6" s="17">
        <v>497.08474999999999</v>
      </c>
      <c r="V6" s="3">
        <f t="shared" ref="V6:V14" si="3">((U6-$E$6)/($E$7-$E$6))*7</f>
        <v>4.4270833333272905E-2</v>
      </c>
      <c r="W6" s="18"/>
      <c r="X6" s="1">
        <v>0</v>
      </c>
      <c r="Y6" s="17">
        <v>497.077</v>
      </c>
      <c r="Z6" s="3">
        <f t="shared" ref="Z6:Z14" si="4">((Y6-$E$6)/($E$7-$E$6))*7</f>
        <v>1.7361111111095152E-2</v>
      </c>
      <c r="AB6" s="1">
        <v>0</v>
      </c>
      <c r="AC6" s="17">
        <v>497.08949999999999</v>
      </c>
      <c r="AD6" s="3">
        <f t="shared" ref="AD6:AD14" si="5">((AC6-$E$6)/($E$7-$E$6))*7</f>
        <v>6.0763888888833037E-2</v>
      </c>
    </row>
    <row r="7" spans="1:30" ht="15" customHeight="1" x14ac:dyDescent="0.15">
      <c r="A7" s="1">
        <v>30</v>
      </c>
      <c r="B7" s="17">
        <v>497.34679999999997</v>
      </c>
      <c r="C7" s="3">
        <f t="shared" si="0"/>
        <v>0.95416666666655547</v>
      </c>
      <c r="D7" s="19" t="s">
        <v>14</v>
      </c>
      <c r="E7">
        <v>499.08800000000002</v>
      </c>
      <c r="H7" s="8"/>
      <c r="I7" s="6" t="s">
        <v>15</v>
      </c>
      <c r="J7" s="11"/>
      <c r="L7" s="1">
        <v>30</v>
      </c>
      <c r="M7" s="17">
        <v>497.29874999999998</v>
      </c>
      <c r="N7" s="3">
        <f t="shared" si="1"/>
        <v>0.78732638888881656</v>
      </c>
      <c r="P7" s="1">
        <v>30</v>
      </c>
      <c r="Q7" s="17">
        <v>497.31866666666667</v>
      </c>
      <c r="R7" s="3">
        <f t="shared" si="2"/>
        <v>0.85648148148148373</v>
      </c>
      <c r="T7" s="1">
        <v>30</v>
      </c>
      <c r="U7" s="17">
        <v>497.32974999999999</v>
      </c>
      <c r="V7" s="3">
        <f t="shared" si="3"/>
        <v>0.89496527777772483</v>
      </c>
      <c r="W7" s="18"/>
      <c r="X7" s="1">
        <v>30</v>
      </c>
      <c r="Y7" s="17">
        <v>497.29599999999999</v>
      </c>
      <c r="Z7" s="3">
        <f t="shared" si="4"/>
        <v>0.77777777777773394</v>
      </c>
      <c r="AB7" s="1">
        <v>30</v>
      </c>
      <c r="AC7" s="17">
        <v>497.38</v>
      </c>
      <c r="AD7" s="3">
        <f t="shared" si="5"/>
        <v>1.0694444444444087</v>
      </c>
    </row>
    <row r="8" spans="1:30" x14ac:dyDescent="0.15">
      <c r="A8" s="1">
        <v>45</v>
      </c>
      <c r="B8" s="17">
        <v>497.45850000000002</v>
      </c>
      <c r="C8" s="3">
        <f t="shared" si="0"/>
        <v>1.3420138888889186</v>
      </c>
      <c r="H8" s="8"/>
      <c r="I8" s="6"/>
      <c r="J8" s="11"/>
      <c r="L8" s="1">
        <v>45</v>
      </c>
      <c r="M8" s="17">
        <v>497.34300000000002</v>
      </c>
      <c r="N8" s="3">
        <f t="shared" si="1"/>
        <v>0.94097222222226518</v>
      </c>
      <c r="P8" s="1">
        <v>45</v>
      </c>
      <c r="Q8" s="17">
        <v>497.33100000000002</v>
      </c>
      <c r="R8" s="3">
        <f t="shared" si="2"/>
        <v>0.89930555555559744</v>
      </c>
      <c r="T8" s="1">
        <v>45</v>
      </c>
      <c r="U8" s="17">
        <v>497.43</v>
      </c>
      <c r="V8" s="3">
        <f t="shared" si="3"/>
        <v>1.2430555555555578</v>
      </c>
      <c r="W8" s="18"/>
      <c r="X8" s="1">
        <v>45</v>
      </c>
      <c r="Y8" s="17">
        <v>497.41950000000003</v>
      </c>
      <c r="Z8" s="3">
        <f t="shared" si="4"/>
        <v>1.2065972222222974</v>
      </c>
      <c r="AB8" s="1">
        <v>45</v>
      </c>
      <c r="AC8" s="17">
        <v>497.49450000000002</v>
      </c>
      <c r="AD8" s="3">
        <f t="shared" si="5"/>
        <v>1.4670138888889219</v>
      </c>
    </row>
    <row r="9" spans="1:30" x14ac:dyDescent="0.15">
      <c r="A9" s="1">
        <v>60</v>
      </c>
      <c r="B9" s="17">
        <v>497.42</v>
      </c>
      <c r="C9" s="3">
        <f t="shared" si="0"/>
        <v>1.2083333333333672</v>
      </c>
      <c r="L9" s="1">
        <v>60</v>
      </c>
      <c r="M9" s="17">
        <v>497.37700000000001</v>
      </c>
      <c r="N9" s="3">
        <f t="shared" si="1"/>
        <v>1.059027777777791</v>
      </c>
      <c r="P9" s="1">
        <v>60</v>
      </c>
      <c r="Q9" s="17">
        <v>497.3776666666667</v>
      </c>
      <c r="R9" s="3">
        <f t="shared" si="2"/>
        <v>1.0613425925926827</v>
      </c>
      <c r="T9" s="1">
        <v>60</v>
      </c>
      <c r="U9" s="17">
        <v>497.42</v>
      </c>
      <c r="V9" s="3">
        <f t="shared" si="3"/>
        <v>1.2083333333333672</v>
      </c>
      <c r="W9" s="18"/>
      <c r="X9" s="1">
        <v>60</v>
      </c>
      <c r="Y9" s="17">
        <v>497.44850000000002</v>
      </c>
      <c r="Z9" s="3">
        <f t="shared" si="4"/>
        <v>1.3072916666667282</v>
      </c>
      <c r="AB9" s="1">
        <v>60</v>
      </c>
      <c r="AC9" s="17">
        <v>497.54250000000002</v>
      </c>
      <c r="AD9" s="3">
        <f t="shared" si="5"/>
        <v>1.6336805555555935</v>
      </c>
    </row>
    <row r="10" spans="1:30" x14ac:dyDescent="0.15">
      <c r="A10" s="1">
        <v>300</v>
      </c>
      <c r="B10" s="17">
        <v>497.41460000000001</v>
      </c>
      <c r="C10" s="3">
        <f t="shared" si="0"/>
        <v>1.1895833333333372</v>
      </c>
      <c r="L10" s="1">
        <v>300</v>
      </c>
      <c r="M10" s="17">
        <v>497.38049999999998</v>
      </c>
      <c r="N10" s="3">
        <f t="shared" si="1"/>
        <v>1.071180555555479</v>
      </c>
      <c r="P10" s="1">
        <v>300</v>
      </c>
      <c r="Q10" s="17">
        <v>497.38774999999998</v>
      </c>
      <c r="R10" s="3">
        <f t="shared" si="2"/>
        <v>1.0963541666665866</v>
      </c>
      <c r="T10" s="1">
        <v>300</v>
      </c>
      <c r="U10" s="17">
        <v>497.43975</v>
      </c>
      <c r="V10" s="3">
        <f t="shared" si="3"/>
        <v>1.276909722222213</v>
      </c>
      <c r="W10" s="18"/>
      <c r="X10" s="1">
        <v>300</v>
      </c>
      <c r="Y10" s="17">
        <v>497.42333333333329</v>
      </c>
      <c r="Z10" s="3">
        <f t="shared" si="4"/>
        <v>1.2199074074072336</v>
      </c>
      <c r="AB10" s="1">
        <v>300</v>
      </c>
      <c r="AC10" s="17">
        <v>497.53150000000011</v>
      </c>
      <c r="AD10" s="3">
        <f t="shared" si="5"/>
        <v>1.5954861111114604</v>
      </c>
    </row>
    <row r="11" spans="1:30" x14ac:dyDescent="0.15">
      <c r="A11" s="1">
        <v>1500</v>
      </c>
      <c r="B11" s="17">
        <v>497.40740000000011</v>
      </c>
      <c r="C11" s="3">
        <f t="shared" si="0"/>
        <v>1.1645833333336917</v>
      </c>
      <c r="L11" s="1">
        <v>1500</v>
      </c>
      <c r="M11" s="17">
        <v>497.39499999999998</v>
      </c>
      <c r="N11" s="3">
        <f t="shared" si="1"/>
        <v>1.1215277777776944</v>
      </c>
      <c r="P11" s="1">
        <v>1500</v>
      </c>
      <c r="Q11" s="17">
        <v>497.40275000000003</v>
      </c>
      <c r="R11" s="3">
        <f t="shared" si="2"/>
        <v>1.1484375000000693</v>
      </c>
      <c r="T11" s="1">
        <v>1500</v>
      </c>
      <c r="U11" s="17">
        <v>497.44425000000001</v>
      </c>
      <c r="V11" s="3">
        <f t="shared" si="3"/>
        <v>1.2925347222222381</v>
      </c>
      <c r="W11" s="18"/>
      <c r="X11" s="1">
        <v>1500</v>
      </c>
      <c r="Y11" s="17">
        <v>497.39400000000001</v>
      </c>
      <c r="Z11" s="3">
        <f t="shared" si="4"/>
        <v>1.118055555555554</v>
      </c>
      <c r="AB11" s="1">
        <v>1500</v>
      </c>
      <c r="AC11" s="17">
        <v>497.49700000000001</v>
      </c>
      <c r="AD11" s="3">
        <f t="shared" si="5"/>
        <v>1.4756944444444695</v>
      </c>
    </row>
    <row r="12" spans="1:30" x14ac:dyDescent="0.15">
      <c r="A12" s="1">
        <v>3600</v>
      </c>
      <c r="B12" s="17">
        <v>497.42219999999998</v>
      </c>
      <c r="C12" s="3">
        <f t="shared" si="0"/>
        <v>1.2159722222221152</v>
      </c>
      <c r="L12" s="1">
        <v>3600</v>
      </c>
      <c r="M12" s="17">
        <v>497.41374999999999</v>
      </c>
      <c r="N12" s="3">
        <f t="shared" si="1"/>
        <v>1.1866319444443998</v>
      </c>
      <c r="P12" s="1">
        <v>3600</v>
      </c>
      <c r="Q12" s="17">
        <v>497.42500000000001</v>
      </c>
      <c r="R12" s="3">
        <f t="shared" si="2"/>
        <v>1.2256944444444626</v>
      </c>
      <c r="T12" s="1">
        <v>3600</v>
      </c>
      <c r="U12" s="17">
        <v>497.44299999999998</v>
      </c>
      <c r="V12" s="3">
        <f t="shared" si="3"/>
        <v>1.2881944444443656</v>
      </c>
      <c r="W12" s="18"/>
      <c r="X12" s="1">
        <v>3600</v>
      </c>
      <c r="Y12" s="17">
        <v>497.44033333333329</v>
      </c>
      <c r="Z12" s="3">
        <f t="shared" si="4"/>
        <v>1.2789351851849966</v>
      </c>
      <c r="AB12" s="1">
        <v>3600</v>
      </c>
      <c r="AC12" s="17">
        <v>497.48649999999998</v>
      </c>
      <c r="AD12" s="3">
        <f t="shared" si="5"/>
        <v>1.4392361111110119</v>
      </c>
    </row>
    <row r="13" spans="1:30" x14ac:dyDescent="0.15">
      <c r="A13" s="1">
        <v>7200</v>
      </c>
      <c r="B13" s="17">
        <v>497.43560000000002</v>
      </c>
      <c r="C13" s="3">
        <f t="shared" si="0"/>
        <v>1.2625000000000552</v>
      </c>
      <c r="L13" s="1">
        <v>7200</v>
      </c>
      <c r="M13" s="17">
        <v>497.41899999999998</v>
      </c>
      <c r="N13" s="3">
        <f t="shared" si="1"/>
        <v>1.2048611111110299</v>
      </c>
      <c r="P13" s="1">
        <v>7200</v>
      </c>
      <c r="Q13" s="17">
        <v>497.40699999999998</v>
      </c>
      <c r="R13" s="3">
        <f t="shared" si="2"/>
        <v>1.163194444444362</v>
      </c>
      <c r="T13" s="1">
        <v>7200</v>
      </c>
      <c r="U13" s="17">
        <v>497.45299999999997</v>
      </c>
      <c r="V13" s="3">
        <f t="shared" si="3"/>
        <v>1.3229166666665559</v>
      </c>
      <c r="W13" s="18"/>
      <c r="X13" s="1">
        <v>7200</v>
      </c>
      <c r="Y13" s="17">
        <v>497.44400000000002</v>
      </c>
      <c r="Z13" s="3">
        <f t="shared" si="4"/>
        <v>1.2916666666667032</v>
      </c>
      <c r="AB13" s="1">
        <v>7200</v>
      </c>
      <c r="AC13" s="17">
        <v>497.51249999999999</v>
      </c>
      <c r="AD13" s="3">
        <f t="shared" si="5"/>
        <v>1.5295138888888251</v>
      </c>
    </row>
    <row r="14" spans="1:30" x14ac:dyDescent="0.15">
      <c r="A14" s="1">
        <v>14400</v>
      </c>
      <c r="B14" s="17">
        <v>497.45499999999998</v>
      </c>
      <c r="C14" s="3">
        <f t="shared" si="0"/>
        <v>1.3298611111110334</v>
      </c>
      <c r="L14" s="1">
        <v>14400</v>
      </c>
      <c r="M14" s="17">
        <v>497.44733333333329</v>
      </c>
      <c r="N14" s="3">
        <f t="shared" si="1"/>
        <v>1.3032407407405691</v>
      </c>
      <c r="P14" s="1">
        <v>14400</v>
      </c>
      <c r="Q14" s="17">
        <v>497.43525</v>
      </c>
      <c r="R14" s="3">
        <f t="shared" si="2"/>
        <v>1.2612847222221879</v>
      </c>
      <c r="T14" s="1">
        <v>14400</v>
      </c>
      <c r="U14" s="17">
        <v>497.44324999999998</v>
      </c>
      <c r="V14" s="3">
        <f t="shared" si="3"/>
        <v>1.2890624999999005</v>
      </c>
      <c r="W14" s="18"/>
      <c r="X14" s="1">
        <v>14400</v>
      </c>
      <c r="Y14" s="17">
        <v>497.41550000000001</v>
      </c>
      <c r="Z14" s="3">
        <f t="shared" si="4"/>
        <v>1.1927083333333424</v>
      </c>
      <c r="AB14" s="1">
        <v>14400</v>
      </c>
      <c r="AC14" s="17">
        <v>497.5505</v>
      </c>
      <c r="AD14" s="3">
        <f t="shared" si="5"/>
        <v>1.6614583333333062</v>
      </c>
    </row>
    <row r="25" spans="1:50" x14ac:dyDescent="0.15">
      <c r="A25" s="12" t="s">
        <v>1</v>
      </c>
      <c r="B25" s="14"/>
      <c r="C25" s="14"/>
      <c r="D25" s="14"/>
      <c r="E25" s="14"/>
      <c r="F25" s="14"/>
      <c r="J25" s="12" t="s">
        <v>2</v>
      </c>
      <c r="K25" s="14"/>
      <c r="L25" s="14"/>
      <c r="M25" s="14"/>
      <c r="N25" s="21"/>
      <c r="R25" s="12" t="s">
        <v>3</v>
      </c>
      <c r="S25" s="22"/>
      <c r="T25" s="14"/>
      <c r="U25" s="14"/>
      <c r="V25" s="14"/>
      <c r="W25" s="14"/>
      <c r="AA25" s="12" t="s">
        <v>4</v>
      </c>
      <c r="AB25" s="14"/>
      <c r="AC25" s="14"/>
      <c r="AD25" s="21"/>
      <c r="AE25" s="14"/>
      <c r="AF25" s="14"/>
      <c r="AJ25" s="12" t="s">
        <v>5</v>
      </c>
      <c r="AK25" s="14"/>
      <c r="AL25" s="14"/>
      <c r="AM25" s="14"/>
      <c r="AN25" s="14"/>
      <c r="AO25" s="19"/>
      <c r="AP25" s="19"/>
      <c r="AR25" s="19" t="s">
        <v>6</v>
      </c>
      <c r="AS25" s="14"/>
      <c r="AT25" s="14"/>
      <c r="AU25" s="14"/>
      <c r="AV25" s="14"/>
      <c r="AW25" s="19"/>
      <c r="AX25" s="19"/>
    </row>
    <row r="26" spans="1:50" x14ac:dyDescent="0.15">
      <c r="A26" s="1" t="s">
        <v>7</v>
      </c>
      <c r="B26" s="20" t="s">
        <v>16</v>
      </c>
      <c r="C26" s="20" t="s">
        <v>17</v>
      </c>
      <c r="D26" s="16" t="s">
        <v>18</v>
      </c>
      <c r="E26" s="16" t="s">
        <v>19</v>
      </c>
      <c r="F26" s="20" t="s">
        <v>20</v>
      </c>
      <c r="G26" s="9" t="s">
        <v>21</v>
      </c>
      <c r="H26" s="4" t="s">
        <v>22</v>
      </c>
      <c r="J26" s="1" t="s">
        <v>7</v>
      </c>
      <c r="K26" s="20" t="s">
        <v>16</v>
      </c>
      <c r="L26" s="20" t="s">
        <v>17</v>
      </c>
      <c r="M26" s="16" t="s">
        <v>18</v>
      </c>
      <c r="N26" s="16" t="s">
        <v>19</v>
      </c>
      <c r="O26" s="9" t="s">
        <v>21</v>
      </c>
      <c r="P26" s="4" t="s">
        <v>22</v>
      </c>
      <c r="R26" s="1" t="s">
        <v>7</v>
      </c>
      <c r="S26" s="20" t="s">
        <v>16</v>
      </c>
      <c r="T26" s="20" t="s">
        <v>17</v>
      </c>
      <c r="U26" s="16" t="s">
        <v>18</v>
      </c>
      <c r="V26" s="16" t="s">
        <v>19</v>
      </c>
      <c r="W26" s="20" t="s">
        <v>23</v>
      </c>
      <c r="X26" s="9" t="s">
        <v>21</v>
      </c>
      <c r="Y26" s="4" t="s">
        <v>22</v>
      </c>
      <c r="AA26" s="1" t="s">
        <v>7</v>
      </c>
      <c r="AB26" s="20" t="s">
        <v>16</v>
      </c>
      <c r="AC26" s="20" t="s">
        <v>17</v>
      </c>
      <c r="AD26" s="16" t="s">
        <v>18</v>
      </c>
      <c r="AE26" s="16" t="s">
        <v>19</v>
      </c>
      <c r="AF26" s="20" t="s">
        <v>23</v>
      </c>
      <c r="AG26" s="9" t="s">
        <v>21</v>
      </c>
      <c r="AH26" s="4" t="s">
        <v>22</v>
      </c>
      <c r="AJ26" s="1" t="s">
        <v>7</v>
      </c>
      <c r="AK26" s="20" t="s">
        <v>16</v>
      </c>
      <c r="AL26" s="20" t="s">
        <v>17</v>
      </c>
      <c r="AM26" s="16" t="s">
        <v>18</v>
      </c>
      <c r="AN26" s="16" t="s">
        <v>19</v>
      </c>
      <c r="AO26" s="9" t="s">
        <v>21</v>
      </c>
      <c r="AP26" s="4" t="s">
        <v>22</v>
      </c>
      <c r="AR26" s="1" t="s">
        <v>7</v>
      </c>
      <c r="AS26" s="20" t="s">
        <v>16</v>
      </c>
      <c r="AT26" s="20" t="s">
        <v>17</v>
      </c>
      <c r="AU26" s="16" t="s">
        <v>18</v>
      </c>
      <c r="AV26" s="16" t="s">
        <v>19</v>
      </c>
      <c r="AW26" s="9" t="s">
        <v>21</v>
      </c>
      <c r="AX26" s="4" t="s">
        <v>22</v>
      </c>
    </row>
    <row r="27" spans="1:50" x14ac:dyDescent="0.15">
      <c r="A27" s="1">
        <v>0</v>
      </c>
      <c r="B27" s="13">
        <v>497.08300000000003</v>
      </c>
      <c r="C27" s="13">
        <v>497.09500000000003</v>
      </c>
      <c r="D27" s="13">
        <v>497.09199999999998</v>
      </c>
      <c r="E27" s="13">
        <v>497.08699999999999</v>
      </c>
      <c r="F27" s="13">
        <v>497.07100000000003</v>
      </c>
      <c r="G27" s="10">
        <f t="shared" ref="G27:G35" si="6">AVERAGE(B27:F27)</f>
        <v>497.0856</v>
      </c>
      <c r="H27" s="5">
        <f t="shared" ref="H27:H35" si="7">STDEV(B27:F27)</f>
        <v>9.3701654200896416E-3</v>
      </c>
      <c r="J27" s="1">
        <v>0</v>
      </c>
      <c r="K27" s="13">
        <v>497.11099999999999</v>
      </c>
      <c r="L27" s="13">
        <v>497.18900000000002</v>
      </c>
      <c r="M27" s="13">
        <v>497.08600000000001</v>
      </c>
      <c r="N27" s="13">
        <v>497.09300000000002</v>
      </c>
      <c r="O27" s="10">
        <f t="shared" ref="O27:O35" si="8">AVERAGE(K27:N27)</f>
        <v>497.11975000000001</v>
      </c>
      <c r="P27" s="5">
        <f>STDEV(K27:N27)</f>
        <v>4.7352402262191957E-2</v>
      </c>
      <c r="R27" s="1">
        <v>0</v>
      </c>
      <c r="S27" s="13">
        <v>497.072</v>
      </c>
      <c r="T27" s="13">
        <v>497.13900000000001</v>
      </c>
      <c r="U27" s="13">
        <v>497.101</v>
      </c>
      <c r="V27" s="13">
        <v>497.084</v>
      </c>
      <c r="W27" s="13"/>
      <c r="X27" s="10">
        <f t="shared" ref="X27:X35" si="9">AVERAGE(S27:W27)</f>
        <v>497.09899999999999</v>
      </c>
      <c r="Y27" s="5">
        <f t="shared" ref="Y27:Y35" si="10">STDEV(S27:W27)</f>
        <v>2.9200456617437531E-2</v>
      </c>
      <c r="AA27" s="1">
        <v>0</v>
      </c>
      <c r="AB27" s="13">
        <v>497.08300000000003</v>
      </c>
      <c r="AC27" s="13">
        <v>497.08800000000002</v>
      </c>
      <c r="AD27" s="13">
        <v>497.09</v>
      </c>
      <c r="AE27" s="13">
        <v>497.07799999999997</v>
      </c>
      <c r="AF27" s="13"/>
      <c r="AG27" s="10">
        <f t="shared" ref="AG27:AG35" si="11">AVERAGE(AB27:AF27)</f>
        <v>497.08474999999999</v>
      </c>
      <c r="AH27" s="5">
        <f t="shared" ref="AH27:AH35" si="12">STDEV(AB27:AF27)</f>
        <v>5.3774219349713203E-3</v>
      </c>
      <c r="AJ27" s="1">
        <v>0</v>
      </c>
      <c r="AK27" s="13">
        <v>497.06299999999999</v>
      </c>
      <c r="AL27" s="13">
        <v>497.08600000000001</v>
      </c>
      <c r="AM27" s="13">
        <v>497.08199999999999</v>
      </c>
      <c r="AN27" s="13"/>
      <c r="AO27" s="10">
        <f t="shared" ref="AO27:AO35" si="13">AVERAGE(AK27:AN27)</f>
        <v>497.077</v>
      </c>
      <c r="AP27" s="5">
        <f t="shared" ref="AP27:AP35" si="14">STDEV(AK27:AN27)</f>
        <v>1.228820572745461E-2</v>
      </c>
      <c r="AR27" s="1">
        <v>0</v>
      </c>
      <c r="AS27" s="13">
        <v>497.10899999999998</v>
      </c>
      <c r="AT27" s="13">
        <v>497.07</v>
      </c>
      <c r="AU27" s="13"/>
      <c r="AV27" s="13"/>
      <c r="AW27" s="10">
        <f t="shared" ref="AW27:AW35" si="15">AVERAGE(AS27:AV27)</f>
        <v>497.08949999999999</v>
      </c>
      <c r="AX27" s="5">
        <f t="shared" ref="AX27:AX35" si="16">STDEV(AS27:AV27)</f>
        <v>2.757716446626635E-2</v>
      </c>
    </row>
    <row r="28" spans="1:50" x14ac:dyDescent="0.15">
      <c r="A28" s="1">
        <v>30</v>
      </c>
      <c r="B28" s="13">
        <v>497.27100000000002</v>
      </c>
      <c r="C28" s="13">
        <v>497.358</v>
      </c>
      <c r="D28" s="13">
        <v>497.31299999999999</v>
      </c>
      <c r="E28" s="13">
        <v>497.28899999999999</v>
      </c>
      <c r="F28" s="13">
        <v>497.50299999999999</v>
      </c>
      <c r="G28" s="10">
        <f t="shared" si="6"/>
        <v>497.34679999999997</v>
      </c>
      <c r="H28" s="5">
        <f t="shared" si="7"/>
        <v>9.3210514428356858E-2</v>
      </c>
      <c r="J28" s="1">
        <v>30</v>
      </c>
      <c r="K28" s="13">
        <v>497.26</v>
      </c>
      <c r="L28" s="13">
        <v>497.33800000000002</v>
      </c>
      <c r="M28" s="13">
        <v>497.25700000000001</v>
      </c>
      <c r="N28" s="13">
        <v>497.34</v>
      </c>
      <c r="O28" s="10">
        <f t="shared" si="8"/>
        <v>497.29874999999998</v>
      </c>
      <c r="P28" s="5">
        <f>STDEV(K28:N28)</f>
        <v>4.6499999999999903E-2</v>
      </c>
      <c r="R28" s="1">
        <v>30</v>
      </c>
      <c r="S28" s="13">
        <v>497.31099999999998</v>
      </c>
      <c r="T28" s="13"/>
      <c r="U28" s="13">
        <v>497.35700000000003</v>
      </c>
      <c r="V28" s="13">
        <v>497.28800000000001</v>
      </c>
      <c r="W28" s="13"/>
      <c r="X28" s="10">
        <f t="shared" si="9"/>
        <v>497.31866666666673</v>
      </c>
      <c r="Y28" s="5">
        <f t="shared" si="10"/>
        <v>3.5133080328007479E-2</v>
      </c>
      <c r="AA28" s="1">
        <v>30</v>
      </c>
      <c r="AB28" s="13">
        <v>497.32600000000002</v>
      </c>
      <c r="AC28" s="13">
        <v>497.34300000000002</v>
      </c>
      <c r="AD28" s="13">
        <v>497.27100000000002</v>
      </c>
      <c r="AE28" s="13">
        <v>497.37900000000002</v>
      </c>
      <c r="AF28" s="13"/>
      <c r="AG28" s="10">
        <f t="shared" si="11"/>
        <v>497.32974999999999</v>
      </c>
      <c r="AH28" s="5">
        <f t="shared" si="12"/>
        <v>4.4969434063596367E-2</v>
      </c>
      <c r="AJ28" s="1">
        <v>30</v>
      </c>
      <c r="AK28" s="13">
        <v>497.28100000000001</v>
      </c>
      <c r="AL28" s="13">
        <v>497.23399999999998</v>
      </c>
      <c r="AM28" s="13">
        <v>497.37299999999999</v>
      </c>
      <c r="AN28" s="13"/>
      <c r="AO28" s="10">
        <f t="shared" si="13"/>
        <v>497.29599999999999</v>
      </c>
      <c r="AP28" s="5">
        <f t="shared" si="14"/>
        <v>7.0703606697256879E-2</v>
      </c>
      <c r="AR28" s="1">
        <v>30</v>
      </c>
      <c r="AS28" s="13">
        <v>497.34100000000001</v>
      </c>
      <c r="AT28" s="13">
        <v>497.41899999999998</v>
      </c>
      <c r="AU28" s="13"/>
      <c r="AV28" s="13"/>
      <c r="AW28" s="10">
        <f t="shared" si="15"/>
        <v>497.38</v>
      </c>
      <c r="AX28" s="5">
        <f t="shared" si="16"/>
        <v>5.5154328932532699E-2</v>
      </c>
    </row>
    <row r="29" spans="1:50" x14ac:dyDescent="0.15">
      <c r="A29" s="1">
        <v>45</v>
      </c>
      <c r="B29" s="13">
        <v>497.358</v>
      </c>
      <c r="C29" s="1"/>
      <c r="D29" s="1"/>
      <c r="E29" s="1"/>
      <c r="F29" s="13">
        <v>497.55900000000003</v>
      </c>
      <c r="G29" s="10">
        <f t="shared" si="6"/>
        <v>497.45850000000002</v>
      </c>
      <c r="H29" s="5">
        <f t="shared" si="7"/>
        <v>0.14212846301851148</v>
      </c>
      <c r="J29" s="1">
        <v>45</v>
      </c>
      <c r="K29" s="13">
        <v>497.34300000000002</v>
      </c>
      <c r="L29" s="13"/>
      <c r="M29" s="13"/>
      <c r="N29" s="13"/>
      <c r="O29" s="10">
        <f t="shared" si="8"/>
        <v>497.34300000000002</v>
      </c>
      <c r="P29" s="5">
        <v>0</v>
      </c>
      <c r="R29" s="1">
        <v>45</v>
      </c>
      <c r="S29" s="13">
        <v>497.33100000000002</v>
      </c>
      <c r="T29" s="13"/>
      <c r="U29" s="13"/>
      <c r="V29" s="13"/>
      <c r="W29" s="13"/>
      <c r="X29" s="10">
        <f t="shared" si="9"/>
        <v>497.33100000000002</v>
      </c>
      <c r="Y29" s="5" t="e">
        <f t="shared" si="10"/>
        <v>#DIV/0!</v>
      </c>
      <c r="AA29" s="1">
        <v>45</v>
      </c>
      <c r="AB29" s="13">
        <v>497.38</v>
      </c>
      <c r="AC29" s="13"/>
      <c r="AD29" s="13"/>
      <c r="AE29" s="13">
        <v>497.48</v>
      </c>
      <c r="AF29" s="13"/>
      <c r="AG29" s="10">
        <f t="shared" si="11"/>
        <v>497.43</v>
      </c>
      <c r="AH29" s="5">
        <f t="shared" si="12"/>
        <v>7.0710678118670822E-2</v>
      </c>
      <c r="AJ29" s="1">
        <v>45</v>
      </c>
      <c r="AK29" s="13">
        <v>497.339</v>
      </c>
      <c r="AL29" s="13"/>
      <c r="AM29" s="13">
        <v>497.5</v>
      </c>
      <c r="AN29" s="13"/>
      <c r="AO29" s="10">
        <f t="shared" si="13"/>
        <v>497.41949999999997</v>
      </c>
      <c r="AP29" s="5">
        <f t="shared" si="14"/>
        <v>0.11384419177103511</v>
      </c>
      <c r="AR29" s="1">
        <v>45</v>
      </c>
      <c r="AS29" s="13">
        <v>497.483</v>
      </c>
      <c r="AT29" s="13">
        <v>497.50599999999997</v>
      </c>
      <c r="AU29" s="13"/>
      <c r="AV29" s="13"/>
      <c r="AW29" s="10">
        <f t="shared" si="15"/>
        <v>497.49450000000002</v>
      </c>
      <c r="AX29" s="5">
        <f t="shared" si="16"/>
        <v>1.6263455967267762E-2</v>
      </c>
    </row>
    <row r="30" spans="1:50" x14ac:dyDescent="0.15">
      <c r="A30" s="1">
        <v>60</v>
      </c>
      <c r="B30" s="13">
        <v>497.38499999999999</v>
      </c>
      <c r="C30" s="13"/>
      <c r="D30" s="13">
        <v>497.37799999999999</v>
      </c>
      <c r="E30" s="13">
        <v>497.37</v>
      </c>
      <c r="F30" s="13">
        <v>497.54700000000003</v>
      </c>
      <c r="G30" s="10">
        <f t="shared" si="6"/>
        <v>497.41999999999996</v>
      </c>
      <c r="H30" s="5">
        <f t="shared" si="7"/>
        <v>8.4888161718832206E-2</v>
      </c>
      <c r="J30" s="1">
        <v>60</v>
      </c>
      <c r="K30" s="13">
        <v>497.38600000000002</v>
      </c>
      <c r="L30" s="13"/>
      <c r="M30" s="13">
        <v>497.37799999999999</v>
      </c>
      <c r="N30" s="13">
        <v>497.36700000000002</v>
      </c>
      <c r="O30" s="10">
        <f t="shared" si="8"/>
        <v>497.37700000000001</v>
      </c>
      <c r="P30" s="5">
        <f t="shared" ref="P30:P35" si="17">STDEV(K30:N30)</f>
        <v>9.5393920141703149E-3</v>
      </c>
      <c r="R30" s="1">
        <v>60</v>
      </c>
      <c r="S30" s="13">
        <v>497.38600000000002</v>
      </c>
      <c r="T30" s="13"/>
      <c r="U30" s="13">
        <v>497.37299999999999</v>
      </c>
      <c r="V30" s="13">
        <v>497.37400000000002</v>
      </c>
      <c r="W30" s="13"/>
      <c r="X30" s="10">
        <f t="shared" si="9"/>
        <v>497.3776666666667</v>
      </c>
      <c r="Y30" s="5">
        <f t="shared" si="10"/>
        <v>7.2341781380812044E-3</v>
      </c>
      <c r="AA30" s="1">
        <v>60</v>
      </c>
      <c r="AB30" s="13">
        <v>497.39299999999997</v>
      </c>
      <c r="AC30" s="13"/>
      <c r="AD30" s="13">
        <v>497.38600000000002</v>
      </c>
      <c r="AE30" s="13">
        <v>497.48099999999999</v>
      </c>
      <c r="AF30" s="13"/>
      <c r="AG30" s="10">
        <f t="shared" si="11"/>
        <v>497.42</v>
      </c>
      <c r="AH30" s="5">
        <f t="shared" si="12"/>
        <v>5.294336596779238E-2</v>
      </c>
      <c r="AJ30" s="1">
        <v>60</v>
      </c>
      <c r="AK30" s="13">
        <v>497.38099999999997</v>
      </c>
      <c r="AL30" s="13"/>
      <c r="AM30" s="13">
        <v>497.51600000000002</v>
      </c>
      <c r="AN30" s="13"/>
      <c r="AO30" s="10">
        <f t="shared" si="13"/>
        <v>497.44849999999997</v>
      </c>
      <c r="AP30" s="5">
        <f t="shared" si="14"/>
        <v>9.5459415460217675E-2</v>
      </c>
      <c r="AR30" s="1">
        <v>60</v>
      </c>
      <c r="AS30" s="13">
        <v>497.51900000000001</v>
      </c>
      <c r="AT30" s="13">
        <v>497.56599999999997</v>
      </c>
      <c r="AU30" s="13"/>
      <c r="AV30" s="13"/>
      <c r="AW30" s="10">
        <f t="shared" si="15"/>
        <v>497.54250000000002</v>
      </c>
      <c r="AX30" s="5">
        <f t="shared" si="16"/>
        <v>3.323401871574555E-2</v>
      </c>
    </row>
    <row r="31" spans="1:50" x14ac:dyDescent="0.15">
      <c r="A31" s="1">
        <v>300</v>
      </c>
      <c r="B31" s="13">
        <v>497.29599999999999</v>
      </c>
      <c r="C31" s="13">
        <v>497.48500000000001</v>
      </c>
      <c r="D31" s="13">
        <v>497.38400000000001</v>
      </c>
      <c r="E31" s="13">
        <v>497.34800000000001</v>
      </c>
      <c r="F31" s="13">
        <v>497.56</v>
      </c>
      <c r="G31" s="10">
        <f t="shared" si="6"/>
        <v>497.41459999999995</v>
      </c>
      <c r="H31" s="5">
        <f t="shared" si="7"/>
        <v>0.10669489209892123</v>
      </c>
      <c r="J31" s="1">
        <v>300</v>
      </c>
      <c r="K31" s="13">
        <v>497.339</v>
      </c>
      <c r="L31" s="13">
        <v>497.42899999999997</v>
      </c>
      <c r="M31" s="13">
        <v>497.334</v>
      </c>
      <c r="N31" s="13">
        <v>497.42</v>
      </c>
      <c r="O31" s="10">
        <f t="shared" si="8"/>
        <v>497.38050000000004</v>
      </c>
      <c r="P31" s="5">
        <f t="shared" si="17"/>
        <v>5.0980388386118694E-2</v>
      </c>
      <c r="R31" s="1">
        <v>300</v>
      </c>
      <c r="S31" s="13">
        <v>497.31700000000001</v>
      </c>
      <c r="T31" s="13">
        <v>497.48200000000003</v>
      </c>
      <c r="U31" s="13">
        <v>497.39400000000001</v>
      </c>
      <c r="V31" s="13">
        <v>497.358</v>
      </c>
      <c r="W31" s="13"/>
      <c r="X31" s="10">
        <f t="shared" si="9"/>
        <v>497.38774999999998</v>
      </c>
      <c r="Y31" s="5">
        <f t="shared" si="10"/>
        <v>7.0267939583672681E-2</v>
      </c>
      <c r="AA31" s="1">
        <v>300</v>
      </c>
      <c r="AB31" s="13">
        <v>497.399</v>
      </c>
      <c r="AC31" s="13">
        <v>497.51900000000001</v>
      </c>
      <c r="AD31" s="13">
        <v>497.351</v>
      </c>
      <c r="AE31" s="13">
        <v>497.49</v>
      </c>
      <c r="AF31" s="13"/>
      <c r="AG31" s="10">
        <f t="shared" si="11"/>
        <v>497.43975</v>
      </c>
      <c r="AH31" s="5">
        <f t="shared" si="12"/>
        <v>7.8193669820520784E-2</v>
      </c>
      <c r="AJ31" s="1">
        <v>300</v>
      </c>
      <c r="AK31" s="13">
        <v>497.375</v>
      </c>
      <c r="AL31" s="13">
        <v>497.40100000000001</v>
      </c>
      <c r="AM31" s="13">
        <v>497.49400000000003</v>
      </c>
      <c r="AN31" s="13"/>
      <c r="AO31" s="10">
        <f t="shared" si="13"/>
        <v>497.42333333333335</v>
      </c>
      <c r="AP31" s="5">
        <f t="shared" si="14"/>
        <v>6.2564633247027768E-2</v>
      </c>
      <c r="AR31" s="1">
        <v>300</v>
      </c>
      <c r="AS31" s="13">
        <v>497.51600000000002</v>
      </c>
      <c r="AT31" s="13">
        <v>497.54700000000003</v>
      </c>
      <c r="AU31" s="13"/>
      <c r="AV31" s="13"/>
      <c r="AW31" s="10">
        <f t="shared" si="15"/>
        <v>497.53150000000005</v>
      </c>
      <c r="AX31" s="5">
        <f t="shared" si="16"/>
        <v>2.1920310216787153E-2</v>
      </c>
    </row>
    <row r="32" spans="1:50" x14ac:dyDescent="0.15">
      <c r="A32" s="1">
        <v>1500</v>
      </c>
      <c r="B32" s="13">
        <v>497.315</v>
      </c>
      <c r="C32" s="13">
        <v>497.46800000000002</v>
      </c>
      <c r="D32" s="13">
        <v>497.40699999999998</v>
      </c>
      <c r="E32" s="13">
        <v>497.35399999999998</v>
      </c>
      <c r="F32" s="13">
        <v>497.49299999999999</v>
      </c>
      <c r="G32" s="10">
        <f t="shared" si="6"/>
        <v>497.40740000000005</v>
      </c>
      <c r="H32" s="5">
        <f t="shared" si="7"/>
        <v>7.4815105426650527E-2</v>
      </c>
      <c r="J32" s="1">
        <v>1500</v>
      </c>
      <c r="K32" s="13">
        <v>497.35599999999999</v>
      </c>
      <c r="L32" s="13">
        <v>497.50200000000001</v>
      </c>
      <c r="M32" s="13">
        <v>497.37299999999999</v>
      </c>
      <c r="N32" s="13">
        <v>497.34899999999999</v>
      </c>
      <c r="O32" s="10">
        <f t="shared" si="8"/>
        <v>497.39499999999998</v>
      </c>
      <c r="P32" s="5">
        <f t="shared" si="17"/>
        <v>7.2041654617320428E-2</v>
      </c>
      <c r="R32" s="1">
        <v>1500</v>
      </c>
      <c r="S32" s="13">
        <v>497.38600000000002</v>
      </c>
      <c r="T32" s="13">
        <v>497.47699999999998</v>
      </c>
      <c r="U32" s="13">
        <v>497.38299999999998</v>
      </c>
      <c r="V32" s="13">
        <v>497.36500000000001</v>
      </c>
      <c r="W32" s="13"/>
      <c r="X32" s="10">
        <f t="shared" si="9"/>
        <v>497.40275000000003</v>
      </c>
      <c r="Y32" s="5">
        <f t="shared" si="10"/>
        <v>5.0361195378967445E-2</v>
      </c>
      <c r="AA32" s="1">
        <v>1500</v>
      </c>
      <c r="AB32" s="13">
        <v>497.42</v>
      </c>
      <c r="AC32" s="13">
        <v>497.50599999999997</v>
      </c>
      <c r="AD32" s="13">
        <v>497.363</v>
      </c>
      <c r="AE32" s="13">
        <v>497.488</v>
      </c>
      <c r="AF32" s="13"/>
      <c r="AG32" s="10">
        <f t="shared" si="11"/>
        <v>497.44425000000001</v>
      </c>
      <c r="AH32" s="5">
        <f t="shared" si="12"/>
        <v>6.561694394995797E-2</v>
      </c>
      <c r="AJ32" s="1">
        <v>1500</v>
      </c>
      <c r="AK32" s="13">
        <v>497.36799999999999</v>
      </c>
      <c r="AL32" s="13">
        <v>497.40899999999999</v>
      </c>
      <c r="AM32" s="13">
        <v>497.40499999999997</v>
      </c>
      <c r="AN32" s="13"/>
      <c r="AO32" s="10">
        <f t="shared" si="13"/>
        <v>497.39400000000001</v>
      </c>
      <c r="AP32" s="5">
        <f t="shared" si="14"/>
        <v>2.2605309110908155E-2</v>
      </c>
      <c r="AR32" s="1">
        <v>1500</v>
      </c>
      <c r="AS32" s="13">
        <v>497.44499999999999</v>
      </c>
      <c r="AT32" s="13">
        <v>497.54899999999998</v>
      </c>
      <c r="AU32" s="13"/>
      <c r="AV32" s="13"/>
      <c r="AW32" s="10">
        <f t="shared" si="15"/>
        <v>497.49699999999996</v>
      </c>
      <c r="AX32" s="5">
        <f t="shared" si="16"/>
        <v>7.3539105243390329E-2</v>
      </c>
    </row>
    <row r="33" spans="1:50" x14ac:dyDescent="0.15">
      <c r="A33" s="1">
        <v>3600</v>
      </c>
      <c r="B33" s="13">
        <v>497.36399999999998</v>
      </c>
      <c r="C33" s="13">
        <v>497.49299999999999</v>
      </c>
      <c r="D33" s="13">
        <v>497.38200000000001</v>
      </c>
      <c r="E33" s="13">
        <v>497.37</v>
      </c>
      <c r="F33" s="13">
        <v>497.50200000000001</v>
      </c>
      <c r="G33" s="10">
        <f t="shared" si="6"/>
        <v>497.42219999999998</v>
      </c>
      <c r="H33" s="5">
        <f t="shared" si="7"/>
        <v>6.9117291613609147E-2</v>
      </c>
      <c r="J33" s="1">
        <v>3600</v>
      </c>
      <c r="K33" s="13">
        <v>497.33600000000001</v>
      </c>
      <c r="L33" s="13">
        <v>497.53</v>
      </c>
      <c r="M33" s="13">
        <v>497.35899999999998</v>
      </c>
      <c r="N33" s="13">
        <v>497.43</v>
      </c>
      <c r="O33" s="10">
        <f t="shared" si="8"/>
        <v>497.41374999999999</v>
      </c>
      <c r="P33" s="5">
        <f t="shared" si="17"/>
        <v>8.7217639653138279E-2</v>
      </c>
      <c r="R33" s="1">
        <v>3600</v>
      </c>
      <c r="S33" s="13">
        <v>497.40100000000001</v>
      </c>
      <c r="T33" s="13">
        <v>497.52600000000001</v>
      </c>
      <c r="U33" s="13">
        <v>497.40499999999997</v>
      </c>
      <c r="V33" s="13">
        <v>497.36799999999999</v>
      </c>
      <c r="W33" s="13"/>
      <c r="X33" s="10">
        <f t="shared" si="9"/>
        <v>497.42499999999995</v>
      </c>
      <c r="Y33" s="5">
        <f t="shared" si="10"/>
        <v>6.9344550374688826E-2</v>
      </c>
      <c r="AA33" s="1">
        <v>3600</v>
      </c>
      <c r="AB33" s="13">
        <v>497.38400000000001</v>
      </c>
      <c r="AC33" s="13">
        <v>497.51100000000002</v>
      </c>
      <c r="AD33" s="13">
        <v>497.38200000000001</v>
      </c>
      <c r="AE33" s="13">
        <v>497.495</v>
      </c>
      <c r="AF33" s="13"/>
      <c r="AG33" s="10">
        <f t="shared" si="11"/>
        <v>497.44299999999998</v>
      </c>
      <c r="AH33" s="5">
        <f t="shared" si="12"/>
        <v>6.9594061049300812E-2</v>
      </c>
      <c r="AJ33" s="1">
        <v>3600</v>
      </c>
      <c r="AK33" s="13">
        <v>497.41</v>
      </c>
      <c r="AL33" s="13">
        <v>497.42099999999999</v>
      </c>
      <c r="AM33" s="13">
        <v>497.49</v>
      </c>
      <c r="AN33" s="13"/>
      <c r="AO33" s="10">
        <f t="shared" si="13"/>
        <v>497.44033333333329</v>
      </c>
      <c r="AP33" s="5">
        <f t="shared" si="14"/>
        <v>4.3362810487019586E-2</v>
      </c>
      <c r="AR33" s="1">
        <v>3600</v>
      </c>
      <c r="AS33" s="13">
        <v>497.46</v>
      </c>
      <c r="AT33" s="13">
        <v>497.51299999999998</v>
      </c>
      <c r="AU33" s="13"/>
      <c r="AV33" s="13"/>
      <c r="AW33" s="10">
        <f t="shared" si="15"/>
        <v>497.48649999999998</v>
      </c>
      <c r="AX33" s="5">
        <f t="shared" si="16"/>
        <v>3.7476659402885089E-2</v>
      </c>
    </row>
    <row r="34" spans="1:50" x14ac:dyDescent="0.15">
      <c r="A34" s="1">
        <v>7200</v>
      </c>
      <c r="B34" s="13">
        <v>497.31799999999998</v>
      </c>
      <c r="C34" s="13">
        <v>497.53699999999998</v>
      </c>
      <c r="D34" s="13">
        <v>497.411</v>
      </c>
      <c r="E34" s="13">
        <v>497.37799999999999</v>
      </c>
      <c r="F34" s="13">
        <v>497.53399999999999</v>
      </c>
      <c r="G34" s="10">
        <f t="shared" si="6"/>
        <v>497.43559999999997</v>
      </c>
      <c r="H34" s="5">
        <f t="shared" si="7"/>
        <v>9.7104582796075173E-2</v>
      </c>
      <c r="J34" s="1">
        <v>7200</v>
      </c>
      <c r="K34" s="13"/>
      <c r="L34" s="13">
        <v>497.50599999999997</v>
      </c>
      <c r="M34" s="13">
        <v>497.35500000000002</v>
      </c>
      <c r="N34" s="13">
        <v>497.39600000000002</v>
      </c>
      <c r="O34" s="10">
        <f t="shared" si="8"/>
        <v>497.41900000000004</v>
      </c>
      <c r="P34" s="5">
        <f t="shared" si="17"/>
        <v>7.8083288865134506E-2</v>
      </c>
      <c r="R34" s="1">
        <v>7200</v>
      </c>
      <c r="S34" s="13">
        <v>497.31599999999997</v>
      </c>
      <c r="T34" s="13">
        <v>497.52</v>
      </c>
      <c r="U34" s="13">
        <v>497.428</v>
      </c>
      <c r="V34" s="13">
        <v>497.36399999999998</v>
      </c>
      <c r="W34" s="13"/>
      <c r="X34" s="10">
        <f t="shared" si="9"/>
        <v>497.40700000000004</v>
      </c>
      <c r="Y34" s="5">
        <f t="shared" si="10"/>
        <v>8.8204308284804633E-2</v>
      </c>
      <c r="AA34" s="1">
        <v>7200</v>
      </c>
      <c r="AB34" s="13"/>
      <c r="AC34" s="13">
        <v>497.53500000000003</v>
      </c>
      <c r="AD34" s="13">
        <v>497.35500000000002</v>
      </c>
      <c r="AE34" s="13">
        <v>497.46899999999999</v>
      </c>
      <c r="AF34" s="13"/>
      <c r="AG34" s="10">
        <f t="shared" si="11"/>
        <v>497.45300000000003</v>
      </c>
      <c r="AH34" s="5">
        <f t="shared" si="12"/>
        <v>9.1060419502658627E-2</v>
      </c>
      <c r="AJ34" s="1">
        <v>7200</v>
      </c>
      <c r="AK34" s="13"/>
      <c r="AL34" s="13">
        <v>497.404</v>
      </c>
      <c r="AM34" s="13">
        <v>497.48399999999998</v>
      </c>
      <c r="AN34" s="13"/>
      <c r="AO34" s="10">
        <f t="shared" si="13"/>
        <v>497.44399999999996</v>
      </c>
      <c r="AP34" s="5">
        <f t="shared" si="14"/>
        <v>5.6568542494912548E-2</v>
      </c>
      <c r="AR34" s="1">
        <v>7200</v>
      </c>
      <c r="AS34" s="13">
        <v>497.47300000000001</v>
      </c>
      <c r="AT34" s="13">
        <v>497.55200000000002</v>
      </c>
      <c r="AU34" s="13"/>
      <c r="AV34" s="13"/>
      <c r="AW34" s="10">
        <f t="shared" si="15"/>
        <v>497.51250000000005</v>
      </c>
      <c r="AX34" s="5">
        <f t="shared" si="16"/>
        <v>5.5861435713742719E-2</v>
      </c>
    </row>
    <row r="35" spans="1:50" x14ac:dyDescent="0.15">
      <c r="A35" s="1">
        <v>14400</v>
      </c>
      <c r="B35" s="13">
        <v>497.39800000000002</v>
      </c>
      <c r="C35" s="13">
        <v>497.52800000000002</v>
      </c>
      <c r="D35" s="13">
        <v>497.428</v>
      </c>
      <c r="E35" s="13">
        <v>497.37700000000001</v>
      </c>
      <c r="F35" s="13">
        <v>497.54399999999998</v>
      </c>
      <c r="G35" s="10">
        <f t="shared" si="6"/>
        <v>497.45500000000004</v>
      </c>
      <c r="H35" s="5">
        <f t="shared" si="7"/>
        <v>7.6341338735962216E-2</v>
      </c>
      <c r="J35" s="1">
        <v>14400</v>
      </c>
      <c r="K35" s="13"/>
      <c r="L35" s="13">
        <v>497.512</v>
      </c>
      <c r="M35" s="13">
        <v>497.41</v>
      </c>
      <c r="N35" s="13">
        <v>497.42</v>
      </c>
      <c r="O35" s="10">
        <f t="shared" si="8"/>
        <v>497.44733333333335</v>
      </c>
      <c r="P35" s="5">
        <f t="shared" si="17"/>
        <v>5.622573550725677E-2</v>
      </c>
      <c r="R35" s="1">
        <v>14400</v>
      </c>
      <c r="S35" s="13">
        <v>497.37799999999999</v>
      </c>
      <c r="T35" s="13">
        <v>497.51100000000002</v>
      </c>
      <c r="U35" s="13">
        <v>497.43900000000002</v>
      </c>
      <c r="V35" s="13">
        <v>497.41300000000001</v>
      </c>
      <c r="W35" s="13"/>
      <c r="X35" s="10">
        <f t="shared" si="9"/>
        <v>497.43525</v>
      </c>
      <c r="Y35" s="5">
        <f t="shared" si="10"/>
        <v>5.6346398879327797E-2</v>
      </c>
      <c r="AA35" s="1">
        <v>14400</v>
      </c>
      <c r="AB35" s="13">
        <v>497.34699999999998</v>
      </c>
      <c r="AC35" s="13">
        <v>497.512</v>
      </c>
      <c r="AD35" s="13">
        <v>497.40699999999998</v>
      </c>
      <c r="AE35" s="13">
        <v>497.50700000000001</v>
      </c>
      <c r="AF35" s="13"/>
      <c r="AG35" s="10">
        <f t="shared" si="11"/>
        <v>497.44324999999998</v>
      </c>
      <c r="AH35" s="5">
        <f t="shared" si="12"/>
        <v>8.0350793399953088E-2</v>
      </c>
      <c r="AJ35" s="1">
        <v>14400</v>
      </c>
      <c r="AK35" s="13"/>
      <c r="AL35" s="13">
        <v>497.40600000000001</v>
      </c>
      <c r="AM35" s="13">
        <v>497.42500000000001</v>
      </c>
      <c r="AN35" s="13"/>
      <c r="AO35" s="10">
        <f t="shared" si="13"/>
        <v>497.41550000000001</v>
      </c>
      <c r="AP35" s="5">
        <f t="shared" si="14"/>
        <v>1.3435028842548262E-2</v>
      </c>
      <c r="AR35" s="1">
        <v>14400</v>
      </c>
      <c r="AS35" s="13">
        <v>497.52300000000002</v>
      </c>
      <c r="AT35" s="13">
        <v>497.57799999999997</v>
      </c>
      <c r="AU35" s="13"/>
      <c r="AV35" s="13"/>
      <c r="AW35" s="10">
        <f t="shared" si="15"/>
        <v>497.5505</v>
      </c>
      <c r="AX35" s="5">
        <f t="shared" si="16"/>
        <v>3.889087296522474E-2</v>
      </c>
    </row>
    <row r="39" spans="1:50" x14ac:dyDescent="0.15">
      <c r="A39" s="12"/>
    </row>
    <row r="40" spans="1:50" x14ac:dyDescent="0.15">
      <c r="A40" s="14"/>
      <c r="B40" s="15"/>
    </row>
    <row r="41" spans="1:50" x14ac:dyDescent="0.15">
      <c r="A41" s="14"/>
      <c r="B41" s="15"/>
    </row>
    <row r="42" spans="1:50" x14ac:dyDescent="0.15">
      <c r="A42" s="14"/>
      <c r="B42" s="15"/>
    </row>
    <row r="43" spans="1:50" x14ac:dyDescent="0.15">
      <c r="A43" s="14"/>
      <c r="B43" s="15"/>
    </row>
    <row r="44" spans="1:50" x14ac:dyDescent="0.15">
      <c r="A44" s="14"/>
      <c r="B44" s="15"/>
    </row>
  </sheetData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Peptide SD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structuralproteomics</dc:creator>
  <cp:lastModifiedBy>Microsoft Office User</cp:lastModifiedBy>
  <dcterms:created xsi:type="dcterms:W3CDTF">2011-03-17T11:26:28Z</dcterms:created>
  <dcterms:modified xsi:type="dcterms:W3CDTF">2021-08-26T02:28:13Z</dcterms:modified>
</cp:coreProperties>
</file>