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i509787/Projects/Coles POC/"/>
    </mc:Choice>
  </mc:AlternateContent>
  <xr:revisionPtr revIDLastSave="0" documentId="13_ncr:1_{38242A20-F894-2A43-B1BD-FDF62A9C6224}" xr6:coauthVersionLast="47" xr6:coauthVersionMax="47" xr10:uidLastSave="{00000000-0000-0000-0000-000000000000}"/>
  <bookViews>
    <workbookView xWindow="0" yWindow="500" windowWidth="33600" windowHeight="18900" activeTab="5" xr2:uid="{DB6BF073-292B-974A-8E66-1FCB9AB1AC0D}"/>
  </bookViews>
  <sheets>
    <sheet name="Job Description" sheetId="1" r:id="rId1"/>
    <sheet name="Resume Text" sheetId="2" r:id="rId2"/>
    <sheet name="Extracted Skills" sheetId="3" r:id="rId3"/>
    <sheet name="Classified Role" sheetId="4" r:id="rId4"/>
    <sheet name="Scores" sheetId="5" r:id="rId5"/>
    <sheet name="Final Resul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5" l="1"/>
  <c r="F5" i="5"/>
  <c r="B16" i="5"/>
</calcChain>
</file>

<file path=xl/sharedStrings.xml><?xml version="1.0" encoding="utf-8"?>
<sst xmlns="http://schemas.openxmlformats.org/spreadsheetml/2006/main" count="428" uniqueCount="173">
  <si>
    <t>Title</t>
  </si>
  <si>
    <t>Good things start here</t>
  </si>
  <si>
    <t>About the role</t>
  </si>
  <si>
    <t>What youll be doing</t>
  </si>
  <si>
    <t>Good things youll need</t>
  </si>
  <si>
    <t>Why Coles</t>
  </si>
  <si>
    <t>For everyone who shares our passion</t>
  </si>
  <si>
    <t>Wed love to meet you</t>
  </si>
  <si>
    <t>URL</t>
  </si>
  <si>
    <t>Marketing Manager - e-Commerce</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</si>
  <si>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</si>
  <si>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Our central Marketing function is seeking a Marketing Manager eCommerce to join the team. As the Marketing Manager eCommerce you will be responsible for developing compelling creative and marketing campaigns for all Coles Online tactical offers in line with Coles Online customers segments, driving strong value propositions for our customers. In addition, you will also develop and contribute to larger proposition led creative and brand campaigns.</t>
  </si>
  <si>
    <t>In this broad, hands on and fast paced position you will plan and manage the execution of all tactical offer marketing plans for ecommerce, including eDM, digital and ATL channels. You will develop Go-to-market propositions for new and existing offerings to enable Coles to differentiate in market and drive appeal in core shopper segments. You will develop a comprehensive marketing plan underpinned by customer insights, needs analysis and market opportunities.
You’ll also:
Ensure alignment with Coles Supermarket marketing activity
Support social media marketing and collaborate with various teams to deliver the end-to-end marketing program for ecommerce in line with the strategy, plan and budget
Implement best practice ecommerce marketing strategy and associated processes (including offline channels)
Lead Coles LAM initiatives for new store offerings and new/changing home delivery and Click&amp;Collect offerings
Lead ecommerce B2B marketing activity and execution.</t>
  </si>
  <si>
    <t>We’re after an all rounded marketing professional with strong knowledge and experience of eCommerce and digital marketing principles and practices. You enjoy working in fast pace environments and ideally have retail experience. 
You’ll also need: 
End to end campaign planning and execution experience across both digital and ATL channels.
Experience in managing agency partners
Experience operating within a complex environment 
Strong stakeholder management and highly developed influencing skills with the ability to work with cross functional teams 
The ability to use customer insights and data to form decision making and strategy</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</si>
  <si>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</si>
  <si>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t>
  </si>
  <si>
    <t>If you have the skills, experience and motivation to succeed in this role, please take the next step and submit your application.</t>
  </si>
  <si>
    <t>https://careers.colesgroup.com.au/job/Hawthorn-East-Melbourne-Marketing-Manager-e-Commerce-VIC-3123/580220010/</t>
  </si>
  <si>
    <t>Social Media Manager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</si>
  <si>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As one of biggest brands in Australia, we connect with over 19 million people each week. Whether it’s innovative in-store design, creative omnichannel storytelling, or thunderclap advertising that reaches 98% of Australians, our Marketing team play a pivotal role in driving our brand forward, helping our customers lead healthier and happier lives, and building the trust and reliability we’re known for</t>
  </si>
  <si>
    <t>A fantastic opportunity to join our central Digital Marketing team as a Social Media manager has arisen. You will develop, build, and execute the social plan for Coles Supermarkets across paid, owned &amp; earned routes to market in close collaboration with our Digital Marketing and Brand Teams. You will act as the brand guardian &amp; authority across Coles social channels across marketing campaigns and community management via customer care to ensure consistency of tone and voice and response management.</t>
  </si>
  <si>
    <t>Sitting within the Digital Acquisition and Engagement team, you will develop and execute social plans to drive digital traffic and growth for the brand. You will work with cross functional teams and stakeholders to support with social activity on key brand campaigns. 
You’ll also:
Manage key external social media partners, communicating the latest industry updates, new products to market and testing new innovations in channels. 
Work with our Brand, Content and Insights teams including agencies to develop frameworks for creative testing, recommending new placements and executions to improve media efficacy. 
Drive a data first approach, utilising audiences to optimise the social media spend to improve media efficacy. 
Help define social channel KPI’s and measurement of success of campaign activity with our media partners and reporting success back to internal stakeholders. 
Contribute to overall business incremental sales targets and EBIT through generating supplier revenue in social channels.</t>
  </si>
  <si>
    <t>We’re after a social media expert who thrives in fast paced working environments and enjoys juggling multiple priorities and campaigns. 
You’ll also need:
Strong digital experience and an understanding of online consumer behaviour and digital market trends 
Demonstrated understanding and measurement of commercial, brand and engagement metrics in social channels 
Experience managing external agencies to meet creative and media objectives
Ability to work as part of a cross-functional team to deliver fully integrated campaigns 
#LI-MAR</t>
  </si>
  <si>
    <t>https://careers.colesgroup.com.au/job/Hawthorn-East-Melbourne-Social-Strategist-VIC-3123/580220210/</t>
  </si>
  <si>
    <t>Head of Loyalty and CRM</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</si>
  <si>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three iconic brands (First Choice, Liquorland and Vintage Cellars)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</si>
  <si>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into the Head of Liquor Direct, this is a newly created role responsible for developing, driving and delivering the Loyalty and CRM Strategy for all our Coles Liquor brands. This role will see you manage high-profile digital development projects for an organisation while engaging and working with multiple stakeholders.
You are responsible for increasing loyalty members and share of total liquor sales. You drive customer engagement, database growth and basket size across online and retail for all brands.</t>
  </si>
  <si>
    <t>On a day to day basis you’ll be responsible for driving loyalty profitability, campaign performance and analytics. You also drive partnerships across loyalty and drive the Flybuy development for Liquor.
You’ll also:
Develop and lead a high performing team
Be accountable for the development and optimisation of eDM programme
Drive database segmentation, acquisition, analysis and reporting
Developing content strategies that are in line with commercial and brand metrics
Accountable for targeted customer content designed to maximise the portfolio strategy
Monitoring external agencies</t>
  </si>
  <si>
    <t>A creative and commercial leader with proven experience in building and implementing loyalty programmes from scratch. You have demonstrated success in loyalty management, marketing strategies and communication. Extensive digital experience with thorough understanding of established digital marketing practices SEO, SEM, eDM, Social integration, web and mobile site build and emerging digital capabilities
Ability to leverage a Digital Analytics tool to drive actionable insights 
Experience using tools such as Adobe Analytics, Google Analytics, Adobe Target or Adobe Audience Manager
To have worked on or managed a Program of Optimisation, delivering a roadmap of Optimisation activities (A/B Testing, Personalisation, etc.)
Passionate about User Experience / Customer Experience and design
Strong stakeholder engagement skills and ability to communicate effectively, with a strong capacity to build internal and external relationships
Strong programme management and commercial skills, with the ability to manage multiple work streams with competing priorities &amp; tight deadlines</t>
  </si>
  <si>
    <t>https://careers.colesgroup.com.au/job/Hawthorn-East-Melbourne-Head-of-Loyalty-and-CRM-VIC-3123/580288010/</t>
  </si>
  <si>
    <t>Assistant Store Manager</t>
  </si>
  <si>
    <t>Hi, we’re Coles Group. Our purpose is to sustainably feed all Australians to help them live healthier, happier lives. We’re an essential part of communities right across the country, with our family of 120,000 team members helping 21 million customers every week. With such a big responsibility, we rely on our brilliant leaders to operate with pace and passion and drive a people first culture, focussed on delighting our customers.</t>
  </si>
  <si>
    <t>As part of Coles Group, First Choice Liquor Market is your local convenience liquor store. We celebrate our growers, brewers and distillers and love connecting local people with great local products. We’re also growing every day, so it’s an exciting time to join us.</t>
  </si>
  <si>
    <t>•    To ensure a safe and welcoming environment for customers and your team _x000D_
•    To deliver business objectives, work towards key performance indicators, drive sales and growth  _x000D_
•    To effectively manage administration of your store from payroll through to stock ordering _x000D_
•    To ensure store presentation standards are always met _x000D_
•    An accredited Responsible Service of Alcohol (RSA) certificate _x000D_
•    You may be required to undergo a Police Check if successful in the recruitment process, a cost that you’ll be responsible for upfront but will be reimbursed upon successful placement</t>
  </si>
  <si>
    <t>You’re joining a culture that truly cares about your wellbeing, values what you do and celebrates your success. We’ll invest in you and your career with awesome training, development and leadership programs. You’ll also get fantastic team member discounts across our supermarkets and brands. Explore all this and more 
at our Coles Careers website.</t>
  </si>
  <si>
    <t>If you like the sound of us and you have the skills, experience and motivation to succeed in this role, please take the next step and submit your application.</t>
  </si>
  <si>
    <t>https://careers.colesgroup.com.au/job/Concord-Sydney-Assistant-Store-Manager-NSW-2137/580362010/</t>
  </si>
  <si>
    <t>Project Manager - Operations</t>
  </si>
  <si>
    <t>Coles Liquor is currently undergoing a business transformation supported by various projects of varying scale. These projects typically involve a combination of system and process changes. In your role as Project Manager – Operations, you will be responsible the successful implementation of these Project Plan across store operations through cross-functional engagement and effective change management planning.  
Reporting into the Head of Central Operations, this role is a hands-on role with ability to move your career into retail leadership or the into operations.  This is not a traditional Project Manager role and requires someone with strong understanding of retail operations.</t>
  </si>
  <si>
    <t>On a day to day basis you’ll be driving projects forward, working with data, problem solving issues and working with stakeholders across store teams and executive stakeholders to seek feedback and report on project progress. 
You’ll also:
Drive streamlined approach to change activity that enables an improvement in operational processes and aligns to the CLG six priorities 
Contribute to and help establish relevant program management frameworks/methodologies for the operations team to deliver project plans
Support with the mobilisation of new initiatives/activities consistently and on time
Act as a change management champion for the State, seeking opportunities to simplify business processes and procedures
Understand what customers are saying about how they want to shop within each brand and how this translates to the operations Project Plans 
Identify opportunities to improve store experience and support CAPEX/OPEX requests to improve customer experience</t>
  </si>
  <si>
    <t>We are looking for a leader with proven operational experience preferable as an Area Manager or senior Operations Manager. You have worked within retail businesses with multiple sites and of varying sizes, formats, performance and complexity. Demonstrated multi-functional experience across operations, support, marketing, merchandise and projects
Experience managing successful programs and large-scale business initiatives
Analytical skills and ability to work with data to uncover insights and communicate them in a simple and effective manner 
Strong problem-solving skills, ability to work collaboratively with people and strong stakeholder management experience across all levels
Experience and knowledge of project management principles, approach and methodology 
Change management skills</t>
  </si>
  <si>
    <t>https://careers.colesgroup.com.au/job/Hawthorn-East-Melbourne-Project-Manager-Operations-VIC-3123/580304910/</t>
  </si>
  <si>
    <t>Assistant Store Manager - First Choice, Bendigo</t>
  </si>
  <si>
    <t>As part of Coles Group, First Choice Liquor Market is your local convenience liquor store. We celebrate our growers, brewers and distillers and love connecting local people with great local products. We’re also growing every day, so it’s an exciting time to join us. 
 _x000D_
As Assistant Store Manager, the focus of your role is to manage store presentation, be responsible for the store’s inventory, team member development and most importantly, customer experience. You’ll assist the Store Manager to lead your team through effective coaching and support to ensure ongoing business development and growth.</t>
  </si>
  <si>
    <t xml:space="preserve">To ensure a safe and welcoming environment for customers and your team
To deliver business objectives, work towards key performance indicators, drive sales and growth
To effectively manage administration of your store from payroll through to stock ordering
To ensure store presentation standards are always met
An accredited Responsible Service of Alcohol (RSA) certificate
You may be required to undergo a Police Check if successful in the recruitment process, a cost that you’ll be responsible for upfront but will be reimbursed upon successful placement
</t>
  </si>
  <si>
    <t>https://careers.colesgroup.com.au/job/Bendigo-Ballarat-Assistant-Store-Manager-First-Choice%2C-Bendigo-VIC-3350/580144110/</t>
  </si>
  <si>
    <t>Location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</si>
  <si>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</si>
  <si>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With over 2500 retail locations around the country, our Property team looks after one of the most dynamic portfolios in Australia. Working with teams across the business, we provide a range of services from site acquisition, leasing and renewals, through to development, construction and asset management. We’re growing too, so it’s a great time to jump on board and build your career.
By joining the location planning team, you’ll sit within the wider Property function which is integral to the development and execution of our network growth strategy.
We have a number of location planning opportunities, on a permanent and contract basis, where you’ll liaise with a variety of stakeholders across several of our business units.</t>
  </si>
  <si>
    <t>You’ll be at the heart of our growth story as you advise where to open new stores and forecast the level of sales they could generate across Food, Liquor, Fuel and Online businesses.
You’ll utilise your analytical skills and passion for storytelling to partner with a designated business unit, providing valuable and actionable insights that’ll make a real difference.
Other ways you can make an impact include:
assisting in the development and evolution of the property strategy 
identifying new markets to enter and how we can help improve our customer offer in existing stores
traveling interstate to gain on the ground knowledge of a particular geographical area, allowing you to build effective relationships with customers</t>
  </si>
  <si>
    <t>tertiary qualification in Economics, Geography, Town Planning, Property, Statistics, Business Commerce or a related discipline
experience working for an existing retailer, or for a Property/Retail consultancy
knowledge in Geographic Information Systems (GIS) is preferred, but not essential
a passion for retail, site selection and location analysis
a strategic and analytical mindset to solve problems, identify solutions and make appropriate recommendations 
the ability to tell stories and communicate effectively with key stakeholders
a high level of self-motivation, comfort working both independently and within a team, as well as the ability to manage multiple priorities at once
valid Australian Driver License</t>
  </si>
  <si>
    <t>https://careers.colesgroup.com.au/job/Hawthorn-East-Melbourne-Location-Planner-VIC-3123/580178310/</t>
  </si>
  <si>
    <t>Space Planner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</si>
  <si>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To understand our merchandising, we need to understand our customers. That’s why you’ll find us working across all business units at Coles Supermarkets, Liquor and Express. Supermarkets is one of the largest teams at Coles, but we’re a close-knit group that come from all over the world. We’re passionate about working at the forefront of merchandising and making sure our customers have quality products at the right price.</t>
  </si>
  <si>
    <t>In this role you will support the Space Manager working closely with the Merchandise teams across all Business Unit’s.
We currently have a 6-12 month opportunity for 3 days a week, this is a job-share position.</t>
  </si>
  <si>
    <t>As a Space Planner you will work closely with category teams to support the space manager; aligning on Coles visual merchandising principals. 
You'll also:
Develop and maintain efficient and effective layouts that support’s Coles 800+ stores.
Be at the forefront of space planning, with exposure to key catalogue offers and business initiatives.</t>
  </si>
  <si>
    <t>Previous experience in Range and Space within a fast-paced Retail/FMCG environment.
Experience working with customer and market insights advantageous not essential.
An understanding of Coles supermarkets operating standards.
Prior experience of assortment planning and planogram development.
A strong understanding of product adjacency in a retail setting.
Excellent planning, time management and organisational abilities as well as strong people leadership skills.
Strong capacity to communicate and influence effectively with a diverse range of stakeholders at multiple levels.
Problem solving, analytical and numeracy skills (verbal and written).
A genuine passion for retail and a genuine desire to see your work come to life for our customers in stores.</t>
  </si>
  <si>
    <t>https://careers.colesgroup.com.au/job/Hawthorn-East-Melbourne-Space-Planner-VIC-3123/580231110/</t>
  </si>
  <si>
    <t>Assistant State Manager - QLD</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</si>
  <si>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With two iconic brands (First Choice and Liquorland) to our name, our Liquor team is well on its way to becoming Australia’s favourite drinks retailer, serving up everything from premium wines and craft beers, to spirits from local distilleries. We’re passionate about understanding what our customers enjoy, and have people working across supply chain, marketing, finance and strategy to make this happen.</t>
  </si>
  <si>
    <t>Reporting to the State Manager, as the Assistant State Manager across Queensland you will own and manager State Commercials, coaching Area Managers whilst delivering on agreed commercial plans at a state level aligned to the Liquor Strategy. This is a multi-faceted opportunity which will see you utilise your experience across operations, commercials, finance, and projects.</t>
  </si>
  <si>
    <t>On a day to day basis you will be accountable for driving the State Manager &amp; operations team to deliver on sales, profit and return on investment. As the Assistant Manager, you play a key role in building effective relationships in the Store Support Centre and States. 
You’ll also:
drive streamlined approach to change activity that enables an improvement in business and aligns to the Coles Liquor Group priorities and Operations project plans.
keep customer front of mind in all business decision and analyse customer data to understand what customers are saying about how they want to shop in the state and apply strategies to improve results.
provide support to the State Manager in development of Area Managers. Coaching Area Managers to improve their commercial knowledge and capability to help drive better commercial results.
take accountability for the delivery and implementation of the Store Renewals program in the state, ensuring clear planning, implementation, and communication strategies to drive sales and control costs.
lead the implementation any change programs within the state, seeking opportunities to simplify business processes.
own and drive a governance culture within the state, ensuring adherence to necessary legislation and compliance.</t>
  </si>
  <si>
    <t>We are looking for commercial and inspiring leader with proven success in a high-volume retail business with multisite store locations of various sizes, formats, performance across a diverse geographic area.  
With a customer obsessed mindset and ability to coach and develop our Area Managers to deliver against our customer and commercial strategies, you have proven success in delivering across an Operations strategy to increase sales and enhance customer experience. ability to use insights and data to drive performance and decision making.
ability to build strong relationships and influence outcomes across all levels of the organisation.
strong understanding of business performance, store operations planning, project management, creative problem solving and continuous improvement methodologies. 
a history of successfully implementing and/or managing significant retail change and business critical projects.</t>
  </si>
  <si>
    <t>https://careers.colesgroup.com.au/job/Mt-Gravatt-Brisbane-Assistant-State-Manager-QLD-QLD-4122/580338810/</t>
  </si>
  <si>
    <t>Senior Software Engineer - Commerce</t>
  </si>
  <si>
    <t>The Digital Engineering team within our Customer Experience and Technology (CXT) team is growing and we are seeking a number of highly skilled Senior Software Engineers to join the team. Reporting into the Senior Engineering Manager Commerce, you will be part of a team building and delivering world-class software across our Coles Online platform and contribute to creating exceptional digital experiences for our customers.</t>
  </si>
  <si>
    <t>As a Senior Software Engineer you will develop quality software that is aligned to engineering standards and practices. You’ll also facilitate peer reviews and testing standards as well as ensure individual and team compliance with company values, policies and procedures and all applicable external laws and regulations. You will also contribute to creating a team culture that elicits a high-performing team and a fun working environment.</t>
  </si>
  <si>
    <t>We’re after a seasoned software engineer with strong experience on the tools and experience working in large scale projects and heavy traffic platforms.
You’ll also need:
Experience with one or more programming languages and frameworks – e.g. .NET, Java, Spring, React, Node.js, etc.
Experience with ecommerce, microservice and serverless architectures
Experience with one or more major ecommerce platforms – e.g. HCL Commerce, Salesforce, Magento, commercetools, etc.
Good exposure to Agile Scrum working environments
Ability to drive and enforce software engineering practices
Excellent analytical and problem resolution skills</t>
  </si>
  <si>
    <t>https://careers.colesgroup.com.au/job/Hawthorn-East-Melbourne-Senior-Software-Engineer-Commerce-VIC-3123/576836810/</t>
  </si>
  <si>
    <t>Digital Tag Implementation Specialist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</si>
  <si>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</si>
  <si>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Digital Analytics and Optimisation team within our Customer Experience and Technology (CXT) function is growing and we are seeking two Digital Tag Implementation Specialists to join the team. You will provide technical expertise within the tag management domain, ensuring appropriate and accurate tracking of our digital platforms while contributing to creating targeted and personalised digital experiences for our customers.</t>
  </si>
  <si>
    <t>Reporting to the Product Owner, you will work with digital marketing teams to understand digital tracking and analytics requirements while providing leadership and best practice digital analytics strategies and implementation across Endeavour owned properties.
You’ll also:
Work with analytics teams to support building of digital analytics reports using the implemented tags/analytics
Implement digital analytics solutions and tag management, primarily using Adobe products across our owned properties
Implement tags for 3rd party media platforms used for search, display, social and affiliate channels
Work collaboratively with the Business Stakeholders, Business Programme Managers and Implementation partners to ensure delivery success</t>
  </si>
  <si>
    <t>We’re after a highly skilled professional with a passion for all things digital and customer experience. You will have hands on experience working with web analytics implementation and Tag management software with digital-first organisations with a strong customer-centric focus
You’ll also need:
Strong experience working with Tag Management software (e.g. Adobe DTM, Adobe Launch, Google Tag Manager, Tealium, Ensighten) and data layers
In-depth product knowledge of Adobe Analytics data collection and administration
In-depth knowledge of DTM tagging including implementation solution design 
Experience with web programming languages such as html, JavaScript and other frameworks like jQuery especially as it relates to coding analytics tags
Experience implementing 3rd party media tags such as DoubleClick, Adwords, Facebook, Rakuten or similar platforms
#LI-MAR</t>
  </si>
  <si>
    <t>https://careers.colesgroup.com.au/job/Hawthorn-East-Melbourne-Digital-Tag-Implementation-Specialist-VIC-3123/576357410/</t>
  </si>
  <si>
    <t>Senior Network Security Engineer</t>
  </si>
  <si>
    <t>This could be the very first step towards an exciting new career with us – a fresh beginning. At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</si>
  <si>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The Security team is accountable for information security operations and the day-to-day management of security technologies within Coles. This includes, security policy enforcement, security project design and implementation extending through to internal enterprise and cloud security architectures.
The Senior Network Security Engineer will be managing a variety of core security platforms across the Coles business, giving expert advice to internal and external stakeholders.</t>
  </si>
  <si>
    <t>As the Senior Network Security Engineer your focus will be, but not limit to, the management and support across our NGFW fleet. You’ll have managed various security projects within a large enterprise using Palo Alto, Fortinet, Forcepoint or Checkpoint NFGW’s.
You have an innate ability to problem solve, strive for change, and bring vast security experience on delivering large-scaled projects and solving high-pressure enterprise-grade technical issues.
Within your past experiences, you will have developed your ability to communicate complex issues to internal and external stakeholders in a professional manner and offer ongoing strategic advice to improve productivity.
You’ll also:
Bring extensive experience in troubleshooting exploiting security consoles as well as using other tools including Splunk, Wireshark and Extrahop.
Manage patching, upgrade, performance monitoring, and tuning of security platforms.
Have industry experience on Firewalls and email filtering, anti-spam ideally, Mimecast or Proofpoint.
Manage operational oversight on change management, patch management and support documentation quality control.
Participate or orchestrate in major incident response activity.
Perform network-centric security risk assessments for IT activities and projects.</t>
  </si>
  <si>
    <t>We are looking for an experienced and dedicated Network Security Engineer to manage security critical projects and systems. You will lead the end-to-end project delivery across our security and infrastructure division.
You are the SME, supporting various security issues offering expert advice to internal and external stakeholders across the entire organisation. You will perform network security projects and operational functions across a range of security platforms/vendors.
You’ll also need
Experience in delivering large enterprise security solutions.
Experience in leasing with application, architecture, development, and information security teams to ensure the business meets IT Security standards.
Solid understanding in network security frameworks (SANS, NIST, ASD, Mitre ATT&amp;CK, OWASP), principles, disciplines, and infrastructure.
Industry experience in Email standards: DMARC/DKIM/SPF, Endpoint Protection (EPP/EDR/XDR), Web filtering (SSL inspection), network access control and VPNs (SSL/IPSEC), WAF, network access control.</t>
  </si>
  <si>
    <t>We’re committed to making this a great place to work, from day one. From flexible working arrangements to discounts across all our internal brands (including 5% off at Coles supermarkets!), there are plenty of reasons to love working here. Explore all this and more at our Coles Careers website.</t>
  </si>
  <si>
    <t>Data Architect</t>
  </si>
  <si>
    <t>If you’re looking for a fresh start, you’ve come to the right place. We’re a large and iconic portfolio of trusted Australian brands – which means there are always exciting challenges and career opportunities waiting for you. 
You might have a new title, but no matter what you do here you’ll be part of delivering our collective purpose: to sustainably feed all Australians so they can lead healthier, happier lives.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t>
  </si>
  <si>
    <t>At Coles, we are transforming our approach to data architecture. With the rapid pace of change in data technology echo system we believe in doing architecture by experimenting, learning, and adapting. There is a fundamental shift towards experiment-driven technology and architecture decisioning.  
You will be a part of the centralised Architecture team which is responsible for all facets of technology architecture across the company.
You will play a key role in the executing Coles data strategy through technical product leadership of data cloud technology initiatives. You will responsible for architectural governance of Coles data transformation program. You will have accountability of architecture of data platforms to support democratisation of insights and advanced analytics capabilities across Coles Brand. 
You will work closely with the business and data engineering teams to shape cloud data platform roadmap as well as introduce architectural patterns and technology solution options that will transition Coles to a data driven organisation.
Work closely with the leadership teams from Enterprise data function, data engineering, security, infrastructure, and data science to drive the outcomes for Coles shared data strategy.
Responsible for technical and architecture governance for large data transformation program. 
Ability to translate functional and non-functional requirements to cloud data services architecture for optimum business return on cloud investment
Driving functional outcomes by planning and prioritising technical product features for a data platform.</t>
  </si>
  <si>
    <t>Hands on experience in building and designing data platforms that can manage reporting and data science workloads as well as bimodal operating model for a large-scale data program.
Experience in a large enterprise environment doing complex data integration, using data lakes, warehouses, analytical and AI solutions, governance solutions (metadata, master data, reference data, lineage), business process transformations driven by data and event-driven solutions involving platforms</t>
  </si>
  <si>
    <t>https://careers.colesgroup.com.au/job/Hawthorn-East-Melbourne-Data-Architect-VIC-3123/580202510/</t>
  </si>
  <si>
    <t>Security Engineer</t>
  </si>
  <si>
    <t>The Security team is accountable for information security operations and the day-to-day management of security technologies within Coles.
This includes, security policy enforcement, security infrastructure stability and monitoring, maintaining the enterprise and cloud security architecture, data leakage protection (DLP), and penetration testing services to systems.</t>
  </si>
  <si>
    <t>The Security Engineer will manage a variety of core security requirements with a focus on Next Generation Firewall technologies  .
You’ll oversee the hygiene, monitoring and incident response of major security technologies platforms. You’ll participate in end-to-end project delivery on complex security issues across Coles’ enterprise security network. 
This role will have you working independently or part of a team, offering professional support across a fast-paced and ever-changing security network. 
You’ll also:
Have great experience in  .
Bring experience in   using data mining or network analysis tools including,   and 
Manage patching, upgrade, performance monitoring and the tuning of security platforms.
Manage operational oversight on change management, patch management and support the documentation of quality control.
Participate in major incident response activity. 
Perform network-centric security risk assessments for IT activities and projects.</t>
  </si>
  <si>
    <t>You have an innate ability to problem solve, strive for change, and bring security experience on delivering large-scaled projects and solving high-pressure technical issues across the business. 
Through your career you have worked across large enterprises businesses, and delivered complex security issues, offering expert advice on managing end-to-end projects across various businesses.
As the Security Engineer you participate in critical security projects and systems. You will show a healthy appetite on self-development, keeping up to date on new exciting technology and ensure companies’ best practice. Experience in delivering large enterprise security solutions. 
Experience in leasing with application, architecture, development and information security teams to ensure the Coles business meets IT Security standards.
Solid understanding in   (SANS, NIST, ASD, Mitre ATT&amp;CK, OWASP), principles, disciplines and infrastructure.
Industry experience in   (EPP/EDR), Email filtering,   (SSL inspection),   (SSL/IPSEC),</t>
  </si>
  <si>
    <t>https://careers.colesgroup.com.au/job/Hawthorn-East-Melbourne-Security-Engineer-VIC-3123/580343310/</t>
  </si>
  <si>
    <t>Senior SOC Analyst</t>
  </si>
  <si>
    <t>The Digital Security team is accountable for information security strategy and the day-to-day management of information security within Coles. 
This includes, information security policy and standards, vulnerability management, log monitoring and alerting, application, and CI/CD pipeline security oversight, maintaining the enterprise and cloud security architecture, data leakage protection (DLP), and penetration testing services to systems.
The Senior SOC Analyst will be managing a variety of core security requirements across the Coles business, giving expert advice to internal and external stakeholders.</t>
  </si>
  <si>
    <t>Our Security Operational Centre (SOC) is a 24/7 monitoring team that is accountable for the continual monitoring of known and unknown threats. It is a hybrid of onshore and offshore resources. As the Senior SOC Analyst, you will work hand in hand with the technical security and other digital security teams. 
You will protect Coles’ data and systems across all the Coles’ technologies and platforms, which as a result will enforce and uphold Coles’ digital security on premise and in the Cloud.
You will analyse and investigate, security event data and determine if events may have a security impact on Coles systems. You will also work on key security incidents to uphold security posture and will be a central point of contact during the incident
You’ll also:
Bring extensive experience as a  .
Have previous SOC experiences working extensively on   (SIEM) platforms.
Have commercial hands-on experience in developing security incident management plans.
Support the Computer Security Incident Response Team across all critical security issues, offering expert advice to internal and external stakeholders. 
Maintain the   and security event management services.
Provide direction for continual improvement to operational processes.</t>
  </si>
  <si>
    <t>We are looking for an   and dedicated     to work on daily security monitoring of alerts and various security systems. You will lead and mentor broader SOC operational teams to achieve excellence in day to day operations. 
You are the  ; supporting various security issues, offering expert advice to internal and external stakeholders across the entire organisation. 
You’ll also need
Experience in delivering   within a SOC environment.
Commercial experience on  , 
Experience in   and security event investigation.
Strong understanding of   and incident handling processes.
Exposure to   or Azure Security management highly desirable.
Experience in liaising with application, architecture, development, and information security teams to ensure the business meets IT Security standards.</t>
  </si>
  <si>
    <t>https://careers.colesgroup.com.au/job/Hawthorn-East-Melbourne-Senior-SOC-Analyst-VIC-3123/580183110/</t>
  </si>
  <si>
    <t>Dynamics 365 F&amp;O Tech Consultant</t>
  </si>
  <si>
    <t>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t>
  </si>
  <si>
    <t>Working with the Coles Liquor Technology team, the Dynamics 365 F&amp;O Technical Consultant will be instrumental in the migration to Dynamics 365 F&amp;O. In addition, you will share your valuable insights and advice with the business and IT stakeholders.</t>
  </si>
  <si>
    <t>As a Dynamics 365 F&amp;O Technical Consultant, you will develop and build solutions to meet both business and technical requirements, while demonstrating a level of leadership across the team including engineers and other project team members.
You’ll also:
Contribute to team delivery practices including stand-ups and retrospectives.
Participate in the full product lifecycle including scoping workshops, technology evaluation processes, project delivery, and support and maintenance.
Facilitate decision making in the team about code design, quality and maintainability.
Ensure our digital properties support key business initiatives in achieving their sales targets.
Identify and resolve key customer blockers, where need be by advocating internally for change.</t>
  </si>
  <si>
    <t>We’re after a collaborative and established Technical Consultant with proven experience in Dynamics 365 Finance &amp; Operations, ideally in the Retail industry.
You’ll also need:
Experience in supporting large complex organisations delivering end to end D365 FinOps projects.
Demonstrable experience in executive stakeholder management, offering end to end support across the business.
Demonstrable experience leading consultation engagements with an excellent understanding of D365 F&amp;O and best practices
Strong communication skills and ability to articulate technical information to business audiences
Hands-on experience with Azure and its eco system (Azure Data Factory, Azure Service Bus, etc.)
Track record of leading engineering standards, security practices and quality assurance.
Logical approach to problem solving and the ability to constructively propose and review solutions.
Demonstrated capability in writing clean, well thought out, and reliable code.</t>
  </si>
  <si>
    <t>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inclusionrecruitment@coles.com.au.</t>
  </si>
  <si>
    <t>Senior Web Developer / Systems Architect</t>
  </si>
  <si>
    <t>Lead developer and systems architect designing several high traffic custom e-commerce websites via Kohana and Laravel frameworks, HTML5, CSS3/SASS, JavaScript/React, MySQL, and ElasticSearch.
Structure several internal systems comprising order entry/management tools, conversion/revenue reporting, and production workflow tracking, as well as designed custom REST APIs built in Python, Laravel PHP, and NodeJS.
Successfully installed Linux servers and virtualized environments using Docker, Hyper-V, and Amazon Web Services.
Designed and implemented PHP web application, streamlining high-server traffic resource configuration and allocation.</t>
  </si>
  <si>
    <t>Cloud Architect</t>
  </si>
  <si>
    <t>Work with DevOps to make sure there are tools in place for monitoring the system, and log management to effectively handle incidents
Perform service delivery platform benchmarks and develop framework for cloud implementations
Provide effective leadership, development, coaching and guidance to the team, and Lines of Business of SAP
Create, evolve, mature and execute a cloud migration plan that includes detailed road map and risk assessment and mitigation approach
Provide technical leadership to evolve, mature and migrate mission management application to C2S
Provide a globally unique process for interacting with partners regarding VSOE compliant pricing, committed delivery dates and handover – including Partner onboarding
Partner with infrastructure operations, platform optimization, and datacenter operation teams to scope, define, size and execute application onboarding, migration &amp; consolidation initiatives</t>
  </si>
  <si>
    <t>Description</t>
  </si>
  <si>
    <t>Profile / Role</t>
  </si>
  <si>
    <t>JD Role</t>
  </si>
  <si>
    <t>Description Skills</t>
  </si>
  <si>
    <t>['software', 'digital', 'team', 'commerce', 'customer experience', 'engineers', 'online', 'team building', 'building', 'technology', 'manager', 'reporting', 'engineering']</t>
  </si>
  <si>
    <t>Responsibility Skills</t>
  </si>
  <si>
    <t>['software', 'team', 'quality', 'reviews', 'values', 'fun', 'policies procedures', 'culture', 'compliance', 'testing', 'peer reviews', 'engineering']</t>
  </si>
  <si>
    <t xml:space="preserve">Role Req Skills </t>
  </si>
  <si>
    <t>Extracted Skills from JD</t>
  </si>
  <si>
    <t>Experience Skills</t>
  </si>
  <si>
    <t>Extracted Skills from Resume</t>
  </si>
  <si>
    <t>Extracted Exp Skills from Resume</t>
  </si>
  <si>
    <t>Resume Role</t>
  </si>
  <si>
    <t>['html5 css3', 'software', 'servers', 'javascript', 'psd', 'hyper-v', 'kohana', 'database', 'laravel', 'lamp', 'order entry', 'python', 'centos', 'reporting', 'amazon', 'leadership', 'management', 'designer', 'ut', 'back-end', 'simulations', 'sql', 'systems', 'programming', 'e-commerce', 'c#', 'designing', 'sme', 'docker', 'workflow', 'frameworks', 'apis', 'web', 'apache', 'html5', 'client', 'linux', 'mysql', 'websites', 'paypal', 'redhat', 'san', 'production', 'maintenance', 'reactjs', 'react', 'css', 'fast-paced', 'designers', 'sass', 'javascript jquery', 'design', 'sql server', 'access', 'gateway', 'css javascript', 'team', 'server', 'tracking', 'css3', 'revenue', 'php', 'library', 'back-end programming', 'rest', 'jquery', 'agents', 'hosting']</t>
  </si>
  <si>
    <t>['architect', 'team', 'entry', 'website', 'san', 'ca', 'react', 'internal', 'fast-paced', 'programmer', 'agency', 'web', 'average', 'enterprise', 'management', 'structure', 'mysql', 'developer', 'agents', 'systems']</t>
  </si>
  <si>
    <t>{'Information Technology': 0.34, 'Engineering': 0.26}</t>
  </si>
  <si>
    <t>{'Information Technology': 0.86}</t>
  </si>
  <si>
    <t>desired_skill_match</t>
  </si>
  <si>
    <t>resp_skill_match</t>
  </si>
  <si>
    <t>descp_skill_match</t>
  </si>
  <si>
    <t>exp_skill_match</t>
  </si>
  <si>
    <t>weights</t>
  </si>
  <si>
    <t>Overall Score</t>
  </si>
  <si>
    <t>{"Ds_sm":35, "Rs_sm":22, "Descp_sm":15, "Exp_sm":28}</t>
  </si>
  <si>
    <t>Score Dictionary</t>
  </si>
  <si>
    <t>{'Industry': {'Information Technology': 0.86}, 'Overall_Score': 14.47, 'Industry_Score': 0, 'Dskill_Score': 5.6, 'REskill_Score': 3.74, 'ROLEskill_Score': 3.45, 'EXskill_Score': 1.68}</t>
  </si>
  <si>
    <t>Industry Match</t>
  </si>
  <si>
    <t>Updated Overall Score</t>
  </si>
  <si>
    <t>Optional Scores</t>
  </si>
  <si>
    <t>JdRole</t>
  </si>
  <si>
    <t>ResumeId</t>
  </si>
  <si>
    <t>OverallScore</t>
  </si>
  <si>
    <t>marketing manager - e-commerce</t>
  </si>
  <si>
    <t>Sales Manager_1</t>
  </si>
  <si>
    <t>Marketing Manager_2</t>
  </si>
  <si>
    <t>Marketing Manager_1</t>
  </si>
  <si>
    <t>Sales manager_3</t>
  </si>
  <si>
    <t>Sales manager_2</t>
  </si>
  <si>
    <t>social media manager</t>
  </si>
  <si>
    <t>head of loyalty and crm</t>
  </si>
  <si>
    <t>assistant store manager</t>
  </si>
  <si>
    <t>project manager - operations</t>
  </si>
  <si>
    <t>assistant store manager - first choice, bendigo</t>
  </si>
  <si>
    <t>location planner</t>
  </si>
  <si>
    <t>space planner</t>
  </si>
  <si>
    <t>assistant state manager - qld</t>
  </si>
  <si>
    <t>senior software engineer - commerce</t>
  </si>
  <si>
    <t>Software Engineering Intern</t>
  </si>
  <si>
    <t>Cloud Architect_2</t>
  </si>
  <si>
    <t>Software Engineer_1</t>
  </si>
  <si>
    <t>HR_2</t>
  </si>
  <si>
    <t>Software Engineer_2</t>
  </si>
  <si>
    <t>IT Specialist</t>
  </si>
  <si>
    <t>Cloud Architect_1</t>
  </si>
  <si>
    <t>digital tag implementation specialist</t>
  </si>
  <si>
    <t>senior network security engineer</t>
  </si>
  <si>
    <t>data architect</t>
  </si>
  <si>
    <t>security engineer</t>
  </si>
  <si>
    <t>senior soc analyst</t>
  </si>
  <si>
    <t>dynamics 365 f&amp;o tech consultant</t>
  </si>
  <si>
    <t>['programming', 'projects', 'software', 'spring', 'architectures', '.net', 'commerce', 'software engineering practices', 'problem resolution', 'salesforce', 'languages', 'node.js', 'scrum', 'software engineering', 'react', 'magento', 'frameworks', 'agile scrum', 'programming languages', 'ecommerce', 'java', 'analytical', 'engineering', 'platforms', 'agile']</t>
  </si>
  <si>
    <t>['strong', 'programming', 'seasoned', 'engineer', 'software', 'projects', 'spring', 'languages', 'architectures', 'node.js', 'ecommerce', 'tools', 'react', 'one', 'scale', 'experience']</t>
  </si>
  <si>
    <t>Skill Dictionary</t>
  </si>
  <si>
    <t>Skill Dictionary + Lexicon</t>
  </si>
  <si>
    <t>Job Function Classifier</t>
  </si>
  <si>
    <t>Job Posting</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</si>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</sst>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b/>
      <sz val="11"/>
      <name val="Calibri"/>
      <family val="2"/>
    </font>
    <font>
      <sz val="14"/>
      <color rgb="FF24292E"/>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Font="1" applyAlignment="1">
      <alignment wrapText="1"/>
    </xf>
    <xf numFmtId="0" fontId="0" fillId="0" borderId="0" xfId="0" applyFont="1"/>
    <xf numFmtId="0" fontId="1" fillId="0" borderId="0" xfId="0" applyFont="1"/>
    <xf numFmtId="0" fontId="3"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D57F-789F-2547-943F-A98A75B1EE97}">
  <dimension ref="A1:I17"/>
  <sheetViews>
    <sheetView workbookViewId="0">
      <selection activeCell="A11" sqref="A11"/>
    </sheetView>
  </sheetViews>
  <sheetFormatPr baseColWidth="10" defaultRowHeight="19" x14ac:dyDescent="0.25"/>
  <cols>
    <col min="1" max="1" width="39.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14</v>
      </c>
      <c r="G3" t="s">
        <v>15</v>
      </c>
      <c r="H3" t="s">
        <v>16</v>
      </c>
      <c r="I3" t="s">
        <v>23</v>
      </c>
    </row>
    <row r="4" spans="1:9" x14ac:dyDescent="0.25">
      <c r="A4" t="s">
        <v>24</v>
      </c>
      <c r="B4" t="s">
        <v>25</v>
      </c>
      <c r="C4" t="s">
        <v>26</v>
      </c>
      <c r="D4" t="s">
        <v>27</v>
      </c>
      <c r="E4" t="s">
        <v>28</v>
      </c>
      <c r="F4" t="s">
        <v>14</v>
      </c>
      <c r="G4" t="s">
        <v>15</v>
      </c>
      <c r="H4" t="s">
        <v>16</v>
      </c>
      <c r="I4" t="s">
        <v>29</v>
      </c>
    </row>
    <row r="5" spans="1:9" x14ac:dyDescent="0.25">
      <c r="A5" t="s">
        <v>30</v>
      </c>
      <c r="B5" t="s">
        <v>31</v>
      </c>
      <c r="C5" t="s">
        <v>32</v>
      </c>
      <c r="E5" t="s">
        <v>33</v>
      </c>
      <c r="F5" t="s">
        <v>34</v>
      </c>
      <c r="G5" t="s">
        <v>15</v>
      </c>
      <c r="H5" t="s">
        <v>35</v>
      </c>
      <c r="I5" t="s">
        <v>36</v>
      </c>
    </row>
    <row r="6" spans="1:9" x14ac:dyDescent="0.25">
      <c r="A6" t="s">
        <v>37</v>
      </c>
      <c r="B6" t="s">
        <v>25</v>
      </c>
      <c r="C6" t="s">
        <v>38</v>
      </c>
      <c r="D6" t="s">
        <v>39</v>
      </c>
      <c r="E6" t="s">
        <v>40</v>
      </c>
      <c r="F6" t="s">
        <v>14</v>
      </c>
      <c r="G6" t="s">
        <v>15</v>
      </c>
      <c r="H6" t="s">
        <v>16</v>
      </c>
      <c r="I6" t="s">
        <v>41</v>
      </c>
    </row>
    <row r="7" spans="1:9" x14ac:dyDescent="0.25">
      <c r="A7" t="s">
        <v>42</v>
      </c>
      <c r="B7" t="s">
        <v>31</v>
      </c>
      <c r="C7" t="s">
        <v>43</v>
      </c>
      <c r="E7" t="s">
        <v>44</v>
      </c>
      <c r="F7" t="s">
        <v>34</v>
      </c>
      <c r="G7" t="s">
        <v>15</v>
      </c>
      <c r="H7" t="s">
        <v>35</v>
      </c>
      <c r="I7" t="s">
        <v>45</v>
      </c>
    </row>
    <row r="8" spans="1:9" x14ac:dyDescent="0.25">
      <c r="A8" t="s">
        <v>46</v>
      </c>
      <c r="B8" t="s">
        <v>47</v>
      </c>
      <c r="C8" t="s">
        <v>48</v>
      </c>
      <c r="D8" t="s">
        <v>49</v>
      </c>
      <c r="E8" t="s">
        <v>50</v>
      </c>
      <c r="F8" t="s">
        <v>14</v>
      </c>
      <c r="G8" t="s">
        <v>15</v>
      </c>
      <c r="H8" t="s">
        <v>16</v>
      </c>
      <c r="I8" t="s">
        <v>51</v>
      </c>
    </row>
    <row r="9" spans="1:9" x14ac:dyDescent="0.25">
      <c r="A9" t="s">
        <v>52</v>
      </c>
      <c r="B9" t="s">
        <v>53</v>
      </c>
      <c r="C9" t="s">
        <v>54</v>
      </c>
      <c r="D9" t="s">
        <v>55</v>
      </c>
      <c r="E9" t="s">
        <v>56</v>
      </c>
      <c r="F9" t="s">
        <v>14</v>
      </c>
      <c r="G9" t="s">
        <v>15</v>
      </c>
      <c r="H9" t="s">
        <v>16</v>
      </c>
      <c r="I9" t="s">
        <v>57</v>
      </c>
    </row>
    <row r="10" spans="1:9" x14ac:dyDescent="0.25">
      <c r="A10" t="s">
        <v>58</v>
      </c>
      <c r="B10" t="s">
        <v>59</v>
      </c>
      <c r="C10" t="s">
        <v>60</v>
      </c>
      <c r="D10" t="s">
        <v>61</v>
      </c>
      <c r="E10" t="s">
        <v>62</v>
      </c>
      <c r="F10" t="s">
        <v>14</v>
      </c>
      <c r="G10" t="s">
        <v>15</v>
      </c>
      <c r="H10" t="s">
        <v>16</v>
      </c>
      <c r="I10" t="s">
        <v>63</v>
      </c>
    </row>
    <row r="11" spans="1:9" x14ac:dyDescent="0.25">
      <c r="A11" t="s">
        <v>64</v>
      </c>
      <c r="B11" t="s">
        <v>47</v>
      </c>
      <c r="C11" t="s">
        <v>65</v>
      </c>
      <c r="D11" t="s">
        <v>66</v>
      </c>
      <c r="E11" t="s">
        <v>67</v>
      </c>
      <c r="F11" t="s">
        <v>14</v>
      </c>
      <c r="G11" t="s">
        <v>15</v>
      </c>
      <c r="H11" t="s">
        <v>16</v>
      </c>
      <c r="I11" t="s">
        <v>68</v>
      </c>
    </row>
    <row r="12" spans="1:9" x14ac:dyDescent="0.25">
      <c r="A12" t="s">
        <v>69</v>
      </c>
      <c r="B12" t="s">
        <v>70</v>
      </c>
      <c r="C12" t="s">
        <v>71</v>
      </c>
      <c r="D12" t="s">
        <v>72</v>
      </c>
      <c r="E12" t="s">
        <v>73</v>
      </c>
      <c r="F12" t="s">
        <v>14</v>
      </c>
      <c r="G12" t="s">
        <v>15</v>
      </c>
      <c r="H12" t="s">
        <v>16</v>
      </c>
      <c r="I12" t="s">
        <v>74</v>
      </c>
    </row>
    <row r="13" spans="1:9" x14ac:dyDescent="0.25">
      <c r="A13" t="s">
        <v>75</v>
      </c>
      <c r="B13" t="s">
        <v>76</v>
      </c>
      <c r="C13" t="s">
        <v>77</v>
      </c>
      <c r="D13" t="s">
        <v>78</v>
      </c>
      <c r="E13" t="s">
        <v>79</v>
      </c>
      <c r="F13" t="s">
        <v>80</v>
      </c>
      <c r="G13" t="s">
        <v>15</v>
      </c>
      <c r="H13" t="s">
        <v>16</v>
      </c>
    </row>
    <row r="14" spans="1:9" x14ac:dyDescent="0.25">
      <c r="A14" t="s">
        <v>81</v>
      </c>
      <c r="B14" t="s">
        <v>47</v>
      </c>
      <c r="C14" t="s">
        <v>82</v>
      </c>
      <c r="D14" t="s">
        <v>83</v>
      </c>
      <c r="E14" t="s">
        <v>84</v>
      </c>
      <c r="F14" t="s">
        <v>14</v>
      </c>
      <c r="G14" t="s">
        <v>15</v>
      </c>
      <c r="H14" t="s">
        <v>16</v>
      </c>
      <c r="I14" t="s">
        <v>85</v>
      </c>
    </row>
    <row r="15" spans="1:9" x14ac:dyDescent="0.25">
      <c r="A15" t="s">
        <v>86</v>
      </c>
      <c r="B15" t="s">
        <v>47</v>
      </c>
      <c r="C15" t="s">
        <v>87</v>
      </c>
      <c r="D15" t="s">
        <v>88</v>
      </c>
      <c r="E15" t="s">
        <v>89</v>
      </c>
      <c r="F15" t="s">
        <v>14</v>
      </c>
      <c r="G15" t="s">
        <v>15</v>
      </c>
      <c r="H15" t="s">
        <v>16</v>
      </c>
      <c r="I15" t="s">
        <v>90</v>
      </c>
    </row>
    <row r="16" spans="1:9" x14ac:dyDescent="0.25">
      <c r="A16" t="s">
        <v>91</v>
      </c>
      <c r="B16" t="s">
        <v>47</v>
      </c>
      <c r="C16" t="s">
        <v>92</v>
      </c>
      <c r="D16" t="s">
        <v>93</v>
      </c>
      <c r="E16" t="s">
        <v>94</v>
      </c>
      <c r="F16" t="s">
        <v>14</v>
      </c>
      <c r="G16" t="s">
        <v>15</v>
      </c>
      <c r="H16" t="s">
        <v>16</v>
      </c>
      <c r="I16" t="s">
        <v>95</v>
      </c>
    </row>
    <row r="17" spans="1:8" x14ac:dyDescent="0.25">
      <c r="A17" t="s">
        <v>96</v>
      </c>
      <c r="B17" t="s">
        <v>97</v>
      </c>
      <c r="C17" t="s">
        <v>98</v>
      </c>
      <c r="D17" t="s">
        <v>99</v>
      </c>
      <c r="E17" t="s">
        <v>100</v>
      </c>
      <c r="F17" t="s">
        <v>80</v>
      </c>
      <c r="G17" t="s">
        <v>101</v>
      </c>
      <c r="H1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2F62-7353-374D-AF96-DB69CB941AD4}">
  <dimension ref="A1:B3"/>
  <sheetViews>
    <sheetView zoomScale="125" workbookViewId="0">
      <selection activeCell="A2" sqref="A2"/>
    </sheetView>
  </sheetViews>
  <sheetFormatPr baseColWidth="10" defaultRowHeight="19" x14ac:dyDescent="0.25"/>
  <cols>
    <col min="1" max="1" width="36.42578125" bestFit="1" customWidth="1"/>
    <col min="2" max="2" width="45.42578125" bestFit="1" customWidth="1"/>
  </cols>
  <sheetData>
    <row r="1" spans="1:2" s="4" customFormat="1" x14ac:dyDescent="0.25">
      <c r="A1" s="4" t="s">
        <v>107</v>
      </c>
      <c r="B1" s="4" t="s">
        <v>106</v>
      </c>
    </row>
    <row r="2" spans="1:2" s="3" customFormat="1" ht="19" customHeight="1" x14ac:dyDescent="0.25">
      <c r="A2" s="5" t="s">
        <v>102</v>
      </c>
      <c r="B2" s="2" t="s">
        <v>103</v>
      </c>
    </row>
    <row r="3" spans="1:2" s="3" customFormat="1" ht="19" customHeight="1" x14ac:dyDescent="0.25">
      <c r="A3" s="5" t="s">
        <v>104</v>
      </c>
      <c r="B3" s="2"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3EC1-FE18-0D4E-B46A-3902B603ED3F}">
  <dimension ref="A1:C10"/>
  <sheetViews>
    <sheetView workbookViewId="0">
      <selection activeCell="A5" sqref="A5"/>
    </sheetView>
  </sheetViews>
  <sheetFormatPr baseColWidth="10" defaultRowHeight="19" x14ac:dyDescent="0.25"/>
  <cols>
    <col min="1" max="1" width="29" style="4" bestFit="1" customWidth="1"/>
    <col min="2" max="2" width="132" bestFit="1" customWidth="1"/>
    <col min="3" max="3" width="28.28515625" customWidth="1"/>
  </cols>
  <sheetData>
    <row r="1" spans="1:3" x14ac:dyDescent="0.25">
      <c r="A1" s="4" t="s">
        <v>108</v>
      </c>
      <c r="B1" t="s">
        <v>64</v>
      </c>
    </row>
    <row r="2" spans="1:3" x14ac:dyDescent="0.25">
      <c r="A2" s="4" t="s">
        <v>114</v>
      </c>
    </row>
    <row r="3" spans="1:3" x14ac:dyDescent="0.25">
      <c r="A3" s="4" t="s">
        <v>109</v>
      </c>
      <c r="B3" s="6" t="s">
        <v>110</v>
      </c>
      <c r="C3" t="s">
        <v>168</v>
      </c>
    </row>
    <row r="4" spans="1:3" x14ac:dyDescent="0.25">
      <c r="A4" s="4" t="s">
        <v>111</v>
      </c>
      <c r="B4" t="s">
        <v>112</v>
      </c>
      <c r="C4" t="s">
        <v>168</v>
      </c>
    </row>
    <row r="5" spans="1:3" x14ac:dyDescent="0.25">
      <c r="A5" s="4" t="s">
        <v>113</v>
      </c>
      <c r="B5" t="s">
        <v>166</v>
      </c>
      <c r="C5" t="s">
        <v>168</v>
      </c>
    </row>
    <row r="6" spans="1:3" x14ac:dyDescent="0.25">
      <c r="A6" s="4" t="s">
        <v>115</v>
      </c>
      <c r="B6" t="s">
        <v>167</v>
      </c>
      <c r="C6" t="s">
        <v>169</v>
      </c>
    </row>
    <row r="8" spans="1:3" x14ac:dyDescent="0.25">
      <c r="A8" s="4" t="s">
        <v>118</v>
      </c>
      <c r="B8" t="s">
        <v>102</v>
      </c>
    </row>
    <row r="9" spans="1:3" x14ac:dyDescent="0.25">
      <c r="A9" s="4" t="s">
        <v>116</v>
      </c>
      <c r="B9" t="s">
        <v>119</v>
      </c>
      <c r="C9" t="s">
        <v>168</v>
      </c>
    </row>
    <row r="10" spans="1:3" x14ac:dyDescent="0.25">
      <c r="A10" s="4" t="s">
        <v>117</v>
      </c>
      <c r="B10" t="s">
        <v>120</v>
      </c>
      <c r="C10"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3820-B143-D34F-81CF-B1C08BE14AF2}">
  <dimension ref="A2:C3"/>
  <sheetViews>
    <sheetView workbookViewId="0">
      <selection activeCell="B3" sqref="B3"/>
    </sheetView>
  </sheetViews>
  <sheetFormatPr baseColWidth="10" defaultRowHeight="19" x14ac:dyDescent="0.25"/>
  <cols>
    <col min="1" max="1" width="11.42578125" bestFit="1" customWidth="1"/>
    <col min="2" max="2" width="43.42578125" bestFit="1" customWidth="1"/>
    <col min="3" max="3" width="18.42578125" bestFit="1" customWidth="1"/>
  </cols>
  <sheetData>
    <row r="2" spans="1:3" x14ac:dyDescent="0.25">
      <c r="A2" t="s">
        <v>108</v>
      </c>
      <c r="B2" t="s">
        <v>121</v>
      </c>
      <c r="C2" t="s">
        <v>170</v>
      </c>
    </row>
    <row r="3" spans="1:3" x14ac:dyDescent="0.25">
      <c r="A3" t="s">
        <v>118</v>
      </c>
      <c r="B3" t="s">
        <v>122</v>
      </c>
      <c r="C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9E041-ECF9-584F-933B-9F276F7B4847}">
  <dimension ref="A1:F17"/>
  <sheetViews>
    <sheetView workbookViewId="0">
      <selection activeCell="J7" sqref="J7"/>
    </sheetView>
  </sheetViews>
  <sheetFormatPr baseColWidth="10" defaultRowHeight="19" x14ac:dyDescent="0.25"/>
  <cols>
    <col min="1" max="1" width="20" style="4" bestFit="1" customWidth="1"/>
    <col min="3" max="3" width="20.28515625" customWidth="1"/>
    <col min="4" max="4" width="27.140625" customWidth="1"/>
  </cols>
  <sheetData>
    <row r="1" spans="1:6" x14ac:dyDescent="0.25">
      <c r="A1" s="4" t="s">
        <v>118</v>
      </c>
      <c r="B1" t="s">
        <v>102</v>
      </c>
    </row>
    <row r="2" spans="1:6" x14ac:dyDescent="0.25">
      <c r="A2" s="4" t="s">
        <v>108</v>
      </c>
      <c r="B2" t="s">
        <v>64</v>
      </c>
    </row>
    <row r="3" spans="1:6" x14ac:dyDescent="0.25">
      <c r="C3" t="s">
        <v>171</v>
      </c>
      <c r="D3" t="s">
        <v>172</v>
      </c>
    </row>
    <row r="4" spans="1:6" x14ac:dyDescent="0.25">
      <c r="A4" s="4" t="s">
        <v>123</v>
      </c>
      <c r="B4">
        <v>0.16</v>
      </c>
      <c r="C4" s="3" t="s">
        <v>113</v>
      </c>
      <c r="D4" s="3" t="s">
        <v>116</v>
      </c>
    </row>
    <row r="5" spans="1:6" x14ac:dyDescent="0.25">
      <c r="A5" s="4" t="s">
        <v>124</v>
      </c>
      <c r="B5">
        <v>0.17</v>
      </c>
      <c r="C5" s="3" t="s">
        <v>111</v>
      </c>
      <c r="D5" s="3" t="s">
        <v>116</v>
      </c>
      <c r="F5">
        <f>B4*35+B5*22+B6*15+B7*28</f>
        <v>14.469999999999999</v>
      </c>
    </row>
    <row r="6" spans="1:6" x14ac:dyDescent="0.25">
      <c r="A6" s="4" t="s">
        <v>125</v>
      </c>
      <c r="B6">
        <v>0.23</v>
      </c>
      <c r="C6" s="3" t="s">
        <v>109</v>
      </c>
      <c r="D6" s="3" t="s">
        <v>116</v>
      </c>
    </row>
    <row r="7" spans="1:6" x14ac:dyDescent="0.25">
      <c r="A7" s="4" t="s">
        <v>126</v>
      </c>
      <c r="B7">
        <v>0.06</v>
      </c>
    </row>
    <row r="9" spans="1:6" x14ac:dyDescent="0.25">
      <c r="A9" s="4" t="s">
        <v>127</v>
      </c>
      <c r="B9" t="s">
        <v>129</v>
      </c>
    </row>
    <row r="11" spans="1:6" x14ac:dyDescent="0.25">
      <c r="A11" s="4" t="s">
        <v>128</v>
      </c>
      <c r="B11">
        <v>14.47</v>
      </c>
    </row>
    <row r="13" spans="1:6" x14ac:dyDescent="0.25">
      <c r="A13" s="4" t="s">
        <v>130</v>
      </c>
      <c r="B13" t="s">
        <v>131</v>
      </c>
    </row>
    <row r="15" spans="1:6" x14ac:dyDescent="0.25">
      <c r="A15" s="4" t="s">
        <v>134</v>
      </c>
    </row>
    <row r="16" spans="1:6" x14ac:dyDescent="0.25">
      <c r="A16" s="4" t="s">
        <v>132</v>
      </c>
      <c r="B16">
        <f>(31.24*2) - B11</f>
        <v>48.01</v>
      </c>
      <c r="D16">
        <f>0.34-0.86 + 1</f>
        <v>0.48</v>
      </c>
    </row>
    <row r="17" spans="1:2" x14ac:dyDescent="0.25">
      <c r="A17" s="4" t="s">
        <v>133</v>
      </c>
      <c r="B17">
        <v>31.24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BBBB1-12F9-1942-B2AB-F57E198797AD}">
  <dimension ref="A1:C102"/>
  <sheetViews>
    <sheetView tabSelected="1" workbookViewId="0">
      <selection activeCell="E6" sqref="E6"/>
    </sheetView>
  </sheetViews>
  <sheetFormatPr baseColWidth="10" defaultRowHeight="19" x14ac:dyDescent="0.25"/>
  <cols>
    <col min="1" max="1" width="38.42578125" bestFit="1" customWidth="1"/>
    <col min="2" max="2" width="24" bestFit="1" customWidth="1"/>
    <col min="3" max="3" width="11.140625" bestFit="1" customWidth="1"/>
  </cols>
  <sheetData>
    <row r="1" spans="1:3" x14ac:dyDescent="0.25">
      <c r="A1" t="s">
        <v>135</v>
      </c>
      <c r="B1" t="s">
        <v>136</v>
      </c>
      <c r="C1" t="s">
        <v>137</v>
      </c>
    </row>
    <row r="2" spans="1:3" x14ac:dyDescent="0.25">
      <c r="A2" t="s">
        <v>138</v>
      </c>
      <c r="B2" t="s">
        <v>139</v>
      </c>
      <c r="C2">
        <v>35.1</v>
      </c>
    </row>
    <row r="3" spans="1:3" x14ac:dyDescent="0.25">
      <c r="A3" t="s">
        <v>138</v>
      </c>
      <c r="B3" t="s">
        <v>140</v>
      </c>
      <c r="C3">
        <v>34.979999999999997</v>
      </c>
    </row>
    <row r="4" spans="1:3" x14ac:dyDescent="0.25">
      <c r="A4" t="s">
        <v>138</v>
      </c>
      <c r="B4" t="s">
        <v>141</v>
      </c>
      <c r="C4">
        <v>21.74</v>
      </c>
    </row>
    <row r="5" spans="1:3" x14ac:dyDescent="0.25">
      <c r="A5" t="s">
        <v>138</v>
      </c>
      <c r="B5" t="s">
        <v>142</v>
      </c>
      <c r="C5">
        <v>14.45</v>
      </c>
    </row>
    <row r="6" spans="1:3" x14ac:dyDescent="0.25">
      <c r="A6" t="s">
        <v>138</v>
      </c>
      <c r="B6" t="s">
        <v>143</v>
      </c>
      <c r="C6">
        <v>13.58</v>
      </c>
    </row>
    <row r="7" spans="1:3" x14ac:dyDescent="0.25">
      <c r="A7" t="s">
        <v>135</v>
      </c>
      <c r="B7" t="s">
        <v>136</v>
      </c>
      <c r="C7" t="s">
        <v>137</v>
      </c>
    </row>
    <row r="8" spans="1:3" x14ac:dyDescent="0.25">
      <c r="A8" t="s">
        <v>144</v>
      </c>
      <c r="B8" t="s">
        <v>139</v>
      </c>
      <c r="C8">
        <v>51.84</v>
      </c>
    </row>
    <row r="9" spans="1:3" x14ac:dyDescent="0.25">
      <c r="A9" t="s">
        <v>144</v>
      </c>
      <c r="B9" t="s">
        <v>140</v>
      </c>
      <c r="C9">
        <v>47.48</v>
      </c>
    </row>
    <row r="10" spans="1:3" x14ac:dyDescent="0.25">
      <c r="A10" t="s">
        <v>144</v>
      </c>
      <c r="B10" t="s">
        <v>142</v>
      </c>
      <c r="C10">
        <v>21.57</v>
      </c>
    </row>
    <row r="11" spans="1:3" x14ac:dyDescent="0.25">
      <c r="A11" t="s">
        <v>144</v>
      </c>
      <c r="B11" t="s">
        <v>141</v>
      </c>
      <c r="C11">
        <v>19.64</v>
      </c>
    </row>
    <row r="12" spans="1:3" x14ac:dyDescent="0.25">
      <c r="A12" t="s">
        <v>144</v>
      </c>
      <c r="B12" t="s">
        <v>143</v>
      </c>
      <c r="C12">
        <v>10.72</v>
      </c>
    </row>
    <row r="13" spans="1:3" x14ac:dyDescent="0.25">
      <c r="A13" t="s">
        <v>135</v>
      </c>
      <c r="B13" t="s">
        <v>136</v>
      </c>
      <c r="C13" t="s">
        <v>137</v>
      </c>
    </row>
    <row r="14" spans="1:3" x14ac:dyDescent="0.25">
      <c r="A14" t="s">
        <v>145</v>
      </c>
      <c r="B14" t="s">
        <v>140</v>
      </c>
      <c r="C14">
        <v>30.61</v>
      </c>
    </row>
    <row r="15" spans="1:3" x14ac:dyDescent="0.25">
      <c r="A15" t="s">
        <v>145</v>
      </c>
      <c r="B15" t="s">
        <v>139</v>
      </c>
      <c r="C15">
        <v>27.62</v>
      </c>
    </row>
    <row r="16" spans="1:3" x14ac:dyDescent="0.25">
      <c r="A16" t="s">
        <v>145</v>
      </c>
      <c r="B16" t="s">
        <v>142</v>
      </c>
      <c r="C16">
        <v>9.7100000000000009</v>
      </c>
    </row>
    <row r="17" spans="1:3" x14ac:dyDescent="0.25">
      <c r="A17" t="s">
        <v>145</v>
      </c>
      <c r="B17" t="s">
        <v>143</v>
      </c>
      <c r="C17">
        <v>8.74</v>
      </c>
    </row>
    <row r="18" spans="1:3" x14ac:dyDescent="0.25">
      <c r="A18" t="s">
        <v>145</v>
      </c>
      <c r="B18" t="s">
        <v>141</v>
      </c>
      <c r="C18">
        <v>7.94</v>
      </c>
    </row>
    <row r="19" spans="1:3" x14ac:dyDescent="0.25">
      <c r="A19" t="s">
        <v>135</v>
      </c>
      <c r="B19" t="s">
        <v>136</v>
      </c>
      <c r="C19" t="s">
        <v>137</v>
      </c>
    </row>
    <row r="20" spans="1:3" x14ac:dyDescent="0.25">
      <c r="A20" t="s">
        <v>146</v>
      </c>
      <c r="B20" t="s">
        <v>139</v>
      </c>
      <c r="C20">
        <v>54.68</v>
      </c>
    </row>
    <row r="21" spans="1:3" x14ac:dyDescent="0.25">
      <c r="A21" t="s">
        <v>146</v>
      </c>
      <c r="B21" t="s">
        <v>142</v>
      </c>
      <c r="C21">
        <v>53.16</v>
      </c>
    </row>
    <row r="22" spans="1:3" x14ac:dyDescent="0.25">
      <c r="A22" t="s">
        <v>146</v>
      </c>
      <c r="B22" t="s">
        <v>143</v>
      </c>
      <c r="C22">
        <v>5.86</v>
      </c>
    </row>
    <row r="23" spans="1:3" x14ac:dyDescent="0.25">
      <c r="A23" t="s">
        <v>135</v>
      </c>
      <c r="B23" t="s">
        <v>136</v>
      </c>
      <c r="C23" t="s">
        <v>137</v>
      </c>
    </row>
    <row r="24" spans="1:3" x14ac:dyDescent="0.25">
      <c r="A24" t="s">
        <v>147</v>
      </c>
      <c r="B24" t="s">
        <v>142</v>
      </c>
      <c r="C24">
        <v>31.92</v>
      </c>
    </row>
    <row r="25" spans="1:3" x14ac:dyDescent="0.25">
      <c r="A25" t="s">
        <v>147</v>
      </c>
      <c r="B25" t="s">
        <v>139</v>
      </c>
      <c r="C25">
        <v>30.47</v>
      </c>
    </row>
    <row r="26" spans="1:3" x14ac:dyDescent="0.25">
      <c r="A26" t="s">
        <v>147</v>
      </c>
      <c r="B26" t="s">
        <v>143</v>
      </c>
      <c r="C26">
        <v>13.75</v>
      </c>
    </row>
    <row r="27" spans="1:3" x14ac:dyDescent="0.25">
      <c r="A27" t="s">
        <v>147</v>
      </c>
      <c r="B27" t="s">
        <v>140</v>
      </c>
      <c r="C27">
        <v>11.76</v>
      </c>
    </row>
    <row r="28" spans="1:3" x14ac:dyDescent="0.25">
      <c r="A28" t="s">
        <v>147</v>
      </c>
      <c r="B28" t="s">
        <v>141</v>
      </c>
      <c r="C28">
        <v>9.81</v>
      </c>
    </row>
    <row r="29" spans="1:3" x14ac:dyDescent="0.25">
      <c r="A29" t="s">
        <v>135</v>
      </c>
      <c r="B29" t="s">
        <v>136</v>
      </c>
      <c r="C29" t="s">
        <v>137</v>
      </c>
    </row>
    <row r="30" spans="1:3" x14ac:dyDescent="0.25">
      <c r="A30" t="s">
        <v>148</v>
      </c>
      <c r="B30" t="s">
        <v>139</v>
      </c>
      <c r="C30">
        <v>26.48</v>
      </c>
    </row>
    <row r="31" spans="1:3" x14ac:dyDescent="0.25">
      <c r="A31" t="s">
        <v>148</v>
      </c>
      <c r="B31" t="s">
        <v>142</v>
      </c>
      <c r="C31">
        <v>22.34</v>
      </c>
    </row>
    <row r="32" spans="1:3" x14ac:dyDescent="0.25">
      <c r="A32" t="s">
        <v>148</v>
      </c>
      <c r="B32" t="s">
        <v>143</v>
      </c>
      <c r="C32">
        <v>6.11</v>
      </c>
    </row>
    <row r="33" spans="1:3" x14ac:dyDescent="0.25">
      <c r="A33" t="s">
        <v>135</v>
      </c>
      <c r="B33" t="s">
        <v>136</v>
      </c>
      <c r="C33" t="s">
        <v>137</v>
      </c>
    </row>
    <row r="34" spans="1:3" x14ac:dyDescent="0.25">
      <c r="A34" t="s">
        <v>149</v>
      </c>
      <c r="B34" t="s">
        <v>139</v>
      </c>
      <c r="C34">
        <v>20.69</v>
      </c>
    </row>
    <row r="35" spans="1:3" x14ac:dyDescent="0.25">
      <c r="A35" t="s">
        <v>149</v>
      </c>
      <c r="B35" t="s">
        <v>142</v>
      </c>
      <c r="C35">
        <v>15.17</v>
      </c>
    </row>
    <row r="36" spans="1:3" x14ac:dyDescent="0.25">
      <c r="A36" t="s">
        <v>149</v>
      </c>
      <c r="B36" t="s">
        <v>141</v>
      </c>
      <c r="C36">
        <v>7.11</v>
      </c>
    </row>
    <row r="37" spans="1:3" x14ac:dyDescent="0.25">
      <c r="A37" t="s">
        <v>149</v>
      </c>
      <c r="B37" t="s">
        <v>143</v>
      </c>
      <c r="C37">
        <v>4.25</v>
      </c>
    </row>
    <row r="38" spans="1:3" x14ac:dyDescent="0.25">
      <c r="A38" t="s">
        <v>149</v>
      </c>
      <c r="B38" t="s">
        <v>140</v>
      </c>
      <c r="C38">
        <v>1.99</v>
      </c>
    </row>
    <row r="39" spans="1:3" x14ac:dyDescent="0.25">
      <c r="A39" t="s">
        <v>135</v>
      </c>
      <c r="B39" t="s">
        <v>136</v>
      </c>
      <c r="C39" t="s">
        <v>137</v>
      </c>
    </row>
    <row r="40" spans="1:3" x14ac:dyDescent="0.25">
      <c r="A40" t="s">
        <v>150</v>
      </c>
      <c r="B40" t="s">
        <v>139</v>
      </c>
      <c r="C40">
        <v>25.03</v>
      </c>
    </row>
    <row r="41" spans="1:3" x14ac:dyDescent="0.25">
      <c r="A41" t="s">
        <v>150</v>
      </c>
      <c r="B41" t="s">
        <v>142</v>
      </c>
      <c r="C41">
        <v>23.61</v>
      </c>
    </row>
    <row r="42" spans="1:3" x14ac:dyDescent="0.25">
      <c r="A42" t="s">
        <v>150</v>
      </c>
      <c r="B42" t="s">
        <v>140</v>
      </c>
      <c r="C42">
        <v>15.29</v>
      </c>
    </row>
    <row r="43" spans="1:3" x14ac:dyDescent="0.25">
      <c r="A43" t="s">
        <v>150</v>
      </c>
      <c r="B43" t="s">
        <v>141</v>
      </c>
      <c r="C43">
        <v>7.2</v>
      </c>
    </row>
    <row r="44" spans="1:3" x14ac:dyDescent="0.25">
      <c r="A44" t="s">
        <v>150</v>
      </c>
      <c r="B44" t="s">
        <v>143</v>
      </c>
      <c r="C44">
        <v>5.86</v>
      </c>
    </row>
    <row r="45" spans="1:3" x14ac:dyDescent="0.25">
      <c r="A45" t="s">
        <v>135</v>
      </c>
      <c r="B45" t="s">
        <v>136</v>
      </c>
      <c r="C45" t="s">
        <v>137</v>
      </c>
    </row>
    <row r="46" spans="1:3" x14ac:dyDescent="0.25">
      <c r="A46" t="s">
        <v>151</v>
      </c>
      <c r="B46" t="s">
        <v>139</v>
      </c>
      <c r="C46">
        <v>57.17</v>
      </c>
    </row>
    <row r="47" spans="1:3" x14ac:dyDescent="0.25">
      <c r="A47" t="s">
        <v>151</v>
      </c>
      <c r="B47" t="s">
        <v>142</v>
      </c>
      <c r="C47">
        <v>50.74</v>
      </c>
    </row>
    <row r="48" spans="1:3" x14ac:dyDescent="0.25">
      <c r="A48" t="s">
        <v>151</v>
      </c>
      <c r="B48" t="s">
        <v>143</v>
      </c>
      <c r="C48">
        <v>17.05</v>
      </c>
    </row>
    <row r="49" spans="1:3" x14ac:dyDescent="0.25">
      <c r="A49" t="s">
        <v>135</v>
      </c>
      <c r="B49" t="s">
        <v>136</v>
      </c>
      <c r="C49" t="s">
        <v>137</v>
      </c>
    </row>
    <row r="50" spans="1:3" x14ac:dyDescent="0.25">
      <c r="A50" t="s">
        <v>152</v>
      </c>
      <c r="B50" t="s">
        <v>153</v>
      </c>
      <c r="C50">
        <v>44.28</v>
      </c>
    </row>
    <row r="51" spans="1:3" x14ac:dyDescent="0.25">
      <c r="A51" t="s">
        <v>152</v>
      </c>
      <c r="B51" t="s">
        <v>154</v>
      </c>
      <c r="C51">
        <v>27.82</v>
      </c>
    </row>
    <row r="52" spans="1:3" x14ac:dyDescent="0.25">
      <c r="A52" t="s">
        <v>152</v>
      </c>
      <c r="B52" t="s">
        <v>155</v>
      </c>
      <c r="C52">
        <v>20.84</v>
      </c>
    </row>
    <row r="53" spans="1:3" x14ac:dyDescent="0.25">
      <c r="A53" t="s">
        <v>152</v>
      </c>
      <c r="B53" t="s">
        <v>156</v>
      </c>
      <c r="C53">
        <v>19.29</v>
      </c>
    </row>
    <row r="54" spans="1:3" x14ac:dyDescent="0.25">
      <c r="A54" t="s">
        <v>152</v>
      </c>
      <c r="B54" t="s">
        <v>157</v>
      </c>
      <c r="C54">
        <v>19.18</v>
      </c>
    </row>
    <row r="55" spans="1:3" x14ac:dyDescent="0.25">
      <c r="A55" t="s">
        <v>152</v>
      </c>
      <c r="B55" t="s">
        <v>158</v>
      </c>
      <c r="C55">
        <v>17.98</v>
      </c>
    </row>
    <row r="56" spans="1:3" x14ac:dyDescent="0.25">
      <c r="A56" t="s">
        <v>152</v>
      </c>
      <c r="B56" t="s">
        <v>159</v>
      </c>
      <c r="C56">
        <v>3.31</v>
      </c>
    </row>
    <row r="57" spans="1:3" x14ac:dyDescent="0.25">
      <c r="A57" t="s">
        <v>135</v>
      </c>
      <c r="B57" t="s">
        <v>136</v>
      </c>
      <c r="C57" t="s">
        <v>137</v>
      </c>
    </row>
    <row r="58" spans="1:3" x14ac:dyDescent="0.25">
      <c r="A58" t="s">
        <v>160</v>
      </c>
      <c r="B58" t="s">
        <v>140</v>
      </c>
      <c r="C58">
        <v>41.45</v>
      </c>
    </row>
    <row r="59" spans="1:3" x14ac:dyDescent="0.25">
      <c r="A59" t="s">
        <v>160</v>
      </c>
      <c r="B59" t="s">
        <v>139</v>
      </c>
      <c r="C59">
        <v>30.67</v>
      </c>
    </row>
    <row r="60" spans="1:3" x14ac:dyDescent="0.25">
      <c r="A60" t="s">
        <v>160</v>
      </c>
      <c r="B60" t="s">
        <v>142</v>
      </c>
      <c r="C60">
        <v>11.03</v>
      </c>
    </row>
    <row r="61" spans="1:3" x14ac:dyDescent="0.25">
      <c r="A61" t="s">
        <v>160</v>
      </c>
      <c r="B61" t="s">
        <v>143</v>
      </c>
      <c r="C61">
        <v>10.58</v>
      </c>
    </row>
    <row r="62" spans="1:3" x14ac:dyDescent="0.25">
      <c r="A62" t="s">
        <v>160</v>
      </c>
      <c r="B62" t="s">
        <v>141</v>
      </c>
      <c r="C62">
        <v>3.94</v>
      </c>
    </row>
    <row r="63" spans="1:3" x14ac:dyDescent="0.25">
      <c r="A63" t="s">
        <v>135</v>
      </c>
      <c r="B63" t="s">
        <v>136</v>
      </c>
      <c r="C63" t="s">
        <v>137</v>
      </c>
    </row>
    <row r="64" spans="1:3" x14ac:dyDescent="0.25">
      <c r="A64" t="s">
        <v>161</v>
      </c>
      <c r="B64" t="s">
        <v>158</v>
      </c>
      <c r="C64">
        <v>81.13</v>
      </c>
    </row>
    <row r="65" spans="1:3" x14ac:dyDescent="0.25">
      <c r="A65" t="s">
        <v>161</v>
      </c>
      <c r="B65" t="s">
        <v>154</v>
      </c>
      <c r="C65">
        <v>39.03</v>
      </c>
    </row>
    <row r="66" spans="1:3" x14ac:dyDescent="0.25">
      <c r="A66" t="s">
        <v>161</v>
      </c>
      <c r="B66" t="s">
        <v>155</v>
      </c>
      <c r="C66">
        <v>24.89</v>
      </c>
    </row>
    <row r="67" spans="1:3" x14ac:dyDescent="0.25">
      <c r="A67" t="s">
        <v>161</v>
      </c>
      <c r="B67" t="s">
        <v>157</v>
      </c>
      <c r="C67">
        <v>7.13</v>
      </c>
    </row>
    <row r="68" spans="1:3" x14ac:dyDescent="0.25">
      <c r="A68" t="s">
        <v>161</v>
      </c>
      <c r="B68" t="s">
        <v>159</v>
      </c>
      <c r="C68">
        <v>7.02</v>
      </c>
    </row>
    <row r="69" spans="1:3" x14ac:dyDescent="0.25">
      <c r="A69" t="s">
        <v>161</v>
      </c>
      <c r="B69" t="s">
        <v>156</v>
      </c>
      <c r="C69">
        <v>4.1100000000000003</v>
      </c>
    </row>
    <row r="70" spans="1:3" x14ac:dyDescent="0.25">
      <c r="A70" t="s">
        <v>161</v>
      </c>
      <c r="B70" t="s">
        <v>153</v>
      </c>
      <c r="C70">
        <v>3.99</v>
      </c>
    </row>
    <row r="71" spans="1:3" x14ac:dyDescent="0.25">
      <c r="A71" t="s">
        <v>135</v>
      </c>
      <c r="B71" t="s">
        <v>136</v>
      </c>
      <c r="C71" t="s">
        <v>137</v>
      </c>
    </row>
    <row r="72" spans="1:3" x14ac:dyDescent="0.25">
      <c r="A72" t="s">
        <v>162</v>
      </c>
      <c r="B72" t="s">
        <v>154</v>
      </c>
      <c r="C72">
        <v>37.590000000000003</v>
      </c>
    </row>
    <row r="73" spans="1:3" x14ac:dyDescent="0.25">
      <c r="A73" t="s">
        <v>162</v>
      </c>
      <c r="B73" t="s">
        <v>158</v>
      </c>
      <c r="C73">
        <v>36.39</v>
      </c>
    </row>
    <row r="74" spans="1:3" x14ac:dyDescent="0.25">
      <c r="A74" t="s">
        <v>162</v>
      </c>
      <c r="B74" t="s">
        <v>159</v>
      </c>
      <c r="C74">
        <v>28.6</v>
      </c>
    </row>
    <row r="75" spans="1:3" x14ac:dyDescent="0.25">
      <c r="A75" t="s">
        <v>162</v>
      </c>
      <c r="B75" t="s">
        <v>157</v>
      </c>
      <c r="C75">
        <v>20.3</v>
      </c>
    </row>
    <row r="76" spans="1:3" x14ac:dyDescent="0.25">
      <c r="A76" t="s">
        <v>162</v>
      </c>
      <c r="B76" t="s">
        <v>155</v>
      </c>
      <c r="C76">
        <v>19.72</v>
      </c>
    </row>
    <row r="77" spans="1:3" x14ac:dyDescent="0.25">
      <c r="A77" t="s">
        <v>162</v>
      </c>
      <c r="B77" t="s">
        <v>153</v>
      </c>
      <c r="C77">
        <v>7.59</v>
      </c>
    </row>
    <row r="78" spans="1:3" x14ac:dyDescent="0.25">
      <c r="A78" t="s">
        <v>162</v>
      </c>
      <c r="B78" t="s">
        <v>156</v>
      </c>
      <c r="C78">
        <v>7.06</v>
      </c>
    </row>
    <row r="79" spans="1:3" x14ac:dyDescent="0.25">
      <c r="A79" t="s">
        <v>135</v>
      </c>
      <c r="B79" t="s">
        <v>136</v>
      </c>
      <c r="C79" t="s">
        <v>137</v>
      </c>
    </row>
    <row r="80" spans="1:3" x14ac:dyDescent="0.25">
      <c r="A80" t="s">
        <v>163</v>
      </c>
      <c r="B80" t="s">
        <v>158</v>
      </c>
      <c r="C80">
        <v>67.16</v>
      </c>
    </row>
    <row r="81" spans="1:3" x14ac:dyDescent="0.25">
      <c r="A81" t="s">
        <v>163</v>
      </c>
      <c r="B81" t="s">
        <v>154</v>
      </c>
      <c r="C81">
        <v>36.68</v>
      </c>
    </row>
    <row r="82" spans="1:3" x14ac:dyDescent="0.25">
      <c r="A82" t="s">
        <v>163</v>
      </c>
      <c r="B82" t="s">
        <v>155</v>
      </c>
      <c r="C82">
        <v>13</v>
      </c>
    </row>
    <row r="83" spans="1:3" x14ac:dyDescent="0.25">
      <c r="A83" t="s">
        <v>163</v>
      </c>
      <c r="B83" t="s">
        <v>159</v>
      </c>
      <c r="C83">
        <v>10.47</v>
      </c>
    </row>
    <row r="84" spans="1:3" x14ac:dyDescent="0.25">
      <c r="A84" t="s">
        <v>163</v>
      </c>
      <c r="B84" t="s">
        <v>157</v>
      </c>
      <c r="C84">
        <v>6.48</v>
      </c>
    </row>
    <row r="85" spans="1:3" x14ac:dyDescent="0.25">
      <c r="A85" t="s">
        <v>163</v>
      </c>
      <c r="B85" t="s">
        <v>153</v>
      </c>
      <c r="C85">
        <v>6.45</v>
      </c>
    </row>
    <row r="86" spans="1:3" x14ac:dyDescent="0.25">
      <c r="A86" t="s">
        <v>163</v>
      </c>
      <c r="B86" t="s">
        <v>156</v>
      </c>
      <c r="C86">
        <v>3.79</v>
      </c>
    </row>
    <row r="87" spans="1:3" x14ac:dyDescent="0.25">
      <c r="A87" t="s">
        <v>135</v>
      </c>
      <c r="B87" t="s">
        <v>136</v>
      </c>
      <c r="C87" t="s">
        <v>137</v>
      </c>
    </row>
    <row r="88" spans="1:3" x14ac:dyDescent="0.25">
      <c r="A88" t="s">
        <v>164</v>
      </c>
      <c r="B88" t="s">
        <v>154</v>
      </c>
      <c r="C88">
        <v>55.01</v>
      </c>
    </row>
    <row r="89" spans="1:3" x14ac:dyDescent="0.25">
      <c r="A89" t="s">
        <v>164</v>
      </c>
      <c r="B89" t="s">
        <v>158</v>
      </c>
      <c r="C89">
        <v>49.46</v>
      </c>
    </row>
    <row r="90" spans="1:3" x14ac:dyDescent="0.25">
      <c r="A90" t="s">
        <v>164</v>
      </c>
      <c r="B90" t="s">
        <v>159</v>
      </c>
      <c r="C90">
        <v>16.420000000000002</v>
      </c>
    </row>
    <row r="91" spans="1:3" x14ac:dyDescent="0.25">
      <c r="A91" t="s">
        <v>164</v>
      </c>
      <c r="B91" t="s">
        <v>155</v>
      </c>
      <c r="C91">
        <v>15.31</v>
      </c>
    </row>
    <row r="92" spans="1:3" x14ac:dyDescent="0.25">
      <c r="A92" t="s">
        <v>164</v>
      </c>
      <c r="B92" t="s">
        <v>156</v>
      </c>
      <c r="C92">
        <v>6.98</v>
      </c>
    </row>
    <row r="93" spans="1:3" x14ac:dyDescent="0.25">
      <c r="A93" t="s">
        <v>164</v>
      </c>
      <c r="B93" t="s">
        <v>153</v>
      </c>
      <c r="C93">
        <v>4.63</v>
      </c>
    </row>
    <row r="94" spans="1:3" x14ac:dyDescent="0.25">
      <c r="A94" t="s">
        <v>164</v>
      </c>
      <c r="B94" t="s">
        <v>157</v>
      </c>
      <c r="C94">
        <v>4.34</v>
      </c>
    </row>
    <row r="95" spans="1:3" x14ac:dyDescent="0.25">
      <c r="A95" t="s">
        <v>135</v>
      </c>
      <c r="B95" t="s">
        <v>136</v>
      </c>
      <c r="C95" t="s">
        <v>137</v>
      </c>
    </row>
    <row r="96" spans="1:3" x14ac:dyDescent="0.25">
      <c r="A96" t="s">
        <v>165</v>
      </c>
      <c r="B96" t="s">
        <v>154</v>
      </c>
      <c r="C96">
        <v>65</v>
      </c>
    </row>
    <row r="97" spans="1:3" x14ac:dyDescent="0.25">
      <c r="A97" t="s">
        <v>165</v>
      </c>
      <c r="B97" t="s">
        <v>158</v>
      </c>
      <c r="C97">
        <v>48.09</v>
      </c>
    </row>
    <row r="98" spans="1:3" x14ac:dyDescent="0.25">
      <c r="A98" t="s">
        <v>165</v>
      </c>
      <c r="B98" t="s">
        <v>155</v>
      </c>
      <c r="C98">
        <v>14.72</v>
      </c>
    </row>
    <row r="99" spans="1:3" x14ac:dyDescent="0.25">
      <c r="A99" t="s">
        <v>165</v>
      </c>
      <c r="B99" t="s">
        <v>159</v>
      </c>
      <c r="C99">
        <v>9.85</v>
      </c>
    </row>
    <row r="100" spans="1:3" x14ac:dyDescent="0.25">
      <c r="A100" t="s">
        <v>165</v>
      </c>
      <c r="B100" t="s">
        <v>153</v>
      </c>
      <c r="C100">
        <v>8.77</v>
      </c>
    </row>
    <row r="101" spans="1:3" x14ac:dyDescent="0.25">
      <c r="A101" t="s">
        <v>165</v>
      </c>
      <c r="B101" t="s">
        <v>156</v>
      </c>
      <c r="C101">
        <v>7.7</v>
      </c>
    </row>
    <row r="102" spans="1:3" x14ac:dyDescent="0.25">
      <c r="A102" t="s">
        <v>165</v>
      </c>
      <c r="B102" t="s">
        <v>157</v>
      </c>
      <c r="C102">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Job Description</vt:lpstr>
      <vt:lpstr>Resume Text</vt:lpstr>
      <vt:lpstr>Extracted Skills</vt:lpstr>
      <vt:lpstr>Classified Role</vt:lpstr>
      <vt:lpstr>Scores</vt:lpstr>
      <vt:lpstr>Final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2021-08-18T18:46:00Z</dcterms:created>
  <dcterms:modified xsi:type="dcterms:W3CDTF">2021-08-23T12:17:25Z</dcterms:modified>
</cp:coreProperties>
</file>