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6928095cefeae/Elixir/Smart Power Plus/PRODUCT DOMINE DOCUMENTS/SIMULATED DEVICES DATA/"/>
    </mc:Choice>
  </mc:AlternateContent>
  <xr:revisionPtr revIDLastSave="458" documentId="8_{130494C9-42FE-4710-AA01-2F0349C9DE61}" xr6:coauthVersionLast="47" xr6:coauthVersionMax="47" xr10:uidLastSave="{77A1127E-5869-4D66-A2E2-FD2720DDE030}"/>
  <bookViews>
    <workbookView xWindow="-120" yWindow="-120" windowWidth="24240" windowHeight="13020" tabRatio="307" xr2:uid="{C577BF57-85D5-47A4-9246-C9AEDBC95B74}"/>
  </bookViews>
  <sheets>
    <sheet name="ED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U3" i="1"/>
  <c r="V3" i="1"/>
  <c r="T3" i="1"/>
  <c r="Q3" i="1"/>
  <c r="R3" i="1"/>
  <c r="S3" i="1"/>
  <c r="O3" i="1"/>
  <c r="P3" i="1"/>
  <c r="N3" i="1"/>
  <c r="U6" i="1"/>
  <c r="V6" i="1"/>
  <c r="W6" i="1"/>
  <c r="X6" i="1"/>
  <c r="T6" i="1"/>
  <c r="S6" i="1"/>
  <c r="R6" i="1"/>
  <c r="Q6" i="1"/>
  <c r="U15" i="1"/>
  <c r="V15" i="1"/>
  <c r="W15" i="1"/>
  <c r="X15" i="1"/>
  <c r="T15" i="1"/>
  <c r="O6" i="1"/>
  <c r="P6" i="1"/>
  <c r="N6" i="1"/>
  <c r="U11" i="1"/>
  <c r="V11" i="1"/>
  <c r="W11" i="1"/>
  <c r="X11" i="1"/>
  <c r="T11" i="1"/>
  <c r="R11" i="1"/>
  <c r="Q11" i="1"/>
  <c r="S11" i="1"/>
  <c r="U24" i="1"/>
  <c r="V24" i="1"/>
  <c r="W24" i="1"/>
  <c r="X24" i="1"/>
  <c r="T24" i="1"/>
  <c r="O11" i="1"/>
  <c r="P11" i="1"/>
  <c r="N11" i="1"/>
  <c r="O15" i="1"/>
  <c r="P15" i="1"/>
  <c r="Q15" i="1"/>
  <c r="R15" i="1"/>
  <c r="S15" i="1"/>
  <c r="N15" i="1"/>
  <c r="O24" i="1"/>
  <c r="P24" i="1"/>
  <c r="Q24" i="1"/>
  <c r="R24" i="1"/>
  <c r="S24" i="1"/>
  <c r="N24" i="1"/>
  <c r="U30" i="1"/>
  <c r="V30" i="1"/>
  <c r="W30" i="1"/>
  <c r="X30" i="1"/>
  <c r="T30" i="1"/>
  <c r="O30" i="1"/>
  <c r="P30" i="1"/>
  <c r="Q30" i="1"/>
  <c r="R30" i="1"/>
  <c r="S30" i="1"/>
  <c r="N30" i="1"/>
  <c r="U32" i="1"/>
  <c r="V32" i="1"/>
  <c r="W32" i="1"/>
  <c r="X32" i="1"/>
  <c r="T32" i="1"/>
  <c r="O32" i="1"/>
  <c r="P32" i="1"/>
  <c r="Q32" i="1"/>
  <c r="R32" i="1"/>
  <c r="S32" i="1"/>
  <c r="N32" i="1"/>
  <c r="U31" i="1"/>
  <c r="V31" i="1"/>
  <c r="W31" i="1"/>
  <c r="X31" i="1"/>
  <c r="T31" i="1"/>
  <c r="O31" i="1"/>
  <c r="P31" i="1"/>
  <c r="Q31" i="1"/>
  <c r="R31" i="1"/>
  <c r="S31" i="1"/>
  <c r="N31" i="1"/>
  <c r="U33" i="1"/>
  <c r="V33" i="1"/>
  <c r="W33" i="1"/>
  <c r="X33" i="1"/>
  <c r="T33" i="1"/>
  <c r="O33" i="1"/>
  <c r="P33" i="1"/>
  <c r="Q33" i="1"/>
  <c r="R33" i="1"/>
  <c r="S33" i="1"/>
  <c r="N33" i="1"/>
  <c r="U42" i="1"/>
  <c r="V42" i="1"/>
  <c r="W42" i="1"/>
  <c r="X42" i="1"/>
  <c r="T42" i="1"/>
  <c r="O42" i="1"/>
  <c r="P42" i="1"/>
  <c r="Q42" i="1"/>
  <c r="R42" i="1"/>
  <c r="S42" i="1"/>
  <c r="N42" i="1"/>
  <c r="U49" i="1"/>
  <c r="V49" i="1"/>
  <c r="W49" i="1"/>
  <c r="X49" i="1"/>
  <c r="T49" i="1"/>
  <c r="O49" i="1"/>
  <c r="P49" i="1"/>
  <c r="Q49" i="1"/>
  <c r="R49" i="1"/>
  <c r="S49" i="1"/>
  <c r="N49" i="1"/>
  <c r="U55" i="1"/>
  <c r="V55" i="1"/>
  <c r="W55" i="1"/>
  <c r="X55" i="1"/>
  <c r="T55" i="1"/>
  <c r="O55" i="1"/>
  <c r="P55" i="1"/>
  <c r="Q55" i="1"/>
  <c r="R55" i="1"/>
  <c r="S55" i="1"/>
  <c r="N55" i="1"/>
  <c r="U61" i="1"/>
  <c r="V61" i="1"/>
  <c r="W61" i="1"/>
  <c r="X61" i="1"/>
  <c r="T61" i="1"/>
  <c r="O61" i="1"/>
  <c r="P61" i="1"/>
  <c r="Q61" i="1"/>
  <c r="R61" i="1"/>
  <c r="S61" i="1"/>
  <c r="N61" i="1"/>
  <c r="U63" i="1"/>
  <c r="V63" i="1"/>
  <c r="W63" i="1"/>
  <c r="X63" i="1"/>
  <c r="T63" i="1"/>
  <c r="O63" i="1"/>
  <c r="P63" i="1"/>
  <c r="Q63" i="1"/>
  <c r="R63" i="1"/>
  <c r="S63" i="1"/>
  <c r="N63" i="1"/>
  <c r="U62" i="1"/>
  <c r="V62" i="1"/>
  <c r="W62" i="1"/>
  <c r="X62" i="1"/>
  <c r="T62" i="1"/>
  <c r="O62" i="1"/>
  <c r="P62" i="1"/>
  <c r="Q62" i="1"/>
  <c r="R62" i="1"/>
  <c r="S62" i="1"/>
  <c r="N62" i="1"/>
  <c r="U64" i="1"/>
  <c r="V64" i="1"/>
  <c r="W64" i="1"/>
  <c r="X64" i="1"/>
  <c r="T64" i="1"/>
  <c r="O64" i="1"/>
  <c r="P64" i="1"/>
  <c r="Q64" i="1"/>
  <c r="R64" i="1"/>
  <c r="S64" i="1"/>
  <c r="N64" i="1"/>
  <c r="U70" i="1"/>
  <c r="V70" i="1"/>
  <c r="W70" i="1"/>
  <c r="X70" i="1"/>
  <c r="T70" i="1"/>
  <c r="O70" i="1"/>
  <c r="P70" i="1"/>
  <c r="Q70" i="1"/>
  <c r="R70" i="1"/>
  <c r="S70" i="1"/>
  <c r="N70" i="1"/>
  <c r="U75" i="1"/>
  <c r="V75" i="1"/>
  <c r="W75" i="1"/>
  <c r="X75" i="1"/>
  <c r="T75" i="1"/>
  <c r="O75" i="1"/>
  <c r="P75" i="1"/>
  <c r="Q75" i="1"/>
  <c r="R75" i="1"/>
  <c r="S75" i="1"/>
  <c r="N75" i="1"/>
  <c r="U80" i="1"/>
  <c r="V80" i="1"/>
  <c r="W80" i="1"/>
  <c r="X80" i="1"/>
  <c r="T80" i="1"/>
  <c r="O80" i="1"/>
  <c r="P80" i="1"/>
  <c r="Q80" i="1"/>
  <c r="R80" i="1"/>
  <c r="S80" i="1"/>
  <c r="N80" i="1"/>
  <c r="U86" i="1"/>
  <c r="V86" i="1"/>
  <c r="W86" i="1"/>
  <c r="X86" i="1"/>
  <c r="T86" i="1"/>
  <c r="O86" i="1"/>
  <c r="P86" i="1"/>
  <c r="Q86" i="1"/>
  <c r="R86" i="1"/>
  <c r="S86" i="1"/>
  <c r="O94" i="1"/>
  <c r="P94" i="1"/>
  <c r="Q94" i="1"/>
  <c r="R94" i="1"/>
  <c r="S94" i="1"/>
  <c r="N94" i="1"/>
  <c r="U100" i="1"/>
  <c r="V100" i="1"/>
  <c r="W100" i="1"/>
  <c r="X100" i="1"/>
  <c r="T100" i="1"/>
  <c r="O100" i="1"/>
  <c r="P100" i="1"/>
  <c r="Q100" i="1"/>
  <c r="R100" i="1"/>
  <c r="S100" i="1"/>
  <c r="N100" i="1"/>
  <c r="U103" i="1"/>
  <c r="V103" i="1"/>
  <c r="W103" i="1"/>
  <c r="X103" i="1"/>
  <c r="T103" i="1"/>
  <c r="O103" i="1"/>
  <c r="P103" i="1"/>
  <c r="Q103" i="1"/>
  <c r="R103" i="1"/>
  <c r="S103" i="1"/>
  <c r="N103" i="1"/>
  <c r="U107" i="1"/>
  <c r="V107" i="1"/>
  <c r="W107" i="1"/>
  <c r="X107" i="1"/>
  <c r="T107" i="1"/>
  <c r="O107" i="1"/>
  <c r="P107" i="1"/>
  <c r="Q107" i="1"/>
  <c r="R107" i="1"/>
  <c r="S107" i="1"/>
  <c r="N107" i="1"/>
  <c r="N86" i="1"/>
  <c r="T94" i="1"/>
  <c r="X94" i="1"/>
  <c r="U94" i="1"/>
  <c r="V94" i="1"/>
  <c r="W9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</calcChain>
</file>

<file path=xl/sharedStrings.xml><?xml version="1.0" encoding="utf-8"?>
<sst xmlns="http://schemas.openxmlformats.org/spreadsheetml/2006/main" count="1256" uniqueCount="414">
  <si>
    <t xml:space="preserve">Sr. No </t>
  </si>
  <si>
    <t>RMU INCOMER</t>
  </si>
  <si>
    <t>HT OUTGOING 1</t>
  </si>
  <si>
    <t>HT OUTGOING 2</t>
  </si>
  <si>
    <t>LT INCOMER 1</t>
  </si>
  <si>
    <t>A</t>
  </si>
  <si>
    <t>B</t>
  </si>
  <si>
    <t>ID</t>
  </si>
  <si>
    <t>Customer No.</t>
  </si>
  <si>
    <t>Panel Type</t>
  </si>
  <si>
    <t>Product Model No.</t>
  </si>
  <si>
    <t>Physical Edge Device</t>
  </si>
  <si>
    <t>AA</t>
  </si>
  <si>
    <t>Z</t>
  </si>
  <si>
    <t>P0001</t>
  </si>
  <si>
    <t>D1</t>
  </si>
  <si>
    <t>P0002</t>
  </si>
  <si>
    <t>HT INCOMMER</t>
  </si>
  <si>
    <t>P0003</t>
  </si>
  <si>
    <t>P0004</t>
  </si>
  <si>
    <t>D2</t>
  </si>
  <si>
    <t>D3</t>
  </si>
  <si>
    <t>Y</t>
  </si>
  <si>
    <t>D4</t>
  </si>
  <si>
    <t>D5</t>
  </si>
  <si>
    <t>LT INCOMER 2</t>
  </si>
  <si>
    <t>P0005</t>
  </si>
  <si>
    <t>P0006</t>
  </si>
  <si>
    <t>P0007</t>
  </si>
  <si>
    <t>P0008</t>
  </si>
  <si>
    <t xml:space="preserve">PCC3 OUTGOING 1 </t>
  </si>
  <si>
    <t>PCC3 OUTGOING 2</t>
  </si>
  <si>
    <t>P0009</t>
  </si>
  <si>
    <t>P0010</t>
  </si>
  <si>
    <t>X</t>
  </si>
  <si>
    <t>Data Frequency</t>
  </si>
  <si>
    <t>5 mins</t>
  </si>
  <si>
    <t>1 mins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</si>
  <si>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</si>
  <si>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</si>
  <si>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</si>
  <si>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</si>
  <si>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</si>
  <si>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</si>
  <si>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</si>
  <si>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</si>
  <si>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</si>
  <si>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</si>
  <si>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PCC4 OUTGOING 3</t>
  </si>
  <si>
    <t>PCC4 OUTGOING 4</t>
  </si>
  <si>
    <t>P0021</t>
  </si>
  <si>
    <t>P0022</t>
  </si>
  <si>
    <t>P0023</t>
  </si>
  <si>
    <t>P0024</t>
  </si>
  <si>
    <t>P0025</t>
  </si>
  <si>
    <t>P0026</t>
  </si>
  <si>
    <t>LT1_OUT1 PCC1 INCOMER</t>
  </si>
  <si>
    <t>LT2_OUT5 PCC 2 INCOMER</t>
  </si>
  <si>
    <t>LT1_OUT2 PCC3 INCOMER</t>
  </si>
  <si>
    <t>PCC3_OUT1 MCC INCOMER 1</t>
  </si>
  <si>
    <t>PCC3_OUT1 MCC INCOMER 2</t>
  </si>
  <si>
    <t>PCC3_OUT2 MCC INCOMER 3</t>
  </si>
  <si>
    <t>PCC3_OUT2 MCC INCOMER 4</t>
  </si>
  <si>
    <t>PCC4_OUT3 MCC INCOMER 5</t>
  </si>
  <si>
    <t>PCC4_OUT3 MCC INCOMER 6</t>
  </si>
  <si>
    <t>PCC4_OUT4 MCC INCOMER 7</t>
  </si>
  <si>
    <t>PCC4_OUT4 MCC INCOMER 8</t>
  </si>
  <si>
    <t>P0027</t>
  </si>
  <si>
    <t>P0028</t>
  </si>
  <si>
    <t>L1_OUT4 PCC5 INCOMER</t>
  </si>
  <si>
    <t>P0029</t>
  </si>
  <si>
    <t>P0030</t>
  </si>
  <si>
    <t>P0031</t>
  </si>
  <si>
    <t>P0032</t>
  </si>
  <si>
    <t>LT2_OUT7 PCC6 INCOMER</t>
  </si>
  <si>
    <t>P0033</t>
  </si>
  <si>
    <t>LT1_OUT3 PCC7 INCOMER</t>
  </si>
  <si>
    <t>PCC7 OUTGOING 5</t>
  </si>
  <si>
    <t>PCC7 OUTGOING 6</t>
  </si>
  <si>
    <t>P0034</t>
  </si>
  <si>
    <t>PCC7_OUT5 MCC INCOMER 9</t>
  </si>
  <si>
    <t>P0035</t>
  </si>
  <si>
    <t>P0036</t>
  </si>
  <si>
    <t>P0037</t>
  </si>
  <si>
    <t>P0038</t>
  </si>
  <si>
    <t>P0039</t>
  </si>
  <si>
    <t>P0040</t>
  </si>
  <si>
    <t>E</t>
  </si>
  <si>
    <t xml:space="preserve">LT1 OUTGOING 1 </t>
  </si>
  <si>
    <t>LT1 OUTGOING 2</t>
  </si>
  <si>
    <t>LT1 OUTGOING 3</t>
  </si>
  <si>
    <t>LT1 OUTGOING 4</t>
  </si>
  <si>
    <t>LT2 OUTGOING 5</t>
  </si>
  <si>
    <t>LT2 OUTGOING 6</t>
  </si>
  <si>
    <t>LT2 OUTGOING 7</t>
  </si>
  <si>
    <t>PCC1_OUT1_ADMIN BUILDING DB</t>
  </si>
  <si>
    <t>PCC1_OUT2_SHOP FLOOR 1 DB</t>
  </si>
  <si>
    <t>PCC1_OUT3_SHOP FLOOR 2 DB</t>
  </si>
  <si>
    <t>PCC1_OUT4_SHOP FLOOR 3 DB</t>
  </si>
  <si>
    <t>PCC1_OUT5_SWITCHGEAR DB</t>
  </si>
  <si>
    <t>PCC1_OUT6_STREETLIGHT DB</t>
  </si>
  <si>
    <t>PCC1_OUT7_CONTROL ROOM DB</t>
  </si>
  <si>
    <t>PCC1_OUT8_FQC &amp; PACKING DB</t>
  </si>
  <si>
    <t>PCC2_OUT1_HEATER 1 PANEL</t>
  </si>
  <si>
    <t>PCC2_OUT2_HEATER 2 PANEL</t>
  </si>
  <si>
    <t>PCC2_OUT3_HEATER 3 PANEL</t>
  </si>
  <si>
    <t>PCC2_OUT4_BOILER 1 PANEL</t>
  </si>
  <si>
    <t>PCC2_OUT5_BOILER 2 PANEL</t>
  </si>
  <si>
    <t>MCC1_OUT1 COMPRESSOR 1</t>
  </si>
  <si>
    <t>MCC1_OUT2 COMPRESSOR 2</t>
  </si>
  <si>
    <t>MCC1_OUT3 COMPRESSOR 3</t>
  </si>
  <si>
    <t>MCC1_OUT4 COMPRESSOR 4</t>
  </si>
  <si>
    <t>MCC1_OUT5 COMPRESSOR 5</t>
  </si>
  <si>
    <t>MCC1_OUT6 COMPRESSOR 6</t>
  </si>
  <si>
    <t>MCC1_OUT7 CHILLER 1</t>
  </si>
  <si>
    <t>MCC1_OUT8 CHILLER 2</t>
  </si>
  <si>
    <t>MCC2_OUT1 PUMP 1</t>
  </si>
  <si>
    <t>MCC2_OUT2 PUMP 2</t>
  </si>
  <si>
    <t>MCC2_OUT3 PUMP 3</t>
  </si>
  <si>
    <t>MCC2_OUT4 PUMP 4</t>
  </si>
  <si>
    <t>MCC2_OUT5 PUMP 5</t>
  </si>
  <si>
    <t>MCC2_OUT6 PUMP 6</t>
  </si>
  <si>
    <t>MCC3_OUT1 CONVEYOR 1</t>
  </si>
  <si>
    <t>MCC3_OUT2 CONVEYOR 2</t>
  </si>
  <si>
    <t>MCC3_OUT3 CONVEYOR 3</t>
  </si>
  <si>
    <t>MCC3_OUT4 CONVEYOR 4</t>
  </si>
  <si>
    <t>MCC3_OUT5 CONVEYOR 5</t>
  </si>
  <si>
    <t>MCC4_OUT1 DRILL 1</t>
  </si>
  <si>
    <t>MCC4_OUT2 DRILL 2</t>
  </si>
  <si>
    <t>MCC4_OUT3 DRILL 3</t>
  </si>
  <si>
    <t>MCC4_OUT4 DRILL 4</t>
  </si>
  <si>
    <t>MCC4_OUT5 DRILL 5</t>
  </si>
  <si>
    <t>MCC5_OUT1 MIXER 1</t>
  </si>
  <si>
    <t>MCC5_OUT2 MIXER 2</t>
  </si>
  <si>
    <t>MCC5_OUT3 MIXER 3</t>
  </si>
  <si>
    <t>MCC5_OUT4 MIXER 4</t>
  </si>
  <si>
    <t>MCC5_OUT5 MIXER 5</t>
  </si>
  <si>
    <t>MCC6_OUT1 CRUSHER 1</t>
  </si>
  <si>
    <t>MCC6_OUT2 CRUSHER 2</t>
  </si>
  <si>
    <t>MCC6_OUT3 CRUSHER 3</t>
  </si>
  <si>
    <t>MCC6_OUT4 CRUSHER 4</t>
  </si>
  <si>
    <t>MCC7_OUT1 COMPRESSOR 7</t>
  </si>
  <si>
    <t>MCC7_OUT2 COMPRESSOR 8</t>
  </si>
  <si>
    <t>MCC7_OUT3 CHILLER 3</t>
  </si>
  <si>
    <t>MCC7_OUT4 CHILLER 4</t>
  </si>
  <si>
    <t>MCC8_OUT1 COMPRESSOR 9</t>
  </si>
  <si>
    <t>MCC8_OUT2 COMPRESSOR 10</t>
  </si>
  <si>
    <t>MCC8_OUT3 COMPRESSOR 11</t>
  </si>
  <si>
    <t>MCC8_OUT4 CHILLER 5</t>
  </si>
  <si>
    <t>MCC8_OUT5 CHILLER 6</t>
  </si>
  <si>
    <t>PCC5_OUT1 HEATER 4</t>
  </si>
  <si>
    <t>PCC5_OUT2 HEATER 5</t>
  </si>
  <si>
    <t>PCC5_OUT3 HEATER 6</t>
  </si>
  <si>
    <t>PCC5_OUT4 HEATER 7</t>
  </si>
  <si>
    <t>PCC5_OUT5 HEATER 8</t>
  </si>
  <si>
    <t>PCC5_OUT6 HEATER 9</t>
  </si>
  <si>
    <t>PCC5_OUT7 HEATER 10</t>
  </si>
  <si>
    <t>PCC6_OUT1 BOILER 3</t>
  </si>
  <si>
    <t>PCC6_OUT2 BOILER 4</t>
  </si>
  <si>
    <t>PCC6_OUT3 BOILER 5</t>
  </si>
  <si>
    <t>PCC6_OUT4 BOILER 6</t>
  </si>
  <si>
    <t>PCC6_OUT5 BOILER 7</t>
  </si>
  <si>
    <t>MCC9_OUT1 COMPRESSOR 12</t>
  </si>
  <si>
    <t>MCC9_OUT2 COMPRESSOR 13</t>
  </si>
  <si>
    <t>MCC9_OUT3 CHILLER 7</t>
  </si>
  <si>
    <t>PCC7_OUT5 MCC INCOMER 10</t>
  </si>
  <si>
    <t>MCC10_OUT1 COMPRESSOR 14</t>
  </si>
  <si>
    <t>MCC10_OUT2 COMPRESSOR 15</t>
  </si>
  <si>
    <t>MCC10_OUT3 CHILLER 8</t>
  </si>
  <si>
    <t>MCC10_OUT4 CHILLER 9</t>
  </si>
  <si>
    <t>KW</t>
  </si>
  <si>
    <t>KVA</t>
  </si>
  <si>
    <t>KVAR</t>
  </si>
  <si>
    <t>IR</t>
  </si>
  <si>
    <t>IY</t>
  </si>
  <si>
    <t>IB</t>
  </si>
  <si>
    <t>R_PF</t>
  </si>
  <si>
    <t>Y_PF</t>
  </si>
  <si>
    <t>B_PF</t>
  </si>
  <si>
    <t>THD-I (%)</t>
  </si>
  <si>
    <t>THD-V (%)</t>
  </si>
  <si>
    <t>PCC7_OUT6 MCC12_OUT1 COMPRESSOR 17</t>
  </si>
  <si>
    <t>PCC7_OUT5 MCC11_OUT1 COMPRESSOR 16</t>
  </si>
  <si>
    <t>PANEL NAME</t>
  </si>
  <si>
    <t>NOTES</t>
  </si>
  <si>
    <t>INPUT FROM MSEDCL GRID 11KV, 3PH INPUT LINE</t>
  </si>
  <si>
    <t>CODE</t>
  </si>
  <si>
    <t>RMU IN</t>
  </si>
  <si>
    <t>HT IN</t>
  </si>
  <si>
    <t>HT OUT1</t>
  </si>
  <si>
    <t>HT OUT2</t>
  </si>
  <si>
    <t>LT IN1</t>
  </si>
  <si>
    <t>LT IN2</t>
  </si>
  <si>
    <t>LT IN1 OUT1</t>
  </si>
  <si>
    <t>LT IN1 OUT2</t>
  </si>
  <si>
    <t>LT IN1 OUT3</t>
  </si>
  <si>
    <t>LT IN1 OUT4</t>
  </si>
  <si>
    <t>LT IN2 OUT5</t>
  </si>
  <si>
    <t>LT IN2 OUT6</t>
  </si>
  <si>
    <t>LT IN2 OUT7</t>
  </si>
  <si>
    <t>LT IN1 OUT1 PCC IN1</t>
  </si>
  <si>
    <t>RMU IN -&gt; HT INCOMER</t>
  </si>
  <si>
    <t>HT OUT1 -&gt; LT INCOMER 1</t>
  </si>
  <si>
    <t>HT OUT2 -&gt; LT INCOMER 2</t>
  </si>
  <si>
    <t>HT OUT1 -&gt; LT IN1 -&gt; LT1 OUTGOING 1</t>
  </si>
  <si>
    <t>HT OUT1 -&gt; LT IN1 -&gt; LT1 OUTGOING 2</t>
  </si>
  <si>
    <t>HT OUT1 -&gt; LT IN1 -&gt; LT1 OUTGOING 3</t>
  </si>
  <si>
    <t>HT OUT1 -&gt; LT IN1 -&gt; LT1 OUTGOING 4</t>
  </si>
  <si>
    <t>HT OUT2 -&gt; LT IN2 -&gt; LT2 OUTGOING 5</t>
  </si>
  <si>
    <t>HT OUT2 -&gt; LT IN2 -&gt; LT2 OUTGOING 6</t>
  </si>
  <si>
    <t>HT OUT2 -&gt; LT IN2 -&gt; LT2 OUTGOING 7</t>
  </si>
  <si>
    <t>HT OUT1 -&gt; LT IN1 -&gt; LT1 OUTGOING 1 -&gt; PCC1 INCOMER</t>
  </si>
  <si>
    <t>PCC1_OUT1_ADB</t>
  </si>
  <si>
    <t>HT OUT1 -&gt; LT IN1 -&gt; LT IN1 OUT1 -&gt; PCC1 INCOMER -&gt; PCC1_OUT1_ADMIN BUILDING DB</t>
  </si>
  <si>
    <t>PCC1_OUT2_S1DB</t>
  </si>
  <si>
    <t>HT OUT1 -&gt; LT IN1 -&gt; LT IN1 OUT1 -&gt; PCC1 INCOMER -&gt; PCC1_OUT2_SHOP FLOOR 1 DB</t>
  </si>
  <si>
    <t>PCC1_OUT3_S2DB</t>
  </si>
  <si>
    <t>HT OUT1 -&gt; LT IN1 -&gt; LT IN1 OUT1 -&gt; PCC1 INCOMER -&gt; PCC1_OUT3_SHOP FLOOR 2 DB</t>
  </si>
  <si>
    <t>PCC1_OUT4_S3DB</t>
  </si>
  <si>
    <t>HT OUT1 -&gt; LT IN1 -&gt; LT IN1 OUT1 -&gt; PCC1 INCOMER -&gt; PCC1_OUT4_SHOP FLOOR 3 DB</t>
  </si>
  <si>
    <t>PCC1_OUT5_SWDB</t>
  </si>
  <si>
    <t>HT OUT1 -&gt; LT IN1 -&gt; LT IN1 OUT1 -&gt; PCC1 INCOMER -&gt; PCC1_OUT5_SWITCHGEAR DB</t>
  </si>
  <si>
    <t>PCC1_OUT6_SLDB</t>
  </si>
  <si>
    <t>HT OUT1 -&gt; LT IN1 -&gt; LT IN1 OUT1 -&gt; PCC1 INCOMER -&gt; PCC1_OUT6_STREETLIGHT DB</t>
  </si>
  <si>
    <t>PCC1_OUT7_CRDB</t>
  </si>
  <si>
    <t>HT OUT1 -&gt; LT IN1 -&gt; LT IN1 OUT1 -&gt; PCC1 INCOMER -&gt; PCC1_OUT7_CONTROL ROOM DB</t>
  </si>
  <si>
    <t>PCC1_OUT8_FQCDB</t>
  </si>
  <si>
    <t>HT OUT1 -&gt; LT IN1 -&gt; LT IN1 OUT1 -&gt; PCC1 INCOMER -&gt; PCC1_OUT8_FQC &amp; PACKING DB</t>
  </si>
  <si>
    <t>LT IN2 OUT5 PCC IN2</t>
  </si>
  <si>
    <t>HT OUT2 -&gt; LT IN2 -&gt; LT IN2 OUT5 -&gt; PCC2 INCOMER</t>
  </si>
  <si>
    <t>PCC2_OUT1_HTR1</t>
  </si>
  <si>
    <t>HT OUT2 -&gt; LT IN2 -&gt; LT IN2 OUT5 -&gt; PCC2 INCOMER -&gt; PCC2_OUT1_HEATER 1 PANEL</t>
  </si>
  <si>
    <t>PCC2_OUT2_HTR2</t>
  </si>
  <si>
    <t>HT OUT2 -&gt; LT IN2 -&gt; LT IN2 OUT5 -&gt; PCC2 INCOMER -&gt; PCC2_OUT2_HEATER 2 PANEL</t>
  </si>
  <si>
    <t>PCC2_OUT3_HTR3</t>
  </si>
  <si>
    <t>HT OUT2 -&gt; LT IN2 -&gt; LT IN2 OUT5 -&gt; PCC2 INCOMER -&gt; PCC2_OUT3_HEATER 3 PANEL</t>
  </si>
  <si>
    <t>PCC2_OUT4_BLR1</t>
  </si>
  <si>
    <t>HT OUT2 -&gt; LT IN2 -&gt; LT IN2 OUT5 -&gt; PCC2 INCOMER -&gt; PCC2_OUT4_BOILER 1 PANEL</t>
  </si>
  <si>
    <t>PCC2_OUT5_BLR2</t>
  </si>
  <si>
    <t>HT OUT2 -&gt; LT IN2 -&gt; LT IN2 OUT5 -&gt; PCC2 INCOMER -&gt; PCC2_OUT5_BOILER 2 PANEL</t>
  </si>
  <si>
    <t>LT IN1 OUT2 PCC IN3</t>
  </si>
  <si>
    <t>HT OUT1 -&gt; LT IN1 -&gt; LT IN1 OUT2 -&gt; PCC3 INCOMER</t>
  </si>
  <si>
    <t>PCC3 OUT1</t>
  </si>
  <si>
    <t>HT OUT1 -&gt; LT IN1 -&gt; LT IN1 OUT2 -&gt; PCC3 INCOMER -&gt; PCC3 OUTGOING 1</t>
  </si>
  <si>
    <t>PCC3 OUT2</t>
  </si>
  <si>
    <t>HT OUT1 -&gt; LT IN1 -&gt; LT IN1 OUT2 -&gt; PCC3 INCOMER -&gt; PCC3 OUTGOING 2</t>
  </si>
  <si>
    <t>PCC3_OUT1 MCC IN1</t>
  </si>
  <si>
    <t>HT OUT1 -&gt; LT IN1 -&gt; LT IN1 OUT2 -&gt; PCC3 INCOMER -&gt; PCC3 OUTGOING 1 -&gt; MCC INCOMER 1</t>
  </si>
  <si>
    <t>MCC1_OUT1_COMP1</t>
  </si>
  <si>
    <t>HT OUT1 -&gt; LT IN1 -&gt; LT IN1 OUT2 -&gt; PCC3 INCOMER -&gt; PCC3 OUTGOING 1 -&gt; MCC INCOMER 1 -&gt; MCC1_OUT1 COMPRESSOR 1</t>
  </si>
  <si>
    <t>MCC1_OUT2_COMP2</t>
  </si>
  <si>
    <t>HT OUT1 -&gt; LT IN1 -&gt; LT IN1 OUT2 -&gt; PCC3 INCOMER -&gt; PCC3 OUTGOING 1 -&gt; MCC INCOMER 1 -&gt; MCC1_OUT2 COMPRESSOR 2</t>
  </si>
  <si>
    <t>MCC1_OUT3_COMP3</t>
  </si>
  <si>
    <t>HT OUT1 -&gt; LT IN1 -&gt; LT IN1 OUT2 -&gt; PCC3 INCOMER -&gt; PCC3 OUTGOING 1 -&gt; MCC INCOMER 1 -&gt; MCC1_OUT3 COMPRESSOR 3</t>
  </si>
  <si>
    <t>MCC1_OUT4_COMP4</t>
  </si>
  <si>
    <t>HT OUT1 -&gt; LT IN1 -&gt; LT IN1 OUT2 -&gt; PCC3 INCOMER -&gt; PCC3 OUTGOING 1 -&gt; MCC INCOMER 1 -&gt; MCC1_OUT4 COMPRESSOR 4</t>
  </si>
  <si>
    <t>MCC1_OUT5_COMP5</t>
  </si>
  <si>
    <t>HT OUT1 -&gt; LT IN1 -&gt; LT IN1 OUT2 -&gt; PCC3 INCOMER -&gt; PCC3 OUTGOING 1 -&gt; MCC INCOMER 1 -&gt; MCC1_OUT5 COMPRESSOR 5</t>
  </si>
  <si>
    <t>MCC1_OUT6_COMP6</t>
  </si>
  <si>
    <t>HT OUT1 -&gt; LT IN1 -&gt; LT IN1 OUT2 -&gt; PCC3 INCOMER -&gt; PCC3 OUTGOING 1 -&gt; MCC INCOMER 1 -&gt; MCC1_OUT6 COMPRESSOR 6</t>
  </si>
  <si>
    <t>MCC1_OUT7_CHL1</t>
  </si>
  <si>
    <t>HT OUT1 -&gt; LT IN1 -&gt; LT IN1 OUT2 -&gt; PCC3 INCOMER -&gt; PCC3 OUTGOING 1 -&gt; MCC INCOMER 1 -&gt; MCC1_OUT7 CHILLER 1</t>
  </si>
  <si>
    <t>MCC1_OUT8_CHL2</t>
  </si>
  <si>
    <t>HT OUT1 -&gt; LT IN1 -&gt; LT IN1 OUT2 -&gt; PCC3 INCOMER -&gt; PCC3 OUTGOING 1 -&gt; MCC INCOMER 1 -&gt; MCC1_OUT8 CHILLER 2</t>
  </si>
  <si>
    <t>PCC3_OUT1 MCC IN2</t>
  </si>
  <si>
    <t>HT OUT1 -&gt; LT IN1 -&gt; LT IN1 OUT2 -&gt; PCC3 INCOMER -&gt; PCC3 OUTGOING 1 -&gt; MCC INCOMER 2</t>
  </si>
  <si>
    <t>MCC2_OUT1_PMP1</t>
  </si>
  <si>
    <t>HT OUT1 -&gt; LT IN1 -&gt; LT IN1 OUT2 -&gt; PCC3 INCOMER -&gt; PCC3 OUTGOING 1 -&gt; MCC INCOMER 2 -&gt; MCC2_OUT1 PUMP 1</t>
  </si>
  <si>
    <t>MCC2_OUT2_PMP2</t>
  </si>
  <si>
    <t>HT OUT1 -&gt; LT IN1 -&gt; LT IN1 OUT2 -&gt; PCC3 INCOMER -&gt; PCC3 OUTGOING 1 -&gt; MCC INCOMER 2 -&gt; MCC2_OUT2 PUMP 2</t>
  </si>
  <si>
    <t>MCC2_OUT3_PMP3</t>
  </si>
  <si>
    <t>HT OUT1 -&gt; LT IN1 -&gt; LT IN1 OUT2 -&gt; PCC3 INCOMER -&gt; PCC3 OUTGOING 1 -&gt; MCC INCOMER 2 -&gt; MCC2_OUT3 PUMP 3</t>
  </si>
  <si>
    <t>MCC2_OUT4_PMP4</t>
  </si>
  <si>
    <t>HT OUT1 -&gt; LT IN1 -&gt; LT IN1 OUT2 -&gt; PCC3 INCOMER -&gt; PCC3 OUTGOING 1 -&gt; MCC INCOMER 2 -&gt; MCC2_OUT4 PUMP 4</t>
  </si>
  <si>
    <t>MCC2_OUT5_PMP5</t>
  </si>
  <si>
    <t>HT OUT1 -&gt; LT IN1 -&gt; LT IN1 OUT2 -&gt; PCC3 INCOMER -&gt; PCC3 OUTGOING 1 -&gt; MCC INCOMER 2 -&gt; MCC2_OUT5 PUMP 5</t>
  </si>
  <si>
    <t>MCC2_OUT6_PMP6</t>
  </si>
  <si>
    <t>HT OUT1 -&gt; LT IN1 -&gt; LT IN1 OUT2 -&gt; PCC3 INCOMER -&gt; PCC3 OUTGOING 1 -&gt; MCC INCOMER 2 -&gt; MCC2_OUT6 PUMP 6</t>
  </si>
  <si>
    <t>PCC3_OUT2 MCC IN3</t>
  </si>
  <si>
    <t>HT OUT1 -&gt; LT IN1 -&gt; LT IN1 OUT2 -&gt; PCC3 INCOMER -&gt; PCC3 OUTGOING 2 -&gt; MCC INCOMER 3</t>
  </si>
  <si>
    <t>MCC3_OUT1_CON1</t>
  </si>
  <si>
    <t>HT OUT1 -&gt; LT IN1 -&gt; LT IN1 OUT2 -&gt; PCC3 INCOMER -&gt; PCC3 OUTGOING 2 -&gt; MCC INCOMER 3 -&gt; MCC3_OUT1 CONVEYOR 1</t>
  </si>
  <si>
    <t>MCC3_OUT2_CON2</t>
  </si>
  <si>
    <t>HT OUT1 -&gt; LT IN1 -&gt; LT IN1 OUT2 -&gt; PCC3 INCOMER -&gt; PCC3 OUTGOING 2 -&gt; MCC INCOMER 3 -&gt; MCC3_OUT2 CONVEYOR 2</t>
  </si>
  <si>
    <t>MCC3_OUT3_CON3</t>
  </si>
  <si>
    <t>HT OUT1 -&gt; LT IN1 -&gt; LT IN1 OUT2 -&gt; PCC3 INCOMER -&gt; PCC3 OUTGOING 2 -&gt; MCC INCOMER 3 -&gt; MCC3_OUT3 CONVEYOR 3</t>
  </si>
  <si>
    <t>MCC3_OUT4_CON4</t>
  </si>
  <si>
    <t>HT OUT1 -&gt; LT IN1 -&gt; LT IN1 OUT2 -&gt; PCC3 INCOMER -&gt; PCC3 OUTGOING 2 -&gt; MCC INCOMER 3 -&gt; MCC3_OUT4 CONVEYOR 4</t>
  </si>
  <si>
    <t>MCC3_OUT5_CON5</t>
  </si>
  <si>
    <t>HT OUT1 -&gt; LT IN1 -&gt; LT IN1 OUT2 -&gt; PCC3 INCOMER -&gt; PCC3 OUTGOING 2 -&gt; MCC INCOMER 3 -&gt; MCC3_OUT5 CONVEYOR 5</t>
  </si>
  <si>
    <t>PCC3_OUT2 MCC IN4</t>
  </si>
  <si>
    <t>HT OUT1 -&gt; LT IN1 -&gt; LT IN1 OUT2 -&gt; PCC3 INCOMER -&gt; PCC3 OUTGOING 2 -&gt; MCC INCOMER 4</t>
  </si>
  <si>
    <t>MCC4_OUT1_DRL1</t>
  </si>
  <si>
    <t>HT OUT1 -&gt; LT IN1 -&gt; LT IN1 OUT2 -&gt; PCC3 INCOMER -&gt; PCC3 OUTGOING 2 -&gt; MCC INCOMER 4 -&gt; MCC4_OUT1 DRILL 1</t>
  </si>
  <si>
    <t>MCC4_OUT2_DRL2</t>
  </si>
  <si>
    <t>HT OUT1 -&gt; LT IN1 -&gt; LT IN1 OUT2 -&gt; PCC3 INCOMER -&gt; PCC3 OUTGOING 2 -&gt; MCC INCOMER 4 -&gt; MCC4_OUT2 DRILL 2</t>
  </si>
  <si>
    <t>MCC4_OUT3_DRL3</t>
  </si>
  <si>
    <t>HT OUT1 -&gt; LT IN1 -&gt; LT IN1 OUT2 -&gt; PCC3 INCOMER -&gt; PCC3 OUTGOING 2 -&gt; MCC INCOMER 4 -&gt; MCC4_OUT3 DRILL 3</t>
  </si>
  <si>
    <t>MCC4_OUT4_DRL4</t>
  </si>
  <si>
    <t>HT OUT1 -&gt; LT IN1 -&gt; LT IN1 OUT2 -&gt; PCC3 INCOMER -&gt; PCC3 OUTGOING 2 -&gt; MCC INCOMER 4 -&gt; MCC4_OUT4 DRILL 4</t>
  </si>
  <si>
    <t>MCC4_OUT5_DRL5</t>
  </si>
  <si>
    <t>HT OUT1 -&gt; LT IN1 -&gt; LT IN1 OUT2 -&gt; PCC3 INCOMER -&gt; PCC3 OUTGOING 2 -&gt; MCC INCOMER 4 -&gt; MCC4_OUT5 DRILL 5</t>
  </si>
  <si>
    <t>LT2_OUT6 PCC4 INCOMER</t>
  </si>
  <si>
    <t>LT IN2 OUT6 PCC IN4</t>
  </si>
  <si>
    <t>HT OUT2 -&gt; LT IN2 -&gt; LT IN2 OUT6 -&gt; PCC4 INCOMER</t>
  </si>
  <si>
    <t>PCC4 OUT3</t>
  </si>
  <si>
    <t>HT OUT2 -&gt; LT IN2 -&gt; LT IN2 OUT6 -&gt; PCC4 INCOMER -&gt; PCC4 OUTGOING 3</t>
  </si>
  <si>
    <t>PCC4 OUT4</t>
  </si>
  <si>
    <t>HT OUT2 -&gt; LT IN2 -&gt; LT IN2 OUT6 -&gt; PCC4 INCOMER -&gt; PCC4 OUTGOING 4</t>
  </si>
  <si>
    <t>PCC4_OUT3 MCC IN5</t>
  </si>
  <si>
    <t>HT OUT2 -&gt; LT IN2 -&gt; LT IN2 OUT6 -&gt; PCC4 INCOMER -&gt; PCC4 OUTGOING 3 -&gt; MCC INCOMER 5</t>
  </si>
  <si>
    <t>MCC5_OUT1_MXR1</t>
  </si>
  <si>
    <t>HT OUT2 -&gt; LT IN2 -&gt; LT IN2 OUT6 -&gt; PCC4 INCOMER -&gt; PCC4 OUTGOING 3 -&gt; MCC INCOMER 5 -&gt; MCC5_OUT1 MIXER 1</t>
  </si>
  <si>
    <t>MCC5_OUT2_MXR2</t>
  </si>
  <si>
    <t>HT OUT2 -&gt; LT IN2 -&gt; LT IN2 OUT6 -&gt; PCC4 INCOMER -&gt; PCC4 OUTGOING 3 -&gt; MCC INCOMER 5 -&gt; MCC5_OUT2 MIXER 2</t>
  </si>
  <si>
    <t>MCC5_OUT3_MXR3</t>
  </si>
  <si>
    <t>HT OUT2 -&gt; LT IN2 -&gt; LT IN2 OUT6 -&gt; PCC4 INCOMER -&gt; PCC4 OUTGOING 3 -&gt; MCC INCOMER 5 -&gt; MCC5_OUT3 MIXER 3</t>
  </si>
  <si>
    <t>MCC5_OUT4_MXR4</t>
  </si>
  <si>
    <t>HT OUT2 -&gt; LT IN2 -&gt; LT IN2 OUT6 -&gt; PCC4 INCOMER -&gt; PCC4 OUTGOING 3 -&gt; MCC INCOMER 5 -&gt; MCC5_OUT4 MIXER 4</t>
  </si>
  <si>
    <t>MCC5_OUT5_MXR5</t>
  </si>
  <si>
    <t>HT OUT2 -&gt; LT IN2 -&gt; LT IN2 OUT6 -&gt; PCC4 INCOMER -&gt; PCC4 OUTGOING 3 -&gt; MCC INCOMER 5 -&gt; MCC5_OUT5 MIXER 5</t>
  </si>
  <si>
    <t>PCC4_OUT3 MCC IN6</t>
  </si>
  <si>
    <t>HT OUT2 -&gt; LT IN2 -&gt; LT IN2 OUT6 -&gt; PCC4 INCOMER -&gt; PCC4 OUTGOING 3 -&gt; MCC INCOMER 6</t>
  </si>
  <si>
    <t>MCC6_OUT1_CRS1</t>
  </si>
  <si>
    <t>HT OUT2 -&gt; LT IN2 -&gt; LT IN2 OUT6 -&gt; PCC4 INCOMER -&gt; PCC4 OUTGOING 3 -&gt; MCC INCOMER 6 -&gt; MCC6_OUT1 CRUSHER 1</t>
  </si>
  <si>
    <t>MCC6_OUT2_CRS2</t>
  </si>
  <si>
    <t>HT OUT2 -&gt; LT IN2 -&gt; LT IN2 OUT6 -&gt; PCC4 INCOMER -&gt; PCC4 OUTGOING 3 -&gt; MCC INCOMER 6 -&gt; MCC6_OUT2 CRUSHER 2</t>
  </si>
  <si>
    <t>MCC6_OUT3_CRS3</t>
  </si>
  <si>
    <t>HT OUT2 -&gt; LT IN2 -&gt; LT IN2 OUT6 -&gt; PCC4 INCOMER -&gt; PCC4 OUTGOING 3 -&gt; MCC INCOMER 6 -&gt; MCC6_OUT3 CRUSHER 3</t>
  </si>
  <si>
    <t>MCC6_OUT4_CRS4</t>
  </si>
  <si>
    <t>HT OUT2 -&gt; LT IN2 -&gt; LT IN2 OUT6 -&gt; PCC4 INCOMER -&gt; PCC4 OUTGOING 3 -&gt; MCC INCOMER 6 -&gt; MCC6_OUT4 CRUSHER 4</t>
  </si>
  <si>
    <t>PCC4_OUT4 MCC IN7</t>
  </si>
  <si>
    <t>HT OUT2 -&gt; LT IN2 -&gt; LT IN2 OUT6 -&gt; PCC4 INCOMER -&gt; PCC4 OUTGOING 4 -&gt; MCC INCOMER 7</t>
  </si>
  <si>
    <t>MCC7_OUT1_COMP7</t>
  </si>
  <si>
    <t>HT OUT2 -&gt; LT IN2 -&gt; LT IN2 OUT6 -&gt; PCC4 INCOMER -&gt; PCC4 OUTGOING 4 -&gt; MCC INCOMER 7 -&gt; MCC7_OUT1 COMPRESSOR 7</t>
  </si>
  <si>
    <t>MCC7_OUT2_COMP8</t>
  </si>
  <si>
    <t>HT OUT2 -&gt; LT IN2 -&gt; LT IN2 OUT6 -&gt; PCC4 INCOMER -&gt; PCC4 OUTGOING 4 -&gt; MCC INCOMER 7 -&gt; MCC7_OUT2 COMPRESSOR 8</t>
  </si>
  <si>
    <t>MCC7_OUT3_CHL3</t>
  </si>
  <si>
    <t>HT OUT2 -&gt; LT IN2 -&gt; LT IN2 OUT6 -&gt; PCC4 INCOMER -&gt; PCC4 OUTGOING 4 -&gt; MCC INCOMER 7 -&gt; MCC7_OUT3 CHILLER 3</t>
  </si>
  <si>
    <t>MCC7_OUT4_CHL4</t>
  </si>
  <si>
    <t>HT OUT2 -&gt; LT IN2 -&gt; LT IN2 OUT6 -&gt; PCC4 INCOMER -&gt; PCC4 OUTGOING 4 -&gt; MCC INCOMER 7 -&gt; MCC7_OUT4 CHILLER 4</t>
  </si>
  <si>
    <t>PCC4_OUT4 MCC IN8</t>
  </si>
  <si>
    <t>HT OUT2 -&gt; LT IN2 -&gt; LT IN2 OUT6 -&gt; PCC4 INCOMER -&gt; PCC4 OUTGOING 4 -&gt; MCC INCOMER 8</t>
  </si>
  <si>
    <t>MCC8_OUT1_COMP9</t>
  </si>
  <si>
    <t>HT OUT2 -&gt; LT IN2 -&gt; LT IN2 OUT6 -&gt; PCC4 INCOMER -&gt; PCC4 OUTGOING 4 -&gt; MCC INCOMER 8 -&gt; MCC8_OUT1 COMPRESSOR 9</t>
  </si>
  <si>
    <t>MCC8_OUT2_COMP10</t>
  </si>
  <si>
    <t>HT OUT2 -&gt; LT IN2 -&gt; LT IN2 OUT6 -&gt; PCC4 INCOMER -&gt; PCC4 OUTGOING 4 -&gt; MCC INCOMER 8 -&gt; MCC8_OUT2 COMPRESSOR 10</t>
  </si>
  <si>
    <t>MCC8_OUT3_COMP11</t>
  </si>
  <si>
    <t>HT OUT2 -&gt; LT IN2 -&gt; LT IN2 OUT6 -&gt; PCC4 INCOMER -&gt; PCC4 OUTGOING 4 -&gt; MCC INCOMER 8 -&gt; MCC8_OUT3 COMPRESSOR 11</t>
  </si>
  <si>
    <t>MCC8_OUT4_CHL5</t>
  </si>
  <si>
    <t>HT OUT2 -&gt; LT IN2 -&gt; LT IN2 OUT6 -&gt; PCC4 INCOMER -&gt; PCC4 OUTGOING 4 -&gt; MCC INCOMER 8 -&gt; MCC8_OUT4 CHILLER 5</t>
  </si>
  <si>
    <t>MCC8_OUT5_CHL6</t>
  </si>
  <si>
    <t>HT OUT2 -&gt; LT IN2 -&gt; LT IN2 OUT6 -&gt; PCC4 INCOMER -&gt; PCC4 OUTGOING 4 -&gt; MCC INCOMER 8 -&gt; MCC8_OUT5 CHILLER 6</t>
  </si>
  <si>
    <t>LT IN1 OUT4 PCC IN5</t>
  </si>
  <si>
    <t>HT OUT1 -&gt; LT IN1 -&gt; LT IN1 OUT4 -&gt; PCC5 INCOMER</t>
  </si>
  <si>
    <t>PCC5_OUT1_HTR4</t>
  </si>
  <si>
    <t>HT OUT1 -&gt; LT IN1 -&gt; LT IN1 OUT4 -&gt; PCC5 INCOMER -&gt; PCC5_OUT1 HEATER 4</t>
  </si>
  <si>
    <t>PCC5_OUT2_HTR5</t>
  </si>
  <si>
    <t>HT OUT1 -&gt; LT IN1 -&gt; LT IN1 OUT4 -&gt; PCC5 INCOMER -&gt; PCC5_OUT2 HEATER 5</t>
  </si>
  <si>
    <t>PCC5_OUT3_HTR6</t>
  </si>
  <si>
    <t>HT OUT1 -&gt; LT IN1 -&gt; LT IN1 OUT4 -&gt; PCC5 INCOMER -&gt; PCC5_OUT3 HEATER 6</t>
  </si>
  <si>
    <t>PCC5_OUT4_HTR7</t>
  </si>
  <si>
    <t>HT OUT1 -&gt; LT IN1 -&gt; LT IN1 OUT4 -&gt; PCC5 INCOMER -&gt; PCC5_OUT4 HEATER 7</t>
  </si>
  <si>
    <t>PCC5_OUT5_HTR8</t>
  </si>
  <si>
    <t>HT OUT1 -&gt; LT IN1 -&gt; LT IN1 OUT4 -&gt; PCC5 INCOMER -&gt; PCC5_OUT5 HEATER 8</t>
  </si>
  <si>
    <t>PCC5_OUT6_HTR9</t>
  </si>
  <si>
    <t>HT OUT1 -&gt; LT IN1 -&gt; LT IN1 OUT4 -&gt; PCC5 INCOMER -&gt; PCC5_OUT6 HEATER 9</t>
  </si>
  <si>
    <t>PCC5_OUT7_HTR10</t>
  </si>
  <si>
    <t>HT OUT1 -&gt; LT IN1 -&gt; LT IN1 OUT4 -&gt; PCC5 INCOMER -&gt; PCC5_OUT7 HEATER 10</t>
  </si>
  <si>
    <t>LT IN2 OUT7 PCC IN6</t>
  </si>
  <si>
    <t>HT OUT2 -&gt; LT IN2 -&gt; LT IN2 OUT7 -&gt; PCC6 INCOMER</t>
  </si>
  <si>
    <t>PCC6_OUT1_BLR3</t>
  </si>
  <si>
    <t>HT OUT2 -&gt; LT IN2 -&gt; LT IN2 OUT7 -&gt; PCC6 INCOMER -&gt; PCC6_OUT1 BOILER 3</t>
  </si>
  <si>
    <t>PCC6_OUT2_BLR4</t>
  </si>
  <si>
    <t>HT OUT2 -&gt; LT IN2 -&gt; LT IN2 OUT7 -&gt; PCC6 INCOMER -&gt; PCC6_OUT2 BOILER 4</t>
  </si>
  <si>
    <t>PCC6_OUT3_BLR5</t>
  </si>
  <si>
    <t>HT OUT2 -&gt; LT IN2 -&gt; LT IN2 OUT7 -&gt; PCC6 INCOMER -&gt; PCC6_OUT3 BOILER 5</t>
  </si>
  <si>
    <t>PCC6_OUT4_BLR6</t>
  </si>
  <si>
    <t>HT OUT2 -&gt; LT IN2 -&gt; LT IN2 OUT7 -&gt; PCC6 INCOMER -&gt; PCC6_OUT4 BOILER 6</t>
  </si>
  <si>
    <t>PCC6_OUT5_BLR7</t>
  </si>
  <si>
    <t>HT OUT2 -&gt; LT IN2 -&gt; LT IN2 OUT7 -&gt; PCC6 INCOMER -&gt; PCC6_OUT5 BOILER 7</t>
  </si>
  <si>
    <t>LT IN1 OUT3 PCC IN7</t>
  </si>
  <si>
    <t>HT OUT1 -&gt; LT IN1 -&gt; LT IN1 OUT3 -&gt; PCC7 INCOMER</t>
  </si>
  <si>
    <t>PCC7 OUT5</t>
  </si>
  <si>
    <t>HT OUT1 -&gt; LT IN1 -&gt; LT IN1 OUT3 -&gt; PCC7 INCOMER -&gt; PCC7 OUTGOING 5</t>
  </si>
  <si>
    <t>PCC7 OUT6</t>
  </si>
  <si>
    <t>HT OUT1 -&gt; LT IN1 -&gt; LT IN1 OUT3 -&gt; PCC7 INCOMER -&gt; PCC7 OUTGOING 6</t>
  </si>
  <si>
    <t>PCC7_OUT5 MCC IN9</t>
  </si>
  <si>
    <t>HT OUT1 -&gt; LT IN1 -&gt; LT IN1 OUT3 -&gt; PCC7 INCOMER -&gt; PCC7 OUTGOING 5 -&gt; MCC INCOMER 9</t>
  </si>
  <si>
    <t>MCC9_OUT1_COMP12</t>
  </si>
  <si>
    <t>HT OUT1 -&gt; LT IN1 -&gt; LT IN1 OUT3 -&gt; PCC7 INCOMER -&gt; PCC7 OUTGOING 5 -&gt; MCC INCOMER 9 -&gt; MCC9_OUT1 COMPRESSOR 12</t>
  </si>
  <si>
    <t>MCC9_OUT2_COMP13</t>
  </si>
  <si>
    <t>HT OUT1 -&gt; LT IN1 -&gt; LT IN1 OUT3 -&gt; PCC7 INCOMER -&gt; PCC7 OUTGOING 5 -&gt; MCC INCOMER 9 -&gt; MCC9_OUT2 COMPRESSOR 13</t>
  </si>
  <si>
    <t>MCC9_OUT3_CHL7</t>
  </si>
  <si>
    <t>HT OUT1 -&gt; LT IN1 -&gt; LT IN1 OUT3 -&gt; PCC7 INCOMER -&gt; PCC7 OUTGOING 5 -&gt; MCC INCOMER 9 -&gt; MCC9_OUT3 CHILLER 7</t>
  </si>
  <si>
    <t>PCC7_OUT5 MCC IN10</t>
  </si>
  <si>
    <t>HT OUT1 -&gt; LT IN1 -&gt; LT IN1 OUT3 -&gt; PCC7 INCOMER -&gt; PCC7 OUTGOING 5 -&gt; MCC INCOMER 10</t>
  </si>
  <si>
    <t>MCC10_OUT1_COMP14</t>
  </si>
  <si>
    <t>HT OUT1 -&gt; LT IN1 -&gt; LT IN1 OUT3 -&gt; PCC7 INCOMER -&gt; PCC7 OUTGOING 5 -&gt; MCC INCOMER 10 -&gt; MCC10_OUT1 COMPRESSOR 14</t>
  </si>
  <si>
    <t>MCC10_OUT2_COMP15</t>
  </si>
  <si>
    <t>HT OUT1 -&gt; LT IN1 -&gt; LT IN1 OUT3 -&gt; PCC7 INCOMER -&gt; PCC7 OUTGOING 5 -&gt; MCC INCOMER 10 -&gt; MCC10_OUT2 COMPRESSOR 15</t>
  </si>
  <si>
    <t>MCC10_OUT3_CHL8</t>
  </si>
  <si>
    <t>HT OUT1 -&gt; LT IN1 -&gt; LT IN1 OUT3 -&gt; PCC7 INCOMER -&gt; PCC7 OUTGOING 5 -&gt; MCC INCOMER 10 -&gt; MCC10_OUT3 CHILLER 8</t>
  </si>
  <si>
    <t>MCC10_OUT4_CHL9</t>
  </si>
  <si>
    <t>HT OUT1 -&gt; LT IN1 -&gt; LT IN1 OUT3 -&gt; PCC7 INCOMER -&gt; PCC7 OUTGOING 5 -&gt; MCC INCOMER 10 -&gt; MCC10_OUT4 CHILLER 9</t>
  </si>
  <si>
    <t>PCC7_OUT5 MCC11_OUT1_COMP16</t>
  </si>
  <si>
    <t>HT OUT1 -&gt; LT IN1 -&gt; LT IN1 OUT3 -&gt; PCC7 INCOMER -&gt; PCC7 OUTGOING 5 -&gt; MCC11_OUT1 COMPRESSOR 16</t>
  </si>
  <si>
    <t>PCC7_OUT6 MCC12_OUT1_COMP17</t>
  </si>
  <si>
    <t>HT OUT1 -&gt; LT IN1 -&gt; LT IN1 OUT3 -&gt; PCC7 INCOMER -&gt; PCC7 OUTGOING 6 -&gt; MCC12_OUT1 COMPRESSOR 17</t>
  </si>
  <si>
    <t>BRAND- Elixir</t>
  </si>
  <si>
    <t>Plant No.</t>
  </si>
  <si>
    <t>Collecting Node</t>
  </si>
  <si>
    <t>HT INCOMER -&gt; HT OUTGOING 1</t>
  </si>
  <si>
    <t>HT INCOMER -&gt; HT OUTGOING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</si>
</sst>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/>
    <xf numFmtId="0" fontId="0" fillId="9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/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0" xfId="0" applyFill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0" xfId="0" applyFill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ill="1"/>
    <xf numFmtId="0" fontId="0" fillId="14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4" borderId="0" xfId="0" applyFill="1"/>
    <xf numFmtId="0" fontId="0" fillId="8" borderId="3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0" xfId="0" applyFill="1"/>
    <xf numFmtId="0" fontId="0" fillId="4" borderId="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0" xfId="0" applyFill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0" xfId="0" applyFill="1"/>
    <xf numFmtId="0" fontId="3" fillId="16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15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FF33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3D68-3F8F-4E72-9FCB-3152988AAE60}">
  <dimension ref="A1:X113"/>
  <sheetViews>
    <sheetView tabSelected="1" topLeftCell="M1" zoomScaleNormal="100" workbookViewId="0">
      <pane ySplit="1" topLeftCell="A106" activePane="bottomLeft" state="frozen"/>
      <selection activeCell="K1" sqref="K1"/>
      <selection pane="bottomLeft" activeCell="Q113" sqref="Q113"/>
    </sheetView>
  </sheetViews>
  <sheetFormatPr defaultRowHeight="15" x14ac:dyDescent="0.25"/>
  <cols>
    <col min="1" max="1" width="9" style="3" customWidth="1"/>
    <col min="2" max="2" width="30.7109375" style="3" customWidth="1"/>
    <col min="3" max="3" width="8" style="3" customWidth="1"/>
    <col min="4" max="4" width="14.5703125" style="3" customWidth="1"/>
    <col min="5" max="5" width="10.140625" style="3" customWidth="1"/>
    <col min="6" max="7" width="9.85546875" style="3" customWidth="1"/>
    <col min="8" max="8" width="17.28515625" style="3" customWidth="1"/>
    <col min="9" max="9" width="14.28515625" style="3" customWidth="1"/>
    <col min="10" max="10" width="14.7109375" style="2" customWidth="1"/>
    <col min="11" max="11" width="41.42578125" style="2" customWidth="1"/>
    <col min="12" max="12" width="22.7109375" style="84" customWidth="1"/>
    <col min="13" max="13" width="53.85546875" style="1" customWidth="1"/>
    <col min="14" max="14" width="15.7109375" style="3" customWidth="1"/>
    <col min="15" max="24" width="15.7109375" style="2" customWidth="1"/>
    <col min="25" max="16384" width="9.140625" style="2"/>
  </cols>
  <sheetData>
    <row r="1" spans="1:24" s="15" customFormat="1" ht="45" x14ac:dyDescent="0.25">
      <c r="A1" s="12" t="s">
        <v>0</v>
      </c>
      <c r="B1" s="13" t="s">
        <v>7</v>
      </c>
      <c r="C1" s="13" t="s">
        <v>409</v>
      </c>
      <c r="D1" s="13" t="s">
        <v>8</v>
      </c>
      <c r="E1" s="13" t="s">
        <v>410</v>
      </c>
      <c r="F1" s="13" t="s">
        <v>10</v>
      </c>
      <c r="G1" s="13" t="s">
        <v>9</v>
      </c>
      <c r="H1" s="13" t="s">
        <v>11</v>
      </c>
      <c r="I1" s="13" t="s">
        <v>411</v>
      </c>
      <c r="J1" s="13" t="s">
        <v>35</v>
      </c>
      <c r="K1" s="13" t="s">
        <v>183</v>
      </c>
      <c r="L1" s="13" t="s">
        <v>186</v>
      </c>
      <c r="M1" s="13" t="s">
        <v>184</v>
      </c>
      <c r="N1" s="14" t="s">
        <v>170</v>
      </c>
      <c r="O1" s="14" t="s">
        <v>171</v>
      </c>
      <c r="P1" s="14" t="s">
        <v>172</v>
      </c>
      <c r="Q1" s="14" t="s">
        <v>173</v>
      </c>
      <c r="R1" s="14" t="s">
        <v>174</v>
      </c>
      <c r="S1" s="14" t="s">
        <v>175</v>
      </c>
      <c r="T1" s="14" t="s">
        <v>176</v>
      </c>
      <c r="U1" s="14" t="s">
        <v>177</v>
      </c>
      <c r="V1" s="14" t="s">
        <v>178</v>
      </c>
      <c r="W1" s="14" t="s">
        <v>179</v>
      </c>
      <c r="X1" s="14" t="s">
        <v>180</v>
      </c>
    </row>
    <row r="2" spans="1:24" s="62" customFormat="1" ht="45" customHeight="1" x14ac:dyDescent="0.25">
      <c r="A2" s="58">
        <v>1</v>
      </c>
      <c r="B2" s="58" t="str">
        <f>_xlfn.TEXTJOIN("_",TRUE,C2:I2)</f>
        <v>E_AA_Z_A_Z_P0001_D1</v>
      </c>
      <c r="C2" s="58" t="s">
        <v>87</v>
      </c>
      <c r="D2" s="58" t="s">
        <v>12</v>
      </c>
      <c r="E2" s="58" t="s">
        <v>13</v>
      </c>
      <c r="F2" s="58" t="s">
        <v>5</v>
      </c>
      <c r="G2" s="58" t="s">
        <v>13</v>
      </c>
      <c r="H2" s="58" t="s">
        <v>14</v>
      </c>
      <c r="I2" s="58" t="s">
        <v>15</v>
      </c>
      <c r="J2" s="58" t="s">
        <v>36</v>
      </c>
      <c r="K2" s="59" t="s">
        <v>1</v>
      </c>
      <c r="L2" s="60" t="s">
        <v>187</v>
      </c>
      <c r="M2" s="60" t="s">
        <v>185</v>
      </c>
      <c r="N2" s="61">
        <v>3787.5</v>
      </c>
      <c r="O2" s="58">
        <v>4091.75</v>
      </c>
      <c r="P2" s="58">
        <v>1451.98</v>
      </c>
      <c r="Q2" s="58">
        <v>210.8</v>
      </c>
      <c r="R2" s="58">
        <v>210.5</v>
      </c>
      <c r="S2" s="58">
        <v>211</v>
      </c>
      <c r="T2" s="58">
        <v>0.94</v>
      </c>
      <c r="U2" s="58">
        <v>0.95</v>
      </c>
      <c r="V2" s="58">
        <v>0.95799999999999996</v>
      </c>
      <c r="W2" s="58">
        <v>4.1849999999999996</v>
      </c>
      <c r="X2" s="58">
        <v>2.395</v>
      </c>
    </row>
    <row r="3" spans="1:24" s="62" customFormat="1" ht="45" customHeight="1" x14ac:dyDescent="0.25">
      <c r="A3" s="58">
        <v>2</v>
      </c>
      <c r="B3" s="58" t="str">
        <f t="shared" ref="B3:B66" si="0">_xlfn.TEXTJOIN("_",TRUE,C3:I3)</f>
        <v>E_AA_Z_B_Z_P0002_D1</v>
      </c>
      <c r="C3" s="58" t="s">
        <v>87</v>
      </c>
      <c r="D3" s="58" t="s">
        <v>12</v>
      </c>
      <c r="E3" s="58" t="s">
        <v>13</v>
      </c>
      <c r="F3" s="58" t="s">
        <v>6</v>
      </c>
      <c r="G3" s="58" t="s">
        <v>13</v>
      </c>
      <c r="H3" s="58" t="s">
        <v>16</v>
      </c>
      <c r="I3" s="58" t="s">
        <v>15</v>
      </c>
      <c r="J3" s="58" t="s">
        <v>36</v>
      </c>
      <c r="K3" s="59" t="s">
        <v>17</v>
      </c>
      <c r="L3" s="60" t="s">
        <v>188</v>
      </c>
      <c r="M3" s="60" t="s">
        <v>201</v>
      </c>
      <c r="N3" s="61">
        <f>SUM(N4:N5)</f>
        <v>3787.5</v>
      </c>
      <c r="O3" s="61">
        <f t="shared" ref="O3:P3" si="1">SUM(O4:O5)</f>
        <v>4091.75</v>
      </c>
      <c r="P3" s="61">
        <f t="shared" si="1"/>
        <v>1451.98</v>
      </c>
      <c r="Q3" s="61">
        <f>SUM(Q4:Q5)</f>
        <v>210.8</v>
      </c>
      <c r="R3" s="61">
        <f t="shared" ref="R3" si="2">SUM(R4:R5)</f>
        <v>210.5</v>
      </c>
      <c r="S3" s="61">
        <f t="shared" ref="S3" si="3">SUM(S4:S5)</f>
        <v>211</v>
      </c>
      <c r="T3" s="58">
        <f>AVERAGE(T4:T5)</f>
        <v>0.94</v>
      </c>
      <c r="U3" s="58">
        <f t="shared" ref="U3:V3" si="4">AVERAGE(U4:U5)</f>
        <v>0.95</v>
      </c>
      <c r="V3" s="58">
        <f t="shared" si="4"/>
        <v>0.95799999999999996</v>
      </c>
      <c r="W3" s="58">
        <f>AVERAGE(W4:W5)</f>
        <v>4.1849999999999996</v>
      </c>
      <c r="X3" s="58">
        <f t="shared" ref="X3" si="5">AVERAGE(X4:X5)</f>
        <v>2.395</v>
      </c>
    </row>
    <row r="4" spans="1:24" s="21" customFormat="1" ht="45" customHeight="1" x14ac:dyDescent="0.25">
      <c r="A4" s="19">
        <v>3</v>
      </c>
      <c r="B4" s="19" t="str">
        <f t="shared" si="0"/>
        <v>E_AA_Z_B_Z_P0002_D2</v>
      </c>
      <c r="C4" s="19" t="s">
        <v>87</v>
      </c>
      <c r="D4" s="19" t="s">
        <v>12</v>
      </c>
      <c r="E4" s="19" t="s">
        <v>13</v>
      </c>
      <c r="F4" s="19" t="s">
        <v>6</v>
      </c>
      <c r="G4" s="19" t="s">
        <v>13</v>
      </c>
      <c r="H4" s="19" t="s">
        <v>16</v>
      </c>
      <c r="I4" s="19" t="s">
        <v>20</v>
      </c>
      <c r="J4" s="19" t="s">
        <v>36</v>
      </c>
      <c r="K4" s="63" t="s">
        <v>2</v>
      </c>
      <c r="L4" s="64" t="s">
        <v>189</v>
      </c>
      <c r="M4" s="64" t="s">
        <v>412</v>
      </c>
      <c r="N4" s="19">
        <v>2132.5</v>
      </c>
      <c r="O4" s="19">
        <v>2354.67</v>
      </c>
      <c r="P4" s="19">
        <v>931.04</v>
      </c>
      <c r="Q4" s="19">
        <v>119.6</v>
      </c>
      <c r="R4" s="19">
        <v>118.4</v>
      </c>
      <c r="S4" s="19">
        <v>120.2</v>
      </c>
      <c r="T4" s="19">
        <v>0.93400000000000005</v>
      </c>
      <c r="U4" s="19">
        <v>0.94299999999999995</v>
      </c>
      <c r="V4" s="19">
        <v>0.95</v>
      </c>
      <c r="W4" s="19">
        <v>3.9</v>
      </c>
      <c r="X4" s="19">
        <v>2.4500000000000002</v>
      </c>
    </row>
    <row r="5" spans="1:24" s="54" customFormat="1" ht="45" customHeight="1" x14ac:dyDescent="0.25">
      <c r="A5" s="52">
        <v>4</v>
      </c>
      <c r="B5" s="52" t="str">
        <f t="shared" si="0"/>
        <v>E_AA_Z_B_Z_P0002_D3</v>
      </c>
      <c r="C5" s="52" t="s">
        <v>87</v>
      </c>
      <c r="D5" s="52" t="s">
        <v>12</v>
      </c>
      <c r="E5" s="52" t="s">
        <v>13</v>
      </c>
      <c r="F5" s="52" t="s">
        <v>6</v>
      </c>
      <c r="G5" s="52" t="s">
        <v>13</v>
      </c>
      <c r="H5" s="52" t="s">
        <v>16</v>
      </c>
      <c r="I5" s="52" t="s">
        <v>21</v>
      </c>
      <c r="J5" s="52" t="s">
        <v>36</v>
      </c>
      <c r="K5" s="66" t="s">
        <v>3</v>
      </c>
      <c r="L5" s="67" t="s">
        <v>190</v>
      </c>
      <c r="M5" s="67" t="s">
        <v>413</v>
      </c>
      <c r="N5" s="52">
        <v>1655</v>
      </c>
      <c r="O5" s="52">
        <v>1737.08</v>
      </c>
      <c r="P5" s="52">
        <v>520.94000000000005</v>
      </c>
      <c r="Q5" s="52">
        <v>91.2</v>
      </c>
      <c r="R5" s="52">
        <v>92.1</v>
      </c>
      <c r="S5" s="52">
        <v>90.8</v>
      </c>
      <c r="T5" s="52">
        <v>0.94599999999999995</v>
      </c>
      <c r="U5" s="52">
        <v>0.95699999999999996</v>
      </c>
      <c r="V5" s="52">
        <v>0.96599999999999997</v>
      </c>
      <c r="W5" s="52">
        <v>4.47</v>
      </c>
      <c r="X5" s="52">
        <v>2.34</v>
      </c>
    </row>
    <row r="6" spans="1:24" s="21" customFormat="1" ht="45" customHeight="1" x14ac:dyDescent="0.25">
      <c r="A6" s="19">
        <v>5</v>
      </c>
      <c r="B6" s="19" t="str">
        <f t="shared" si="0"/>
        <v>E_AA_Z_B_Y_P0003_D1</v>
      </c>
      <c r="C6" s="19" t="s">
        <v>87</v>
      </c>
      <c r="D6" s="19" t="s">
        <v>12</v>
      </c>
      <c r="E6" s="19" t="s">
        <v>13</v>
      </c>
      <c r="F6" s="19" t="s">
        <v>6</v>
      </c>
      <c r="G6" s="19" t="s">
        <v>22</v>
      </c>
      <c r="H6" s="19" t="s">
        <v>18</v>
      </c>
      <c r="I6" s="19" t="s">
        <v>15</v>
      </c>
      <c r="J6" s="19" t="s">
        <v>36</v>
      </c>
      <c r="K6" s="63" t="s">
        <v>4</v>
      </c>
      <c r="L6" s="64" t="s">
        <v>191</v>
      </c>
      <c r="M6" s="64" t="s">
        <v>202</v>
      </c>
      <c r="N6" s="65">
        <f>SUM(N7:N10)</f>
        <v>2132.5</v>
      </c>
      <c r="O6" s="65">
        <f t="shared" ref="O6:S6" si="6">SUM(O7:O10)</f>
        <v>2354.67</v>
      </c>
      <c r="P6" s="65">
        <f t="shared" si="6"/>
        <v>931.04</v>
      </c>
      <c r="Q6" s="65">
        <f t="shared" si="6"/>
        <v>4904.87</v>
      </c>
      <c r="R6" s="65">
        <f t="shared" si="6"/>
        <v>4863.41</v>
      </c>
      <c r="S6" s="65">
        <f t="shared" si="6"/>
        <v>4894.32</v>
      </c>
      <c r="T6" s="19">
        <f>AVERAGE(T7:T10)</f>
        <v>0.9348344494047619</v>
      </c>
      <c r="U6" s="19">
        <f t="shared" ref="U6:X6" si="7">AVERAGE(U7:U10)</f>
        <v>0.94313392857142853</v>
      </c>
      <c r="V6" s="19">
        <f t="shared" si="7"/>
        <v>0.95019642857142861</v>
      </c>
      <c r="W6" s="19">
        <f t="shared" si="7"/>
        <v>3.8956249999999999</v>
      </c>
      <c r="X6" s="19">
        <f t="shared" si="7"/>
        <v>2.4512499999999995</v>
      </c>
    </row>
    <row r="7" spans="1:24" s="18" customFormat="1" ht="45" customHeight="1" x14ac:dyDescent="0.25">
      <c r="A7" s="17">
        <v>6</v>
      </c>
      <c r="B7" s="17" t="str">
        <f t="shared" si="0"/>
        <v>E_AA_Z_B_Y_P0003_D2</v>
      </c>
      <c r="C7" s="17" t="s">
        <v>87</v>
      </c>
      <c r="D7" s="17" t="s">
        <v>12</v>
      </c>
      <c r="E7" s="17" t="s">
        <v>13</v>
      </c>
      <c r="F7" s="17" t="s">
        <v>6</v>
      </c>
      <c r="G7" s="17" t="s">
        <v>22</v>
      </c>
      <c r="H7" s="17" t="s">
        <v>18</v>
      </c>
      <c r="I7" s="17" t="s">
        <v>20</v>
      </c>
      <c r="J7" s="17" t="s">
        <v>36</v>
      </c>
      <c r="K7" s="69" t="s">
        <v>88</v>
      </c>
      <c r="L7" s="17" t="s">
        <v>193</v>
      </c>
      <c r="M7" s="70" t="s">
        <v>204</v>
      </c>
      <c r="N7" s="90">
        <v>235</v>
      </c>
      <c r="O7" s="17">
        <v>248</v>
      </c>
      <c r="P7" s="17">
        <v>101.8</v>
      </c>
      <c r="Q7" s="17">
        <v>1839.6</v>
      </c>
      <c r="R7" s="17">
        <v>1845.1</v>
      </c>
      <c r="S7" s="17">
        <v>1847.3999999999999</v>
      </c>
      <c r="T7" s="17">
        <v>0.94374999999999987</v>
      </c>
      <c r="U7" s="17">
        <v>0.95000000000000007</v>
      </c>
      <c r="V7" s="17">
        <v>0.95624999999999993</v>
      </c>
      <c r="W7" s="17">
        <v>2.2624999999999997</v>
      </c>
      <c r="X7" s="17">
        <v>3.0499999999999994</v>
      </c>
    </row>
    <row r="8" spans="1:24" s="18" customFormat="1" ht="45" customHeight="1" x14ac:dyDescent="0.25">
      <c r="A8" s="17">
        <v>7</v>
      </c>
      <c r="B8" s="17" t="str">
        <f t="shared" si="0"/>
        <v>E_AA_Z_B_Y_P0003_D3</v>
      </c>
      <c r="C8" s="17" t="s">
        <v>87</v>
      </c>
      <c r="D8" s="17" t="s">
        <v>12</v>
      </c>
      <c r="E8" s="17" t="s">
        <v>13</v>
      </c>
      <c r="F8" s="17" t="s">
        <v>6</v>
      </c>
      <c r="G8" s="17" t="s">
        <v>22</v>
      </c>
      <c r="H8" s="17" t="s">
        <v>18</v>
      </c>
      <c r="I8" s="17" t="s">
        <v>21</v>
      </c>
      <c r="J8" s="17" t="s">
        <v>36</v>
      </c>
      <c r="K8" s="69" t="s">
        <v>89</v>
      </c>
      <c r="L8" s="17" t="s">
        <v>194</v>
      </c>
      <c r="M8" s="70" t="s">
        <v>205</v>
      </c>
      <c r="N8" s="90">
        <v>1052.5</v>
      </c>
      <c r="O8" s="17">
        <v>1224.0999999999999</v>
      </c>
      <c r="P8" s="17">
        <v>575.5</v>
      </c>
      <c r="Q8" s="17">
        <v>1772.22</v>
      </c>
      <c r="R8" s="17">
        <v>1755.8600000000001</v>
      </c>
      <c r="S8" s="17">
        <v>1764.8700000000001</v>
      </c>
      <c r="T8" s="17">
        <v>0.90180208333333334</v>
      </c>
      <c r="U8" s="17">
        <v>0.90874999999999995</v>
      </c>
      <c r="V8" s="17">
        <v>0.91074999999999995</v>
      </c>
      <c r="W8" s="17">
        <v>4.32</v>
      </c>
      <c r="X8" s="17">
        <v>2.3049999999999997</v>
      </c>
    </row>
    <row r="9" spans="1:24" s="18" customFormat="1" ht="45" customHeight="1" x14ac:dyDescent="0.25">
      <c r="A9" s="17">
        <v>8</v>
      </c>
      <c r="B9" s="17" t="str">
        <f t="shared" si="0"/>
        <v>E_AA_Z_B_Y_P0003_D4</v>
      </c>
      <c r="C9" s="17" t="s">
        <v>87</v>
      </c>
      <c r="D9" s="17" t="s">
        <v>12</v>
      </c>
      <c r="E9" s="17" t="s">
        <v>13</v>
      </c>
      <c r="F9" s="17" t="s">
        <v>6</v>
      </c>
      <c r="G9" s="17" t="s">
        <v>22</v>
      </c>
      <c r="H9" s="17" t="s">
        <v>18</v>
      </c>
      <c r="I9" s="17" t="s">
        <v>23</v>
      </c>
      <c r="J9" s="17" t="s">
        <v>36</v>
      </c>
      <c r="K9" s="69" t="s">
        <v>90</v>
      </c>
      <c r="L9" s="17" t="s">
        <v>195</v>
      </c>
      <c r="M9" s="70" t="s">
        <v>206</v>
      </c>
      <c r="N9" s="90">
        <v>580</v>
      </c>
      <c r="O9" s="17">
        <v>604.75</v>
      </c>
      <c r="P9" s="17">
        <v>170.47</v>
      </c>
      <c r="Q9" s="17">
        <v>883.67</v>
      </c>
      <c r="R9" s="17">
        <v>865.67</v>
      </c>
      <c r="S9" s="17">
        <v>878.27</v>
      </c>
      <c r="T9" s="17">
        <v>0.94950000000000001</v>
      </c>
      <c r="U9" s="17">
        <v>0.95950000000000002</v>
      </c>
      <c r="V9" s="17">
        <v>0.96950000000000003</v>
      </c>
      <c r="W9" s="17">
        <v>4.5</v>
      </c>
      <c r="X9" s="17">
        <v>2.35</v>
      </c>
    </row>
    <row r="10" spans="1:24" s="18" customFormat="1" ht="45" customHeight="1" x14ac:dyDescent="0.25">
      <c r="A10" s="17">
        <v>9</v>
      </c>
      <c r="B10" s="17" t="str">
        <f t="shared" si="0"/>
        <v>E_AA_Z_B_Y_P0003_D5</v>
      </c>
      <c r="C10" s="17" t="s">
        <v>87</v>
      </c>
      <c r="D10" s="17" t="s">
        <v>12</v>
      </c>
      <c r="E10" s="17" t="s">
        <v>13</v>
      </c>
      <c r="F10" s="17" t="s">
        <v>6</v>
      </c>
      <c r="G10" s="17" t="s">
        <v>22</v>
      </c>
      <c r="H10" s="17" t="s">
        <v>18</v>
      </c>
      <c r="I10" s="17" t="s">
        <v>24</v>
      </c>
      <c r="J10" s="17" t="s">
        <v>36</v>
      </c>
      <c r="K10" s="69" t="s">
        <v>91</v>
      </c>
      <c r="L10" s="17" t="s">
        <v>196</v>
      </c>
      <c r="M10" s="70" t="s">
        <v>207</v>
      </c>
      <c r="N10" s="90">
        <v>265</v>
      </c>
      <c r="O10" s="17">
        <v>277.82</v>
      </c>
      <c r="P10" s="17">
        <v>83.27000000000001</v>
      </c>
      <c r="Q10" s="17">
        <v>409.38</v>
      </c>
      <c r="R10" s="17">
        <v>396.78</v>
      </c>
      <c r="S10" s="17">
        <v>403.78</v>
      </c>
      <c r="T10" s="17">
        <v>0.94428571428571428</v>
      </c>
      <c r="U10" s="17">
        <v>0.95428571428571429</v>
      </c>
      <c r="V10" s="17">
        <v>0.96428571428571419</v>
      </c>
      <c r="W10" s="17">
        <v>4.5</v>
      </c>
      <c r="X10" s="17">
        <v>2.1</v>
      </c>
    </row>
    <row r="11" spans="1:24" s="54" customFormat="1" ht="45" customHeight="1" x14ac:dyDescent="0.25">
      <c r="A11" s="52">
        <v>10</v>
      </c>
      <c r="B11" s="52" t="str">
        <f t="shared" si="0"/>
        <v>E_AA_Z_B_Y_P0004_D1</v>
      </c>
      <c r="C11" s="52" t="s">
        <v>87</v>
      </c>
      <c r="D11" s="52" t="s">
        <v>12</v>
      </c>
      <c r="E11" s="52" t="s">
        <v>13</v>
      </c>
      <c r="F11" s="52" t="s">
        <v>6</v>
      </c>
      <c r="G11" s="52" t="s">
        <v>22</v>
      </c>
      <c r="H11" s="52" t="s">
        <v>19</v>
      </c>
      <c r="I11" s="52" t="s">
        <v>15</v>
      </c>
      <c r="J11" s="52" t="s">
        <v>36</v>
      </c>
      <c r="K11" s="66" t="s">
        <v>25</v>
      </c>
      <c r="L11" s="67" t="s">
        <v>192</v>
      </c>
      <c r="M11" s="67" t="s">
        <v>203</v>
      </c>
      <c r="N11" s="68">
        <f>SUM(N12:N14)</f>
        <v>1655</v>
      </c>
      <c r="O11" s="68">
        <f t="shared" ref="O11:S11" si="8">SUM(O12:O14)</f>
        <v>1737.0800000000002</v>
      </c>
      <c r="P11" s="68">
        <f t="shared" si="8"/>
        <v>520.93999999999994</v>
      </c>
      <c r="Q11" s="68">
        <f t="shared" si="8"/>
        <v>2517.2199999999998</v>
      </c>
      <c r="R11" s="68">
        <f t="shared" si="8"/>
        <v>2481.23</v>
      </c>
      <c r="S11" s="68">
        <f t="shared" si="8"/>
        <v>2497.52</v>
      </c>
      <c r="T11" s="52">
        <f>AVERAGE(T12:T14)</f>
        <v>0.94666666666666666</v>
      </c>
      <c r="U11" s="52">
        <f t="shared" ref="U11:X11" si="9">AVERAGE(U12:U14)</f>
        <v>0.95733333333333326</v>
      </c>
      <c r="V11" s="52">
        <f t="shared" si="9"/>
        <v>0.96670833333333339</v>
      </c>
      <c r="W11" s="52">
        <f t="shared" si="9"/>
        <v>4.4754166666666668</v>
      </c>
      <c r="X11" s="52">
        <f t="shared" si="9"/>
        <v>2.34375</v>
      </c>
    </row>
    <row r="12" spans="1:24" s="87" customFormat="1" ht="45" customHeight="1" x14ac:dyDescent="0.25">
      <c r="A12" s="71">
        <v>11</v>
      </c>
      <c r="B12" s="71" t="str">
        <f t="shared" si="0"/>
        <v>E_AA_Z_B_Y_P0004_D2</v>
      </c>
      <c r="C12" s="71" t="s">
        <v>87</v>
      </c>
      <c r="D12" s="71" t="s">
        <v>12</v>
      </c>
      <c r="E12" s="71" t="s">
        <v>13</v>
      </c>
      <c r="F12" s="71" t="s">
        <v>6</v>
      </c>
      <c r="G12" s="71" t="s">
        <v>22</v>
      </c>
      <c r="H12" s="71" t="s">
        <v>19</v>
      </c>
      <c r="I12" s="71" t="s">
        <v>20</v>
      </c>
      <c r="J12" s="71" t="s">
        <v>36</v>
      </c>
      <c r="K12" s="72" t="s">
        <v>92</v>
      </c>
      <c r="L12" s="71" t="s">
        <v>197</v>
      </c>
      <c r="M12" s="86" t="s">
        <v>208</v>
      </c>
      <c r="N12" s="85">
        <v>295</v>
      </c>
      <c r="O12" s="71">
        <v>310.39999999999998</v>
      </c>
      <c r="P12" s="71">
        <v>97.4</v>
      </c>
      <c r="Q12" s="71">
        <v>447.6</v>
      </c>
      <c r="R12" s="71">
        <v>446.99999999999994</v>
      </c>
      <c r="S12" s="71">
        <v>443.8</v>
      </c>
      <c r="T12" s="71">
        <v>0.94800000000000006</v>
      </c>
      <c r="U12" s="71">
        <v>0.96</v>
      </c>
      <c r="V12" s="71">
        <v>0.96799999999999997</v>
      </c>
      <c r="W12" s="71">
        <v>4.46</v>
      </c>
      <c r="X12" s="71">
        <v>2.14</v>
      </c>
    </row>
    <row r="13" spans="1:24" s="87" customFormat="1" ht="45" customHeight="1" x14ac:dyDescent="0.25">
      <c r="A13" s="71">
        <v>12</v>
      </c>
      <c r="B13" s="71" t="str">
        <f t="shared" si="0"/>
        <v>E_AA_Z_B_Y_P0004_D3</v>
      </c>
      <c r="C13" s="71" t="s">
        <v>87</v>
      </c>
      <c r="D13" s="71" t="s">
        <v>12</v>
      </c>
      <c r="E13" s="71" t="s">
        <v>13</v>
      </c>
      <c r="F13" s="71" t="s">
        <v>6</v>
      </c>
      <c r="G13" s="71" t="s">
        <v>22</v>
      </c>
      <c r="H13" s="71" t="s">
        <v>19</v>
      </c>
      <c r="I13" s="71" t="s">
        <v>21</v>
      </c>
      <c r="J13" s="71" t="s">
        <v>36</v>
      </c>
      <c r="K13" s="72" t="s">
        <v>93</v>
      </c>
      <c r="L13" s="71" t="s">
        <v>198</v>
      </c>
      <c r="M13" s="86" t="s">
        <v>209</v>
      </c>
      <c r="N13" s="85">
        <v>1040</v>
      </c>
      <c r="O13" s="71">
        <v>1091.92</v>
      </c>
      <c r="P13" s="71">
        <v>325.39</v>
      </c>
      <c r="Q13" s="71">
        <v>1580.44</v>
      </c>
      <c r="R13" s="71">
        <v>1555.05</v>
      </c>
      <c r="S13" s="71">
        <v>1567.54</v>
      </c>
      <c r="T13" s="71">
        <v>0.94599999999999995</v>
      </c>
      <c r="U13" s="71">
        <v>0.95599999999999996</v>
      </c>
      <c r="V13" s="71">
        <v>0.9661249999999999</v>
      </c>
      <c r="W13" s="71">
        <v>4.4662500000000005</v>
      </c>
      <c r="X13" s="71">
        <v>2.3912499999999999</v>
      </c>
    </row>
    <row r="14" spans="1:24" s="87" customFormat="1" ht="45" customHeight="1" x14ac:dyDescent="0.25">
      <c r="A14" s="71">
        <v>13</v>
      </c>
      <c r="B14" s="71" t="str">
        <f t="shared" si="0"/>
        <v>E_AA_Z_B_Y_P0004_D4</v>
      </c>
      <c r="C14" s="71" t="s">
        <v>87</v>
      </c>
      <c r="D14" s="71" t="s">
        <v>12</v>
      </c>
      <c r="E14" s="71" t="s">
        <v>13</v>
      </c>
      <c r="F14" s="71" t="s">
        <v>6</v>
      </c>
      <c r="G14" s="71" t="s">
        <v>22</v>
      </c>
      <c r="H14" s="71" t="s">
        <v>19</v>
      </c>
      <c r="I14" s="71" t="s">
        <v>23</v>
      </c>
      <c r="J14" s="71" t="s">
        <v>36</v>
      </c>
      <c r="K14" s="72" t="s">
        <v>94</v>
      </c>
      <c r="L14" s="71" t="s">
        <v>199</v>
      </c>
      <c r="M14" s="86" t="s">
        <v>210</v>
      </c>
      <c r="N14" s="85">
        <v>320</v>
      </c>
      <c r="O14" s="71">
        <v>334.76</v>
      </c>
      <c r="P14" s="71">
        <v>98.15</v>
      </c>
      <c r="Q14" s="71">
        <v>489.17999999999995</v>
      </c>
      <c r="R14" s="71">
        <v>479.17999999999995</v>
      </c>
      <c r="S14" s="71">
        <v>486.17999999999995</v>
      </c>
      <c r="T14" s="71">
        <v>0.94599999999999995</v>
      </c>
      <c r="U14" s="71">
        <v>0.95600000000000007</v>
      </c>
      <c r="V14" s="71">
        <v>0.96599999999999997</v>
      </c>
      <c r="W14" s="71">
        <v>4.5</v>
      </c>
      <c r="X14" s="71">
        <v>2.5</v>
      </c>
    </row>
    <row r="15" spans="1:24" s="82" customFormat="1" ht="45" customHeight="1" x14ac:dyDescent="0.25">
      <c r="A15" s="80">
        <v>14</v>
      </c>
      <c r="B15" s="80" t="str">
        <f t="shared" si="0"/>
        <v>E_AA_Z_B_Y_P0005_D1</v>
      </c>
      <c r="C15" s="80" t="s">
        <v>87</v>
      </c>
      <c r="D15" s="80" t="s">
        <v>12</v>
      </c>
      <c r="E15" s="80" t="s">
        <v>13</v>
      </c>
      <c r="F15" s="80" t="s">
        <v>6</v>
      </c>
      <c r="G15" s="80" t="s">
        <v>22</v>
      </c>
      <c r="H15" s="80" t="s">
        <v>26</v>
      </c>
      <c r="I15" s="80" t="s">
        <v>15</v>
      </c>
      <c r="J15" s="80" t="s">
        <v>36</v>
      </c>
      <c r="K15" s="88" t="s">
        <v>56</v>
      </c>
      <c r="L15" s="80" t="s">
        <v>200</v>
      </c>
      <c r="M15" s="81" t="s">
        <v>211</v>
      </c>
      <c r="N15" s="89">
        <f>SUM(N16:N23)</f>
        <v>235</v>
      </c>
      <c r="O15" s="89">
        <f t="shared" ref="O15:S15" si="10">SUM(O16:O23)</f>
        <v>248</v>
      </c>
      <c r="P15" s="89">
        <f t="shared" si="10"/>
        <v>101.8</v>
      </c>
      <c r="Q15" s="89">
        <f t="shared" si="10"/>
        <v>1839.6</v>
      </c>
      <c r="R15" s="89">
        <f t="shared" si="10"/>
        <v>1845.1</v>
      </c>
      <c r="S15" s="89">
        <f t="shared" si="10"/>
        <v>1847.3999999999999</v>
      </c>
      <c r="T15" s="89">
        <f>AVERAGE(T16:T23)</f>
        <v>0.94374999999999987</v>
      </c>
      <c r="U15" s="89">
        <f t="shared" ref="U15:X15" si="11">AVERAGE(U16:U23)</f>
        <v>0.95000000000000007</v>
      </c>
      <c r="V15" s="89">
        <f t="shared" si="11"/>
        <v>0.95624999999999993</v>
      </c>
      <c r="W15" s="89">
        <f t="shared" si="11"/>
        <v>2.2624999999999997</v>
      </c>
      <c r="X15" s="89">
        <f t="shared" si="11"/>
        <v>3.0499999999999994</v>
      </c>
    </row>
    <row r="16" spans="1:24" s="16" customFormat="1" ht="45" customHeight="1" x14ac:dyDescent="0.25">
      <c r="A16" s="4">
        <v>15</v>
      </c>
      <c r="B16" s="4" t="str">
        <f t="shared" si="0"/>
        <v>E_AA_Z_B_Y_P0005_D2</v>
      </c>
      <c r="C16" s="4" t="s">
        <v>87</v>
      </c>
      <c r="D16" s="4" t="s">
        <v>12</v>
      </c>
      <c r="E16" s="4" t="s">
        <v>13</v>
      </c>
      <c r="F16" s="4" t="s">
        <v>6</v>
      </c>
      <c r="G16" s="4" t="s">
        <v>22</v>
      </c>
      <c r="H16" s="4" t="s">
        <v>26</v>
      </c>
      <c r="I16" s="4" t="s">
        <v>20</v>
      </c>
      <c r="J16" s="4" t="s">
        <v>36</v>
      </c>
      <c r="K16" s="74" t="s">
        <v>95</v>
      </c>
      <c r="L16" s="75" t="s">
        <v>212</v>
      </c>
      <c r="M16" s="75" t="s">
        <v>213</v>
      </c>
      <c r="N16" s="4">
        <v>20</v>
      </c>
      <c r="O16" s="4">
        <v>21.2</v>
      </c>
      <c r="P16" s="4">
        <v>9</v>
      </c>
      <c r="Q16" s="4">
        <v>229.5</v>
      </c>
      <c r="R16" s="4">
        <v>230.1</v>
      </c>
      <c r="S16" s="4">
        <v>230.3</v>
      </c>
      <c r="T16" s="4">
        <v>0.94</v>
      </c>
      <c r="U16" s="4">
        <v>0.95</v>
      </c>
      <c r="V16" s="4">
        <v>0.96</v>
      </c>
      <c r="W16" s="4">
        <v>2.1</v>
      </c>
      <c r="X16" s="4">
        <v>3</v>
      </c>
    </row>
    <row r="17" spans="1:24" s="16" customFormat="1" ht="45" customHeight="1" x14ac:dyDescent="0.25">
      <c r="A17" s="4">
        <v>16</v>
      </c>
      <c r="B17" s="4" t="str">
        <f t="shared" si="0"/>
        <v>E_AA_Z_B_Y_P0005_D3</v>
      </c>
      <c r="C17" s="4" t="s">
        <v>87</v>
      </c>
      <c r="D17" s="4" t="s">
        <v>12</v>
      </c>
      <c r="E17" s="4" t="s">
        <v>13</v>
      </c>
      <c r="F17" s="4" t="s">
        <v>6</v>
      </c>
      <c r="G17" s="4" t="s">
        <v>22</v>
      </c>
      <c r="H17" s="4" t="s">
        <v>26</v>
      </c>
      <c r="I17" s="4" t="s">
        <v>21</v>
      </c>
      <c r="J17" s="4" t="s">
        <v>36</v>
      </c>
      <c r="K17" s="74" t="s">
        <v>96</v>
      </c>
      <c r="L17" s="75" t="s">
        <v>214</v>
      </c>
      <c r="M17" s="75" t="s">
        <v>215</v>
      </c>
      <c r="N17" s="4">
        <v>45</v>
      </c>
      <c r="O17" s="4">
        <v>47.4</v>
      </c>
      <c r="P17" s="4">
        <v>19.2</v>
      </c>
      <c r="Q17" s="4">
        <v>230.4</v>
      </c>
      <c r="R17" s="4">
        <v>231.2</v>
      </c>
      <c r="S17" s="4">
        <v>231.1</v>
      </c>
      <c r="T17" s="4">
        <v>0.95</v>
      </c>
      <c r="U17" s="4">
        <v>0.96</v>
      </c>
      <c r="V17" s="4">
        <v>0.96</v>
      </c>
      <c r="W17" s="4">
        <v>2.5</v>
      </c>
      <c r="X17" s="4">
        <v>3.3</v>
      </c>
    </row>
    <row r="18" spans="1:24" s="16" customFormat="1" ht="45" customHeight="1" x14ac:dyDescent="0.25">
      <c r="A18" s="4">
        <v>17</v>
      </c>
      <c r="B18" s="4" t="str">
        <f t="shared" si="0"/>
        <v>E_AA_Z_B_Y_P0005_D4</v>
      </c>
      <c r="C18" s="4" t="s">
        <v>87</v>
      </c>
      <c r="D18" s="4" t="s">
        <v>12</v>
      </c>
      <c r="E18" s="4" t="s">
        <v>13</v>
      </c>
      <c r="F18" s="4" t="s">
        <v>6</v>
      </c>
      <c r="G18" s="4" t="s">
        <v>22</v>
      </c>
      <c r="H18" s="4" t="s">
        <v>26</v>
      </c>
      <c r="I18" s="4" t="s">
        <v>23</v>
      </c>
      <c r="J18" s="4" t="s">
        <v>36</v>
      </c>
      <c r="K18" s="74" t="s">
        <v>97</v>
      </c>
      <c r="L18" s="75" t="s">
        <v>216</v>
      </c>
      <c r="M18" s="75" t="s">
        <v>217</v>
      </c>
      <c r="N18" s="4">
        <v>45</v>
      </c>
      <c r="O18" s="4">
        <v>47.4</v>
      </c>
      <c r="P18" s="4">
        <v>19.2</v>
      </c>
      <c r="Q18" s="4">
        <v>230.1</v>
      </c>
      <c r="R18" s="4">
        <v>230.8</v>
      </c>
      <c r="S18" s="4">
        <v>231</v>
      </c>
      <c r="T18" s="4">
        <v>0.95</v>
      </c>
      <c r="U18" s="4">
        <v>0.96</v>
      </c>
      <c r="V18" s="4">
        <v>0.96</v>
      </c>
      <c r="W18" s="4">
        <v>2.5</v>
      </c>
      <c r="X18" s="4">
        <v>3.3</v>
      </c>
    </row>
    <row r="19" spans="1:24" s="16" customFormat="1" ht="45" customHeight="1" x14ac:dyDescent="0.25">
      <c r="A19" s="4">
        <v>18</v>
      </c>
      <c r="B19" s="4" t="str">
        <f t="shared" si="0"/>
        <v>E_AA_Z_B_Y_P0005_D5</v>
      </c>
      <c r="C19" s="4" t="s">
        <v>87</v>
      </c>
      <c r="D19" s="4" t="s">
        <v>12</v>
      </c>
      <c r="E19" s="4" t="s">
        <v>13</v>
      </c>
      <c r="F19" s="4" t="s">
        <v>6</v>
      </c>
      <c r="G19" s="4" t="s">
        <v>22</v>
      </c>
      <c r="H19" s="4" t="s">
        <v>26</v>
      </c>
      <c r="I19" s="4" t="s">
        <v>24</v>
      </c>
      <c r="J19" s="4" t="s">
        <v>36</v>
      </c>
      <c r="K19" s="74" t="s">
        <v>98</v>
      </c>
      <c r="L19" s="75" t="s">
        <v>218</v>
      </c>
      <c r="M19" s="75" t="s">
        <v>219</v>
      </c>
      <c r="N19" s="4">
        <v>45</v>
      </c>
      <c r="O19" s="4">
        <v>47.4</v>
      </c>
      <c r="P19" s="4">
        <v>19.2</v>
      </c>
      <c r="Q19" s="4">
        <v>229.8</v>
      </c>
      <c r="R19" s="4">
        <v>230.4</v>
      </c>
      <c r="S19" s="4">
        <v>230.7</v>
      </c>
      <c r="T19" s="4">
        <v>0.95</v>
      </c>
      <c r="U19" s="4">
        <v>0.96</v>
      </c>
      <c r="V19" s="4">
        <v>0.96</v>
      </c>
      <c r="W19" s="4">
        <v>2.5</v>
      </c>
      <c r="X19" s="4">
        <v>3.3</v>
      </c>
    </row>
    <row r="20" spans="1:24" s="16" customFormat="1" ht="45" customHeight="1" x14ac:dyDescent="0.25">
      <c r="A20" s="4">
        <v>19</v>
      </c>
      <c r="B20" s="4" t="str">
        <f t="shared" si="0"/>
        <v>E_AA_Z_B_Y_P0006_D1</v>
      </c>
      <c r="C20" s="4" t="s">
        <v>87</v>
      </c>
      <c r="D20" s="4" t="s">
        <v>12</v>
      </c>
      <c r="E20" s="4" t="s">
        <v>13</v>
      </c>
      <c r="F20" s="4" t="s">
        <v>6</v>
      </c>
      <c r="G20" s="4" t="s">
        <v>22</v>
      </c>
      <c r="H20" s="4" t="s">
        <v>27</v>
      </c>
      <c r="I20" s="4" t="s">
        <v>15</v>
      </c>
      <c r="J20" s="4" t="s">
        <v>36</v>
      </c>
      <c r="K20" s="74" t="s">
        <v>99</v>
      </c>
      <c r="L20" s="75" t="s">
        <v>220</v>
      </c>
      <c r="M20" s="75" t="s">
        <v>221</v>
      </c>
      <c r="N20" s="4">
        <v>30</v>
      </c>
      <c r="O20" s="4">
        <v>31.6</v>
      </c>
      <c r="P20" s="4">
        <v>13.2</v>
      </c>
      <c r="Q20" s="4">
        <v>230.6</v>
      </c>
      <c r="R20" s="4">
        <v>231.3</v>
      </c>
      <c r="S20" s="4">
        <v>231.5</v>
      </c>
      <c r="T20" s="4">
        <v>0.95</v>
      </c>
      <c r="U20" s="4">
        <v>0.95</v>
      </c>
      <c r="V20" s="4">
        <v>0.96</v>
      </c>
      <c r="W20" s="4">
        <v>2.2999999999999998</v>
      </c>
      <c r="X20" s="4">
        <v>3.1</v>
      </c>
    </row>
    <row r="21" spans="1:24" s="16" customFormat="1" ht="45" customHeight="1" x14ac:dyDescent="0.25">
      <c r="A21" s="4">
        <v>20</v>
      </c>
      <c r="B21" s="4" t="str">
        <f t="shared" si="0"/>
        <v>E_AA_Z_B_Y_P0006_D2</v>
      </c>
      <c r="C21" s="4" t="s">
        <v>87</v>
      </c>
      <c r="D21" s="4" t="s">
        <v>12</v>
      </c>
      <c r="E21" s="4" t="s">
        <v>13</v>
      </c>
      <c r="F21" s="4" t="s">
        <v>6</v>
      </c>
      <c r="G21" s="4" t="s">
        <v>22</v>
      </c>
      <c r="H21" s="4" t="s">
        <v>27</v>
      </c>
      <c r="I21" s="4" t="s">
        <v>20</v>
      </c>
      <c r="J21" s="4" t="s">
        <v>36</v>
      </c>
      <c r="K21" s="74" t="s">
        <v>100</v>
      </c>
      <c r="L21" s="75" t="s">
        <v>222</v>
      </c>
      <c r="M21" s="75" t="s">
        <v>223</v>
      </c>
      <c r="N21" s="4">
        <v>15</v>
      </c>
      <c r="O21" s="4">
        <v>15.8</v>
      </c>
      <c r="P21" s="4">
        <v>6.6</v>
      </c>
      <c r="Q21" s="4">
        <v>229.1</v>
      </c>
      <c r="R21" s="4">
        <v>230.1</v>
      </c>
      <c r="S21" s="4">
        <v>230.8</v>
      </c>
      <c r="T21" s="4">
        <v>0.94</v>
      </c>
      <c r="U21" s="4">
        <v>0.94</v>
      </c>
      <c r="V21" s="4">
        <v>0.95</v>
      </c>
      <c r="W21" s="4">
        <v>2</v>
      </c>
      <c r="X21" s="4">
        <v>2.8</v>
      </c>
    </row>
    <row r="22" spans="1:24" s="16" customFormat="1" ht="45" customHeight="1" x14ac:dyDescent="0.25">
      <c r="A22" s="4">
        <v>21</v>
      </c>
      <c r="B22" s="4" t="str">
        <f t="shared" si="0"/>
        <v>E_AA_Z_B_Y_P0006_D3</v>
      </c>
      <c r="C22" s="4" t="s">
        <v>87</v>
      </c>
      <c r="D22" s="4" t="s">
        <v>12</v>
      </c>
      <c r="E22" s="4" t="s">
        <v>13</v>
      </c>
      <c r="F22" s="4" t="s">
        <v>6</v>
      </c>
      <c r="G22" s="4" t="s">
        <v>22</v>
      </c>
      <c r="H22" s="4" t="s">
        <v>27</v>
      </c>
      <c r="I22" s="4" t="s">
        <v>21</v>
      </c>
      <c r="J22" s="4" t="s">
        <v>36</v>
      </c>
      <c r="K22" s="74" t="s">
        <v>101</v>
      </c>
      <c r="L22" s="75" t="s">
        <v>224</v>
      </c>
      <c r="M22" s="75" t="s">
        <v>225</v>
      </c>
      <c r="N22" s="4">
        <v>10</v>
      </c>
      <c r="O22" s="4">
        <v>10.6</v>
      </c>
      <c r="P22" s="4">
        <v>4.4000000000000004</v>
      </c>
      <c r="Q22" s="4">
        <v>230.2</v>
      </c>
      <c r="R22" s="4">
        <v>231</v>
      </c>
      <c r="S22" s="4">
        <v>231.4</v>
      </c>
      <c r="T22" s="4">
        <v>0.93</v>
      </c>
      <c r="U22" s="4">
        <v>0.93</v>
      </c>
      <c r="V22" s="4">
        <v>0.94</v>
      </c>
      <c r="W22" s="4">
        <v>2</v>
      </c>
      <c r="X22" s="4">
        <v>2.7</v>
      </c>
    </row>
    <row r="23" spans="1:24" s="16" customFormat="1" ht="45" customHeight="1" x14ac:dyDescent="0.25">
      <c r="A23" s="4">
        <v>22</v>
      </c>
      <c r="B23" s="4" t="str">
        <f t="shared" si="0"/>
        <v>E_AA_Z_B_Y_P0006_D4</v>
      </c>
      <c r="C23" s="4" t="s">
        <v>87</v>
      </c>
      <c r="D23" s="4" t="s">
        <v>12</v>
      </c>
      <c r="E23" s="4" t="s">
        <v>13</v>
      </c>
      <c r="F23" s="4" t="s">
        <v>6</v>
      </c>
      <c r="G23" s="4" t="s">
        <v>22</v>
      </c>
      <c r="H23" s="4" t="s">
        <v>27</v>
      </c>
      <c r="I23" s="4" t="s">
        <v>23</v>
      </c>
      <c r="J23" s="4" t="s">
        <v>36</v>
      </c>
      <c r="K23" s="74" t="s">
        <v>102</v>
      </c>
      <c r="L23" s="75" t="s">
        <v>226</v>
      </c>
      <c r="M23" s="75" t="s">
        <v>227</v>
      </c>
      <c r="N23" s="4">
        <v>25</v>
      </c>
      <c r="O23" s="4">
        <v>26.6</v>
      </c>
      <c r="P23" s="4">
        <v>11</v>
      </c>
      <c r="Q23" s="4">
        <v>229.9</v>
      </c>
      <c r="R23" s="4">
        <v>230.2</v>
      </c>
      <c r="S23" s="4">
        <v>230.6</v>
      </c>
      <c r="T23" s="4">
        <v>0.94</v>
      </c>
      <c r="U23" s="4">
        <v>0.95</v>
      </c>
      <c r="V23" s="4">
        <v>0.96</v>
      </c>
      <c r="W23" s="4">
        <v>2.2000000000000002</v>
      </c>
      <c r="X23" s="4">
        <v>2.9</v>
      </c>
    </row>
    <row r="24" spans="1:24" s="73" customFormat="1" ht="45" customHeight="1" x14ac:dyDescent="0.25">
      <c r="A24" s="71">
        <v>23</v>
      </c>
      <c r="B24" s="71" t="str">
        <f t="shared" si="0"/>
        <v>E_AA_Z_B_Y_P0007_D1</v>
      </c>
      <c r="C24" s="71" t="s">
        <v>87</v>
      </c>
      <c r="D24" s="71" t="s">
        <v>12</v>
      </c>
      <c r="E24" s="71" t="s">
        <v>13</v>
      </c>
      <c r="F24" s="71" t="s">
        <v>6</v>
      </c>
      <c r="G24" s="71" t="s">
        <v>22</v>
      </c>
      <c r="H24" s="71" t="s">
        <v>28</v>
      </c>
      <c r="I24" s="71" t="s">
        <v>15</v>
      </c>
      <c r="J24" s="71" t="s">
        <v>36</v>
      </c>
      <c r="K24" s="71" t="s">
        <v>57</v>
      </c>
      <c r="L24" s="76" t="s">
        <v>228</v>
      </c>
      <c r="M24" s="76" t="s">
        <v>229</v>
      </c>
      <c r="N24" s="71">
        <f>SUM(N25:N29)</f>
        <v>295</v>
      </c>
      <c r="O24" s="71">
        <f t="shared" ref="O24:S24" si="12">SUM(O25:O29)</f>
        <v>310.39999999999998</v>
      </c>
      <c r="P24" s="71">
        <f t="shared" si="12"/>
        <v>97.4</v>
      </c>
      <c r="Q24" s="71">
        <f t="shared" si="12"/>
        <v>447.6</v>
      </c>
      <c r="R24" s="71">
        <f t="shared" si="12"/>
        <v>446.99999999999994</v>
      </c>
      <c r="S24" s="71">
        <f t="shared" si="12"/>
        <v>443.8</v>
      </c>
      <c r="T24" s="71">
        <f>AVERAGE(T25:T29)</f>
        <v>0.94800000000000006</v>
      </c>
      <c r="U24" s="71">
        <f t="shared" ref="U24:X24" si="13">AVERAGE(U25:U29)</f>
        <v>0.96</v>
      </c>
      <c r="V24" s="71">
        <f t="shared" si="13"/>
        <v>0.96799999999999997</v>
      </c>
      <c r="W24" s="71">
        <f t="shared" si="13"/>
        <v>4.46</v>
      </c>
      <c r="X24" s="71">
        <f t="shared" si="13"/>
        <v>2.14</v>
      </c>
    </row>
    <row r="25" spans="1:24" s="79" customFormat="1" ht="45" customHeight="1" x14ac:dyDescent="0.25">
      <c r="A25" s="77">
        <v>24</v>
      </c>
      <c r="B25" s="77" t="str">
        <f t="shared" si="0"/>
        <v>E_AA_Z_B_X_P0007_D2</v>
      </c>
      <c r="C25" s="77" t="s">
        <v>87</v>
      </c>
      <c r="D25" s="77" t="s">
        <v>12</v>
      </c>
      <c r="E25" s="77" t="s">
        <v>13</v>
      </c>
      <c r="F25" s="77" t="s">
        <v>6</v>
      </c>
      <c r="G25" s="77" t="s">
        <v>34</v>
      </c>
      <c r="H25" s="77" t="s">
        <v>28</v>
      </c>
      <c r="I25" s="77" t="s">
        <v>20</v>
      </c>
      <c r="J25" s="77" t="s">
        <v>37</v>
      </c>
      <c r="K25" s="77" t="s">
        <v>103</v>
      </c>
      <c r="L25" s="83" t="s">
        <v>230</v>
      </c>
      <c r="M25" s="83" t="s">
        <v>231</v>
      </c>
      <c r="N25" s="4">
        <v>40</v>
      </c>
      <c r="O25" s="4">
        <v>42.1</v>
      </c>
      <c r="P25" s="4">
        <v>13.2</v>
      </c>
      <c r="Q25" s="4">
        <v>61.5</v>
      </c>
      <c r="R25" s="4">
        <v>60.9</v>
      </c>
      <c r="S25" s="4">
        <v>60.2</v>
      </c>
      <c r="T25" s="4">
        <v>0.95</v>
      </c>
      <c r="U25" s="4">
        <v>0.96</v>
      </c>
      <c r="V25" s="4">
        <v>0.97</v>
      </c>
      <c r="W25" s="4">
        <v>4.5</v>
      </c>
      <c r="X25" s="4">
        <v>2.1</v>
      </c>
    </row>
    <row r="26" spans="1:24" s="79" customFormat="1" ht="45" customHeight="1" x14ac:dyDescent="0.25">
      <c r="A26" s="77">
        <v>25</v>
      </c>
      <c r="B26" s="77" t="str">
        <f t="shared" si="0"/>
        <v>E_AA_Z_B_X_P0007_D3</v>
      </c>
      <c r="C26" s="77" t="s">
        <v>87</v>
      </c>
      <c r="D26" s="77" t="s">
        <v>12</v>
      </c>
      <c r="E26" s="77" t="s">
        <v>13</v>
      </c>
      <c r="F26" s="77" t="s">
        <v>6</v>
      </c>
      <c r="G26" s="77" t="s">
        <v>34</v>
      </c>
      <c r="H26" s="77" t="s">
        <v>28</v>
      </c>
      <c r="I26" s="77" t="s">
        <v>21</v>
      </c>
      <c r="J26" s="77" t="s">
        <v>37</v>
      </c>
      <c r="K26" s="77" t="s">
        <v>104</v>
      </c>
      <c r="L26" s="83" t="s">
        <v>232</v>
      </c>
      <c r="M26" s="83" t="s">
        <v>233</v>
      </c>
      <c r="N26" s="4">
        <v>40</v>
      </c>
      <c r="O26" s="4">
        <v>42.4</v>
      </c>
      <c r="P26" s="4">
        <v>13.5</v>
      </c>
      <c r="Q26" s="4">
        <v>61.3</v>
      </c>
      <c r="R26" s="4">
        <v>61.2</v>
      </c>
      <c r="S26" s="4">
        <v>60.8</v>
      </c>
      <c r="T26" s="4">
        <v>0.95</v>
      </c>
      <c r="U26" s="4">
        <v>0.96</v>
      </c>
      <c r="V26" s="4">
        <v>0.96</v>
      </c>
      <c r="W26" s="4">
        <v>4.5999999999999996</v>
      </c>
      <c r="X26" s="4">
        <v>2.2000000000000002</v>
      </c>
    </row>
    <row r="27" spans="1:24" s="79" customFormat="1" ht="45" customHeight="1" x14ac:dyDescent="0.25">
      <c r="A27" s="77">
        <v>26</v>
      </c>
      <c r="B27" s="77" t="str">
        <f t="shared" si="0"/>
        <v>E_AA_Z_B_X_P0008_D1</v>
      </c>
      <c r="C27" s="77" t="s">
        <v>87</v>
      </c>
      <c r="D27" s="77" t="s">
        <v>12</v>
      </c>
      <c r="E27" s="77" t="s">
        <v>13</v>
      </c>
      <c r="F27" s="77" t="s">
        <v>6</v>
      </c>
      <c r="G27" s="77" t="s">
        <v>34</v>
      </c>
      <c r="H27" s="77" t="s">
        <v>29</v>
      </c>
      <c r="I27" s="77" t="s">
        <v>15</v>
      </c>
      <c r="J27" s="77" t="s">
        <v>37</v>
      </c>
      <c r="K27" s="77" t="s">
        <v>105</v>
      </c>
      <c r="L27" s="83" t="s">
        <v>234</v>
      </c>
      <c r="M27" s="83" t="s">
        <v>235</v>
      </c>
      <c r="N27" s="4">
        <v>40</v>
      </c>
      <c r="O27" s="4">
        <v>42.3</v>
      </c>
      <c r="P27" s="4">
        <v>13.4</v>
      </c>
      <c r="Q27" s="4">
        <v>60.7</v>
      </c>
      <c r="R27" s="4">
        <v>61.5</v>
      </c>
      <c r="S27" s="4">
        <v>61.1</v>
      </c>
      <c r="T27" s="4">
        <v>0.94</v>
      </c>
      <c r="U27" s="4">
        <v>0.96</v>
      </c>
      <c r="V27" s="4">
        <v>0.97</v>
      </c>
      <c r="W27" s="4">
        <v>4.7</v>
      </c>
      <c r="X27" s="4">
        <v>2.2000000000000002</v>
      </c>
    </row>
    <row r="28" spans="1:24" s="79" customFormat="1" ht="45" customHeight="1" x14ac:dyDescent="0.25">
      <c r="A28" s="77">
        <v>27</v>
      </c>
      <c r="B28" s="77" t="str">
        <f t="shared" si="0"/>
        <v>E_AA_Z_B_X_P0008_D2</v>
      </c>
      <c r="C28" s="77" t="s">
        <v>87</v>
      </c>
      <c r="D28" s="77" t="s">
        <v>12</v>
      </c>
      <c r="E28" s="77" t="s">
        <v>13</v>
      </c>
      <c r="F28" s="77" t="s">
        <v>6</v>
      </c>
      <c r="G28" s="77" t="s">
        <v>34</v>
      </c>
      <c r="H28" s="77" t="s">
        <v>29</v>
      </c>
      <c r="I28" s="77" t="s">
        <v>20</v>
      </c>
      <c r="J28" s="77" t="s">
        <v>37</v>
      </c>
      <c r="K28" s="77" t="s">
        <v>106</v>
      </c>
      <c r="L28" s="83" t="s">
        <v>236</v>
      </c>
      <c r="M28" s="83" t="s">
        <v>237</v>
      </c>
      <c r="N28" s="4">
        <v>85</v>
      </c>
      <c r="O28" s="4">
        <v>89.1</v>
      </c>
      <c r="P28" s="4">
        <v>27.2</v>
      </c>
      <c r="Q28" s="4">
        <v>128.5</v>
      </c>
      <c r="R28" s="4">
        <v>129.19999999999999</v>
      </c>
      <c r="S28" s="4">
        <v>127.9</v>
      </c>
      <c r="T28" s="4">
        <v>0.95</v>
      </c>
      <c r="U28" s="4">
        <v>0.96</v>
      </c>
      <c r="V28" s="4">
        <v>0.97</v>
      </c>
      <c r="W28" s="4">
        <v>4.3</v>
      </c>
      <c r="X28" s="4">
        <v>2.1</v>
      </c>
    </row>
    <row r="29" spans="1:24" s="79" customFormat="1" ht="45" customHeight="1" x14ac:dyDescent="0.25">
      <c r="A29" s="77">
        <v>28</v>
      </c>
      <c r="B29" s="77" t="str">
        <f t="shared" si="0"/>
        <v>E_AA_Z_B_X_P0008_D3</v>
      </c>
      <c r="C29" s="77" t="s">
        <v>87</v>
      </c>
      <c r="D29" s="77" t="s">
        <v>12</v>
      </c>
      <c r="E29" s="77" t="s">
        <v>13</v>
      </c>
      <c r="F29" s="77" t="s">
        <v>6</v>
      </c>
      <c r="G29" s="77" t="s">
        <v>34</v>
      </c>
      <c r="H29" s="77" t="s">
        <v>29</v>
      </c>
      <c r="I29" s="77" t="s">
        <v>21</v>
      </c>
      <c r="J29" s="77" t="s">
        <v>37</v>
      </c>
      <c r="K29" s="77" t="s">
        <v>107</v>
      </c>
      <c r="L29" s="83" t="s">
        <v>238</v>
      </c>
      <c r="M29" s="83" t="s">
        <v>239</v>
      </c>
      <c r="N29" s="4">
        <v>90</v>
      </c>
      <c r="O29" s="4">
        <v>94.5</v>
      </c>
      <c r="P29" s="4">
        <v>30.1</v>
      </c>
      <c r="Q29" s="4">
        <v>135.6</v>
      </c>
      <c r="R29" s="4">
        <v>134.19999999999999</v>
      </c>
      <c r="S29" s="4">
        <v>133.80000000000001</v>
      </c>
      <c r="T29" s="4">
        <v>0.95</v>
      </c>
      <c r="U29" s="4">
        <v>0.96</v>
      </c>
      <c r="V29" s="4">
        <v>0.97</v>
      </c>
      <c r="W29" s="4">
        <v>4.2</v>
      </c>
      <c r="X29" s="4">
        <v>2.1</v>
      </c>
    </row>
    <row r="30" spans="1:24" s="82" customFormat="1" ht="45" customHeight="1" x14ac:dyDescent="0.25">
      <c r="A30" s="80">
        <v>29</v>
      </c>
      <c r="B30" s="80" t="str">
        <f t="shared" si="0"/>
        <v>E_AA_Z_B_Y_P0009_D1</v>
      </c>
      <c r="C30" s="80" t="s">
        <v>87</v>
      </c>
      <c r="D30" s="80" t="s">
        <v>12</v>
      </c>
      <c r="E30" s="80" t="s">
        <v>13</v>
      </c>
      <c r="F30" s="80" t="s">
        <v>6</v>
      </c>
      <c r="G30" s="80" t="s">
        <v>22</v>
      </c>
      <c r="H30" s="80" t="s">
        <v>32</v>
      </c>
      <c r="I30" s="80" t="s">
        <v>15</v>
      </c>
      <c r="J30" s="80" t="s">
        <v>36</v>
      </c>
      <c r="K30" s="80" t="s">
        <v>58</v>
      </c>
      <c r="L30" s="80" t="s">
        <v>240</v>
      </c>
      <c r="M30" s="81" t="s">
        <v>241</v>
      </c>
      <c r="N30" s="80">
        <f>SUM(N31:N32)</f>
        <v>1052.5</v>
      </c>
      <c r="O30" s="80">
        <f t="shared" ref="O30:S30" si="14">SUM(O31:O32)</f>
        <v>1224.0999999999999</v>
      </c>
      <c r="P30" s="80">
        <f t="shared" si="14"/>
        <v>575.5</v>
      </c>
      <c r="Q30" s="80">
        <f t="shared" si="14"/>
        <v>1772.22</v>
      </c>
      <c r="R30" s="80">
        <f t="shared" si="14"/>
        <v>1755.8600000000001</v>
      </c>
      <c r="S30" s="80">
        <f t="shared" si="14"/>
        <v>1764.8700000000001</v>
      </c>
      <c r="T30" s="80">
        <f>AVERAGE(T31:T32)</f>
        <v>0.90180208333333334</v>
      </c>
      <c r="U30" s="80">
        <f t="shared" ref="U30:X30" si="15">AVERAGE(U31:U32)</f>
        <v>0.90874999999999995</v>
      </c>
      <c r="V30" s="80">
        <f t="shared" si="15"/>
        <v>0.91074999999999995</v>
      </c>
      <c r="W30" s="80">
        <f t="shared" si="15"/>
        <v>4.32</v>
      </c>
      <c r="X30" s="80">
        <f t="shared" si="15"/>
        <v>2.3049999999999997</v>
      </c>
    </row>
    <row r="31" spans="1:24" s="46" customFormat="1" ht="45" customHeight="1" x14ac:dyDescent="0.25">
      <c r="A31" s="44">
        <v>30</v>
      </c>
      <c r="B31" s="44" t="str">
        <f t="shared" si="0"/>
        <v>E_AA_Z_B_Y_P0009_D2</v>
      </c>
      <c r="C31" s="44" t="s">
        <v>87</v>
      </c>
      <c r="D31" s="44" t="s">
        <v>12</v>
      </c>
      <c r="E31" s="44" t="s">
        <v>13</v>
      </c>
      <c r="F31" s="44" t="s">
        <v>6</v>
      </c>
      <c r="G31" s="44" t="s">
        <v>22</v>
      </c>
      <c r="H31" s="44" t="s">
        <v>32</v>
      </c>
      <c r="I31" s="44" t="s">
        <v>20</v>
      </c>
      <c r="J31" s="44" t="s">
        <v>36</v>
      </c>
      <c r="K31" s="44" t="s">
        <v>30</v>
      </c>
      <c r="L31" s="44" t="s">
        <v>242</v>
      </c>
      <c r="M31" s="45" t="s">
        <v>243</v>
      </c>
      <c r="N31" s="44">
        <f>SUM(N33,N42)</f>
        <v>790</v>
      </c>
      <c r="O31" s="44">
        <f t="shared" ref="O31:S31" si="16">SUM(O33,O42)</f>
        <v>933.5</v>
      </c>
      <c r="P31" s="44">
        <f t="shared" si="16"/>
        <v>464.7</v>
      </c>
      <c r="Q31" s="44">
        <f t="shared" si="16"/>
        <v>1334.52</v>
      </c>
      <c r="R31" s="44">
        <f t="shared" si="16"/>
        <v>1325.46</v>
      </c>
      <c r="S31" s="44">
        <f t="shared" si="16"/>
        <v>1328.17</v>
      </c>
      <c r="T31" s="44">
        <f>AVERAGE(T33,T42)</f>
        <v>0.86460416666666673</v>
      </c>
      <c r="U31" s="44">
        <f t="shared" ref="U31:X31" si="17">AVERAGE(U33,U42)</f>
        <v>0.86850000000000005</v>
      </c>
      <c r="V31" s="44">
        <f t="shared" si="17"/>
        <v>0.87749999999999995</v>
      </c>
      <c r="W31" s="44">
        <f t="shared" si="17"/>
        <v>4.2300000000000004</v>
      </c>
      <c r="X31" s="44">
        <f t="shared" si="17"/>
        <v>2.38</v>
      </c>
    </row>
    <row r="32" spans="1:24" s="46" customFormat="1" ht="45" customHeight="1" x14ac:dyDescent="0.25">
      <c r="A32" s="44">
        <v>31</v>
      </c>
      <c r="B32" s="44" t="str">
        <f t="shared" si="0"/>
        <v>E_AA_Z_B_Y_P0009_D3</v>
      </c>
      <c r="C32" s="44" t="s">
        <v>87</v>
      </c>
      <c r="D32" s="44" t="s">
        <v>12</v>
      </c>
      <c r="E32" s="44" t="s">
        <v>13</v>
      </c>
      <c r="F32" s="44" t="s">
        <v>6</v>
      </c>
      <c r="G32" s="44" t="s">
        <v>22</v>
      </c>
      <c r="H32" s="44" t="s">
        <v>32</v>
      </c>
      <c r="I32" s="44" t="s">
        <v>21</v>
      </c>
      <c r="J32" s="44" t="s">
        <v>36</v>
      </c>
      <c r="K32" s="44" t="s">
        <v>31</v>
      </c>
      <c r="L32" s="44" t="s">
        <v>244</v>
      </c>
      <c r="M32" s="45" t="s">
        <v>245</v>
      </c>
      <c r="N32" s="44">
        <f>SUM(N49,N55)</f>
        <v>262.5</v>
      </c>
      <c r="O32" s="44">
        <f t="shared" ref="O32:S32" si="18">SUM(O49,O55)</f>
        <v>290.59999999999997</v>
      </c>
      <c r="P32" s="44">
        <f t="shared" si="18"/>
        <v>110.8</v>
      </c>
      <c r="Q32" s="44">
        <f t="shared" si="18"/>
        <v>437.70000000000005</v>
      </c>
      <c r="R32" s="44">
        <f t="shared" si="18"/>
        <v>430.40000000000003</v>
      </c>
      <c r="S32" s="44">
        <f t="shared" si="18"/>
        <v>436.70000000000005</v>
      </c>
      <c r="T32" s="44">
        <f>AVERAGE(T49,T55)</f>
        <v>0.93899999999999995</v>
      </c>
      <c r="U32" s="44">
        <f t="shared" ref="U32:X32" si="19">AVERAGE(U49,U55)</f>
        <v>0.94899999999999984</v>
      </c>
      <c r="V32" s="44">
        <f t="shared" si="19"/>
        <v>0.94399999999999995</v>
      </c>
      <c r="W32" s="44">
        <f t="shared" si="19"/>
        <v>4.41</v>
      </c>
      <c r="X32" s="44">
        <f t="shared" si="19"/>
        <v>2.23</v>
      </c>
    </row>
    <row r="33" spans="1:24" s="11" customFormat="1" ht="45" customHeight="1" x14ac:dyDescent="0.25">
      <c r="A33" s="9">
        <v>32</v>
      </c>
      <c r="B33" s="9" t="str">
        <f t="shared" si="0"/>
        <v>E_AA_Z_B_X_P0010_D1</v>
      </c>
      <c r="C33" s="9" t="s">
        <v>87</v>
      </c>
      <c r="D33" s="9" t="s">
        <v>12</v>
      </c>
      <c r="E33" s="9" t="s">
        <v>13</v>
      </c>
      <c r="F33" s="9" t="s">
        <v>6</v>
      </c>
      <c r="G33" s="9" t="s">
        <v>34</v>
      </c>
      <c r="H33" s="9" t="s">
        <v>33</v>
      </c>
      <c r="I33" s="9" t="s">
        <v>15</v>
      </c>
      <c r="J33" s="9" t="s">
        <v>37</v>
      </c>
      <c r="K33" s="9" t="s">
        <v>59</v>
      </c>
      <c r="L33" s="9" t="s">
        <v>246</v>
      </c>
      <c r="M33" s="10" t="s">
        <v>247</v>
      </c>
      <c r="N33" s="9">
        <f>SUM(N34:N41)</f>
        <v>520</v>
      </c>
      <c r="O33" s="9">
        <f t="shared" ref="O33:S33" si="20">SUM(O34:O41)</f>
        <v>650</v>
      </c>
      <c r="P33" s="9">
        <f t="shared" si="20"/>
        <v>390</v>
      </c>
      <c r="Q33" s="9">
        <f t="shared" si="20"/>
        <v>943.52</v>
      </c>
      <c r="R33" s="9">
        <f t="shared" si="20"/>
        <v>940.06000000000006</v>
      </c>
      <c r="S33" s="9">
        <f t="shared" si="20"/>
        <v>939.77</v>
      </c>
      <c r="T33" s="9">
        <f>AVERAGE(T34:T41)</f>
        <v>0.80087500000000011</v>
      </c>
      <c r="U33" s="9">
        <f t="shared" ref="U33:X33" si="21">AVERAGE(U34:U41)</f>
        <v>0.79700000000000004</v>
      </c>
      <c r="V33" s="9">
        <f t="shared" si="21"/>
        <v>0.80499999999999994</v>
      </c>
      <c r="W33" s="9">
        <f t="shared" si="21"/>
        <v>4.66</v>
      </c>
      <c r="X33" s="9">
        <f t="shared" si="21"/>
        <v>2.71</v>
      </c>
    </row>
    <row r="34" spans="1:24" s="16" customFormat="1" ht="45" customHeight="1" x14ac:dyDescent="0.25">
      <c r="A34" s="4">
        <v>33</v>
      </c>
      <c r="B34" s="4" t="str">
        <f t="shared" si="0"/>
        <v>E_AA_Z_B_X_P0010_D2</v>
      </c>
      <c r="C34" s="4" t="s">
        <v>87</v>
      </c>
      <c r="D34" s="4" t="s">
        <v>12</v>
      </c>
      <c r="E34" s="4" t="s">
        <v>13</v>
      </c>
      <c r="F34" s="4" t="s">
        <v>6</v>
      </c>
      <c r="G34" s="4" t="s">
        <v>34</v>
      </c>
      <c r="H34" s="4" t="s">
        <v>33</v>
      </c>
      <c r="I34" s="4" t="s">
        <v>20</v>
      </c>
      <c r="J34" s="4" t="s">
        <v>37</v>
      </c>
      <c r="K34" s="4" t="s">
        <v>108</v>
      </c>
      <c r="L34" s="4" t="s">
        <v>248</v>
      </c>
      <c r="M34" s="5" t="s">
        <v>249</v>
      </c>
      <c r="N34" s="4">
        <v>60</v>
      </c>
      <c r="O34" s="4">
        <v>75</v>
      </c>
      <c r="P34" s="4">
        <v>45</v>
      </c>
      <c r="Q34" s="4">
        <v>106.78</v>
      </c>
      <c r="R34" s="4">
        <v>103.7</v>
      </c>
      <c r="S34" s="4">
        <v>110.63</v>
      </c>
      <c r="T34" s="4">
        <v>0.79600000000000004</v>
      </c>
      <c r="U34" s="4">
        <v>0.79100000000000004</v>
      </c>
      <c r="V34" s="4">
        <v>0.80600000000000005</v>
      </c>
      <c r="W34" s="4">
        <v>4.9000000000000004</v>
      </c>
      <c r="X34" s="4">
        <v>2.06</v>
      </c>
    </row>
    <row r="35" spans="1:24" s="16" customFormat="1" ht="45" customHeight="1" x14ac:dyDescent="0.25">
      <c r="A35" s="4">
        <v>34</v>
      </c>
      <c r="B35" s="4" t="str">
        <f t="shared" si="0"/>
        <v>E_AA_Z_B_X_P0010_D3</v>
      </c>
      <c r="C35" s="4" t="s">
        <v>87</v>
      </c>
      <c r="D35" s="4" t="s">
        <v>12</v>
      </c>
      <c r="E35" s="4" t="s">
        <v>13</v>
      </c>
      <c r="F35" s="4" t="s">
        <v>6</v>
      </c>
      <c r="G35" s="4" t="s">
        <v>34</v>
      </c>
      <c r="H35" s="4" t="s">
        <v>33</v>
      </c>
      <c r="I35" s="4" t="s">
        <v>21</v>
      </c>
      <c r="J35" s="4" t="s">
        <v>37</v>
      </c>
      <c r="K35" s="4" t="s">
        <v>109</v>
      </c>
      <c r="L35" s="4" t="s">
        <v>250</v>
      </c>
      <c r="M35" s="5" t="s">
        <v>251</v>
      </c>
      <c r="N35" s="4">
        <v>60</v>
      </c>
      <c r="O35" s="4">
        <v>75</v>
      </c>
      <c r="P35" s="4">
        <v>45</v>
      </c>
      <c r="Q35" s="4">
        <v>109</v>
      </c>
      <c r="R35" s="4">
        <v>110.85</v>
      </c>
      <c r="S35" s="4">
        <v>104.7</v>
      </c>
      <c r="T35" s="4">
        <v>0.79900000000000004</v>
      </c>
      <c r="U35" s="4">
        <v>0.79500000000000004</v>
      </c>
      <c r="V35" s="4">
        <v>0.80500000000000005</v>
      </c>
      <c r="W35" s="4">
        <v>4.59</v>
      </c>
      <c r="X35" s="4">
        <v>2.93</v>
      </c>
    </row>
    <row r="36" spans="1:24" s="16" customFormat="1" ht="45" customHeight="1" x14ac:dyDescent="0.25">
      <c r="A36" s="4">
        <v>35</v>
      </c>
      <c r="B36" s="4" t="str">
        <f t="shared" si="0"/>
        <v>E_AA_Z_B_X_P0011_D1</v>
      </c>
      <c r="C36" s="4" t="s">
        <v>87</v>
      </c>
      <c r="D36" s="4" t="s">
        <v>12</v>
      </c>
      <c r="E36" s="4" t="s">
        <v>13</v>
      </c>
      <c r="F36" s="4" t="s">
        <v>6</v>
      </c>
      <c r="G36" s="4" t="s">
        <v>34</v>
      </c>
      <c r="H36" s="4" t="s">
        <v>38</v>
      </c>
      <c r="I36" s="4" t="s">
        <v>15</v>
      </c>
      <c r="J36" s="4" t="s">
        <v>37</v>
      </c>
      <c r="K36" s="4" t="s">
        <v>110</v>
      </c>
      <c r="L36" s="4" t="s">
        <v>252</v>
      </c>
      <c r="M36" s="5" t="s">
        <v>253</v>
      </c>
      <c r="N36" s="4">
        <v>60</v>
      </c>
      <c r="O36" s="4">
        <v>75</v>
      </c>
      <c r="P36" s="4">
        <v>45</v>
      </c>
      <c r="Q36" s="4">
        <v>110.8</v>
      </c>
      <c r="R36" s="4">
        <v>112.15</v>
      </c>
      <c r="S36" s="4">
        <v>105.65</v>
      </c>
      <c r="T36" s="4">
        <v>0.80100000000000005</v>
      </c>
      <c r="U36" s="4">
        <v>0.8</v>
      </c>
      <c r="V36" s="4">
        <v>0.80700000000000005</v>
      </c>
      <c r="W36" s="4">
        <v>4.8099999999999996</v>
      </c>
      <c r="X36" s="4">
        <v>2.5</v>
      </c>
    </row>
    <row r="37" spans="1:24" s="16" customFormat="1" ht="45" customHeight="1" x14ac:dyDescent="0.25">
      <c r="A37" s="4">
        <v>36</v>
      </c>
      <c r="B37" s="4" t="str">
        <f t="shared" si="0"/>
        <v>E_AA_Z_B_X_P0011_D2</v>
      </c>
      <c r="C37" s="4" t="s">
        <v>87</v>
      </c>
      <c r="D37" s="4" t="s">
        <v>12</v>
      </c>
      <c r="E37" s="4" t="s">
        <v>13</v>
      </c>
      <c r="F37" s="4" t="s">
        <v>6</v>
      </c>
      <c r="G37" s="4" t="s">
        <v>34</v>
      </c>
      <c r="H37" s="4" t="s">
        <v>38</v>
      </c>
      <c r="I37" s="4" t="s">
        <v>20</v>
      </c>
      <c r="J37" s="4" t="s">
        <v>37</v>
      </c>
      <c r="K37" s="4" t="s">
        <v>111</v>
      </c>
      <c r="L37" s="4" t="s">
        <v>254</v>
      </c>
      <c r="M37" s="5" t="s">
        <v>255</v>
      </c>
      <c r="N37" s="4">
        <v>60</v>
      </c>
      <c r="O37" s="4">
        <v>75</v>
      </c>
      <c r="P37" s="4">
        <v>45</v>
      </c>
      <c r="Q37" s="4">
        <v>111.86</v>
      </c>
      <c r="R37" s="4">
        <v>110.11</v>
      </c>
      <c r="S37" s="4">
        <v>103.99</v>
      </c>
      <c r="T37" s="4">
        <v>0.79100000000000004</v>
      </c>
      <c r="U37" s="4">
        <v>0.8</v>
      </c>
      <c r="V37" s="4">
        <v>0.80800000000000005</v>
      </c>
      <c r="W37" s="4">
        <v>4.72</v>
      </c>
      <c r="X37" s="4">
        <v>2.99</v>
      </c>
    </row>
    <row r="38" spans="1:24" s="16" customFormat="1" ht="45" customHeight="1" x14ac:dyDescent="0.25">
      <c r="A38" s="4">
        <v>37</v>
      </c>
      <c r="B38" s="4" t="str">
        <f t="shared" si="0"/>
        <v>E_AA_Z_B_X_P0011_D3</v>
      </c>
      <c r="C38" s="4" t="s">
        <v>87</v>
      </c>
      <c r="D38" s="4" t="s">
        <v>12</v>
      </c>
      <c r="E38" s="4" t="s">
        <v>13</v>
      </c>
      <c r="F38" s="4" t="s">
        <v>6</v>
      </c>
      <c r="G38" s="4" t="s">
        <v>34</v>
      </c>
      <c r="H38" s="4" t="s">
        <v>38</v>
      </c>
      <c r="I38" s="4" t="s">
        <v>21</v>
      </c>
      <c r="J38" s="4" t="s">
        <v>37</v>
      </c>
      <c r="K38" s="4" t="s">
        <v>112</v>
      </c>
      <c r="L38" s="4" t="s">
        <v>256</v>
      </c>
      <c r="M38" s="5" t="s">
        <v>257</v>
      </c>
      <c r="N38" s="4">
        <v>60</v>
      </c>
      <c r="O38" s="4">
        <v>75</v>
      </c>
      <c r="P38" s="4">
        <v>45</v>
      </c>
      <c r="Q38" s="4">
        <v>106.99</v>
      </c>
      <c r="R38" s="4">
        <v>109.1</v>
      </c>
      <c r="S38" s="4">
        <v>109.06</v>
      </c>
      <c r="T38" s="4">
        <v>0.80700000000000005</v>
      </c>
      <c r="U38" s="4">
        <v>0.79200000000000004</v>
      </c>
      <c r="V38" s="4">
        <v>0.80800000000000005</v>
      </c>
      <c r="W38" s="4">
        <v>4.2300000000000004</v>
      </c>
      <c r="X38" s="4">
        <v>3</v>
      </c>
    </row>
    <row r="39" spans="1:24" s="16" customFormat="1" ht="45" customHeight="1" x14ac:dyDescent="0.25">
      <c r="A39" s="4">
        <v>38</v>
      </c>
      <c r="B39" s="4" t="str">
        <f t="shared" si="0"/>
        <v>E_AA_Z_B_X_P0012_D1</v>
      </c>
      <c r="C39" s="4" t="s">
        <v>87</v>
      </c>
      <c r="D39" s="4" t="s">
        <v>12</v>
      </c>
      <c r="E39" s="4" t="s">
        <v>13</v>
      </c>
      <c r="F39" s="4" t="s">
        <v>6</v>
      </c>
      <c r="G39" s="4" t="s">
        <v>34</v>
      </c>
      <c r="H39" s="4" t="s">
        <v>39</v>
      </c>
      <c r="I39" s="4" t="s">
        <v>15</v>
      </c>
      <c r="J39" s="4" t="s">
        <v>37</v>
      </c>
      <c r="K39" s="4" t="s">
        <v>113</v>
      </c>
      <c r="L39" s="4" t="s">
        <v>258</v>
      </c>
      <c r="M39" s="5" t="s">
        <v>259</v>
      </c>
      <c r="N39" s="4">
        <v>60</v>
      </c>
      <c r="O39" s="4">
        <v>75</v>
      </c>
      <c r="P39" s="4">
        <v>45</v>
      </c>
      <c r="Q39" s="4">
        <v>110.47</v>
      </c>
      <c r="R39" s="4">
        <v>106.32</v>
      </c>
      <c r="S39" s="4">
        <v>109.08</v>
      </c>
      <c r="T39" s="4">
        <v>0.80600000000000005</v>
      </c>
      <c r="U39" s="4">
        <v>0.79500000000000004</v>
      </c>
      <c r="V39" s="4">
        <v>0.80600000000000005</v>
      </c>
      <c r="W39" s="4">
        <v>4.4800000000000004</v>
      </c>
      <c r="X39" s="4">
        <v>2.78</v>
      </c>
    </row>
    <row r="40" spans="1:24" s="16" customFormat="1" ht="45" customHeight="1" x14ac:dyDescent="0.25">
      <c r="A40" s="4">
        <v>39</v>
      </c>
      <c r="B40" s="4" t="str">
        <f t="shared" si="0"/>
        <v>E_AA_Z_B_X_P0012_D2</v>
      </c>
      <c r="C40" s="4" t="s">
        <v>87</v>
      </c>
      <c r="D40" s="4" t="s">
        <v>12</v>
      </c>
      <c r="E40" s="4" t="s">
        <v>13</v>
      </c>
      <c r="F40" s="4" t="s">
        <v>6</v>
      </c>
      <c r="G40" s="4" t="s">
        <v>34</v>
      </c>
      <c r="H40" s="4" t="s">
        <v>39</v>
      </c>
      <c r="I40" s="4" t="s">
        <v>20</v>
      </c>
      <c r="J40" s="4" t="s">
        <v>37</v>
      </c>
      <c r="K40" s="4" t="s">
        <v>114</v>
      </c>
      <c r="L40" s="4" t="s">
        <v>260</v>
      </c>
      <c r="M40" s="5" t="s">
        <v>261</v>
      </c>
      <c r="N40" s="4">
        <v>80</v>
      </c>
      <c r="O40" s="4">
        <v>100</v>
      </c>
      <c r="P40" s="4">
        <v>60</v>
      </c>
      <c r="Q40" s="4">
        <v>141.21</v>
      </c>
      <c r="R40" s="4">
        <v>139.61000000000001</v>
      </c>
      <c r="S40" s="4">
        <v>147.44</v>
      </c>
      <c r="T40" s="4">
        <v>0.80300000000000005</v>
      </c>
      <c r="U40" s="4">
        <v>0.79400000000000004</v>
      </c>
      <c r="V40" s="4">
        <v>0.79500000000000004</v>
      </c>
      <c r="W40" s="4">
        <v>4.57</v>
      </c>
      <c r="X40" s="4">
        <v>2.79</v>
      </c>
    </row>
    <row r="41" spans="1:24" s="16" customFormat="1" ht="45" customHeight="1" x14ac:dyDescent="0.25">
      <c r="A41" s="4">
        <v>40</v>
      </c>
      <c r="B41" s="4" t="str">
        <f t="shared" si="0"/>
        <v>E_AA_Z_B_X_P0012_D3</v>
      </c>
      <c r="C41" s="4" t="s">
        <v>87</v>
      </c>
      <c r="D41" s="4" t="s">
        <v>12</v>
      </c>
      <c r="E41" s="4" t="s">
        <v>13</v>
      </c>
      <c r="F41" s="4" t="s">
        <v>6</v>
      </c>
      <c r="G41" s="4" t="s">
        <v>34</v>
      </c>
      <c r="H41" s="4" t="s">
        <v>39</v>
      </c>
      <c r="I41" s="4" t="s">
        <v>21</v>
      </c>
      <c r="J41" s="4" t="s">
        <v>37</v>
      </c>
      <c r="K41" s="4" t="s">
        <v>115</v>
      </c>
      <c r="L41" s="4" t="s">
        <v>262</v>
      </c>
      <c r="M41" s="5" t="s">
        <v>263</v>
      </c>
      <c r="N41" s="4">
        <v>80</v>
      </c>
      <c r="O41" s="4">
        <v>100</v>
      </c>
      <c r="P41" s="4">
        <v>60</v>
      </c>
      <c r="Q41" s="4">
        <v>146.41</v>
      </c>
      <c r="R41" s="4">
        <v>148.22</v>
      </c>
      <c r="S41" s="4">
        <v>149.22</v>
      </c>
      <c r="T41" s="4">
        <v>0.80400000000000005</v>
      </c>
      <c r="U41" s="4">
        <v>0.80900000000000005</v>
      </c>
      <c r="V41" s="4">
        <v>0.80500000000000005</v>
      </c>
      <c r="W41" s="4">
        <v>4.9800000000000004</v>
      </c>
      <c r="X41" s="4">
        <v>2.63</v>
      </c>
    </row>
    <row r="42" spans="1:24" s="11" customFormat="1" ht="45" customHeight="1" x14ac:dyDescent="0.25">
      <c r="A42" s="9">
        <v>41</v>
      </c>
      <c r="B42" s="9" t="str">
        <f t="shared" si="0"/>
        <v>E_AA_Z_B_X_P0013_D1</v>
      </c>
      <c r="C42" s="9" t="s">
        <v>87</v>
      </c>
      <c r="D42" s="9" t="s">
        <v>12</v>
      </c>
      <c r="E42" s="9" t="s">
        <v>13</v>
      </c>
      <c r="F42" s="9" t="s">
        <v>6</v>
      </c>
      <c r="G42" s="9" t="s">
        <v>34</v>
      </c>
      <c r="H42" s="9" t="s">
        <v>40</v>
      </c>
      <c r="I42" s="9" t="s">
        <v>15</v>
      </c>
      <c r="J42" s="9" t="s">
        <v>37</v>
      </c>
      <c r="K42" s="9" t="s">
        <v>60</v>
      </c>
      <c r="L42" s="9" t="s">
        <v>264</v>
      </c>
      <c r="M42" s="10" t="s">
        <v>265</v>
      </c>
      <c r="N42" s="9">
        <f>SUM(N43:N48)</f>
        <v>270</v>
      </c>
      <c r="O42" s="9">
        <f t="shared" ref="O42:S42" si="22">SUM(O43:O48)</f>
        <v>283.5</v>
      </c>
      <c r="P42" s="9">
        <f t="shared" si="22"/>
        <v>74.7</v>
      </c>
      <c r="Q42" s="9">
        <f t="shared" si="22"/>
        <v>391</v>
      </c>
      <c r="R42" s="9">
        <f t="shared" si="22"/>
        <v>385.4</v>
      </c>
      <c r="S42" s="9">
        <f t="shared" si="22"/>
        <v>388.4</v>
      </c>
      <c r="T42" s="9">
        <f>AVERAGE(T43:T48)</f>
        <v>0.92833333333333334</v>
      </c>
      <c r="U42" s="9">
        <f t="shared" ref="U42:X42" si="23">AVERAGE(U43:U48)</f>
        <v>0.94</v>
      </c>
      <c r="V42" s="9">
        <f t="shared" si="23"/>
        <v>0.94999999999999984</v>
      </c>
      <c r="W42" s="9">
        <f t="shared" si="23"/>
        <v>3.8000000000000003</v>
      </c>
      <c r="X42" s="9">
        <f t="shared" si="23"/>
        <v>2.0499999999999998</v>
      </c>
    </row>
    <row r="43" spans="1:24" s="16" customFormat="1" ht="45" customHeight="1" x14ac:dyDescent="0.25">
      <c r="A43" s="4">
        <v>42</v>
      </c>
      <c r="B43" s="4" t="str">
        <f t="shared" si="0"/>
        <v>E_AA_Z_B_X_P0013_D2</v>
      </c>
      <c r="C43" s="4" t="s">
        <v>87</v>
      </c>
      <c r="D43" s="4" t="s">
        <v>12</v>
      </c>
      <c r="E43" s="4" t="s">
        <v>13</v>
      </c>
      <c r="F43" s="4" t="s">
        <v>6</v>
      </c>
      <c r="G43" s="4" t="s">
        <v>34</v>
      </c>
      <c r="H43" s="4" t="s">
        <v>40</v>
      </c>
      <c r="I43" s="4" t="s">
        <v>20</v>
      </c>
      <c r="J43" s="4" t="s">
        <v>37</v>
      </c>
      <c r="K43" s="4" t="s">
        <v>116</v>
      </c>
      <c r="L43" s="4" t="s">
        <v>266</v>
      </c>
      <c r="M43" s="5" t="s">
        <v>267</v>
      </c>
      <c r="N43" s="4">
        <v>45</v>
      </c>
      <c r="O43" s="4">
        <v>47.3</v>
      </c>
      <c r="P43" s="4">
        <v>12.5</v>
      </c>
      <c r="Q43" s="4">
        <v>65.2</v>
      </c>
      <c r="R43" s="4">
        <v>64.3</v>
      </c>
      <c r="S43" s="4">
        <v>64.8</v>
      </c>
      <c r="T43" s="4">
        <v>0.93</v>
      </c>
      <c r="U43" s="4">
        <v>0.94</v>
      </c>
      <c r="V43" s="4">
        <v>0.95</v>
      </c>
      <c r="W43" s="4">
        <v>3.8</v>
      </c>
      <c r="X43" s="4">
        <v>2.1</v>
      </c>
    </row>
    <row r="44" spans="1:24" s="16" customFormat="1" ht="45" customHeight="1" x14ac:dyDescent="0.25">
      <c r="A44" s="4">
        <v>43</v>
      </c>
      <c r="B44" s="4" t="str">
        <f t="shared" si="0"/>
        <v>E_AA_Z_B_X_P0013_D3</v>
      </c>
      <c r="C44" s="4" t="s">
        <v>87</v>
      </c>
      <c r="D44" s="4" t="s">
        <v>12</v>
      </c>
      <c r="E44" s="4" t="s">
        <v>13</v>
      </c>
      <c r="F44" s="4" t="s">
        <v>6</v>
      </c>
      <c r="G44" s="4" t="s">
        <v>34</v>
      </c>
      <c r="H44" s="4" t="s">
        <v>40</v>
      </c>
      <c r="I44" s="4" t="s">
        <v>21</v>
      </c>
      <c r="J44" s="4" t="s">
        <v>37</v>
      </c>
      <c r="K44" s="4" t="s">
        <v>117</v>
      </c>
      <c r="L44" s="4" t="s">
        <v>268</v>
      </c>
      <c r="M44" s="5" t="s">
        <v>269</v>
      </c>
      <c r="N44" s="4">
        <v>45</v>
      </c>
      <c r="O44" s="4">
        <v>47.1</v>
      </c>
      <c r="P44" s="4">
        <v>12.3</v>
      </c>
      <c r="Q44" s="4">
        <v>64.900000000000006</v>
      </c>
      <c r="R44" s="4">
        <v>63.8</v>
      </c>
      <c r="S44" s="4">
        <v>64.3</v>
      </c>
      <c r="T44" s="4">
        <v>0.92</v>
      </c>
      <c r="U44" s="4">
        <v>0.94</v>
      </c>
      <c r="V44" s="4">
        <v>0.95</v>
      </c>
      <c r="W44" s="4">
        <v>3.8</v>
      </c>
      <c r="X44" s="4">
        <v>2</v>
      </c>
    </row>
    <row r="45" spans="1:24" s="16" customFormat="1" ht="45" customHeight="1" x14ac:dyDescent="0.25">
      <c r="A45" s="4">
        <v>44</v>
      </c>
      <c r="B45" s="4" t="str">
        <f t="shared" si="0"/>
        <v>E_AA_Z_B_X_P0014_D1</v>
      </c>
      <c r="C45" s="4" t="s">
        <v>87</v>
      </c>
      <c r="D45" s="4" t="s">
        <v>12</v>
      </c>
      <c r="E45" s="4" t="s">
        <v>13</v>
      </c>
      <c r="F45" s="4" t="s">
        <v>6</v>
      </c>
      <c r="G45" s="4" t="s">
        <v>34</v>
      </c>
      <c r="H45" s="4" t="s">
        <v>41</v>
      </c>
      <c r="I45" s="4" t="s">
        <v>15</v>
      </c>
      <c r="J45" s="4" t="s">
        <v>37</v>
      </c>
      <c r="K45" s="4" t="s">
        <v>118</v>
      </c>
      <c r="L45" s="4" t="s">
        <v>270</v>
      </c>
      <c r="M45" s="5" t="s">
        <v>271</v>
      </c>
      <c r="N45" s="4">
        <v>45</v>
      </c>
      <c r="O45" s="4">
        <v>47.4</v>
      </c>
      <c r="P45" s="4">
        <v>12.6</v>
      </c>
      <c r="Q45" s="4">
        <v>65.5</v>
      </c>
      <c r="R45" s="4">
        <v>64.5</v>
      </c>
      <c r="S45" s="4">
        <v>65</v>
      </c>
      <c r="T45" s="4">
        <v>0.93</v>
      </c>
      <c r="U45" s="4">
        <v>0.94</v>
      </c>
      <c r="V45" s="4">
        <v>0.95</v>
      </c>
      <c r="W45" s="4">
        <v>3.8</v>
      </c>
      <c r="X45" s="4">
        <v>2.1</v>
      </c>
    </row>
    <row r="46" spans="1:24" s="16" customFormat="1" ht="45" customHeight="1" x14ac:dyDescent="0.25">
      <c r="A46" s="4">
        <v>45</v>
      </c>
      <c r="B46" s="4" t="str">
        <f t="shared" si="0"/>
        <v>E_AA_Z_B_X_P0014_D2</v>
      </c>
      <c r="C46" s="4" t="s">
        <v>87</v>
      </c>
      <c r="D46" s="4" t="s">
        <v>12</v>
      </c>
      <c r="E46" s="4" t="s">
        <v>13</v>
      </c>
      <c r="F46" s="4" t="s">
        <v>6</v>
      </c>
      <c r="G46" s="4" t="s">
        <v>34</v>
      </c>
      <c r="H46" s="4" t="s">
        <v>41</v>
      </c>
      <c r="I46" s="4" t="s">
        <v>20</v>
      </c>
      <c r="J46" s="4" t="s">
        <v>37</v>
      </c>
      <c r="K46" s="4" t="s">
        <v>119</v>
      </c>
      <c r="L46" s="4" t="s">
        <v>272</v>
      </c>
      <c r="M46" s="5" t="s">
        <v>273</v>
      </c>
      <c r="N46" s="4">
        <v>45</v>
      </c>
      <c r="O46" s="4">
        <v>47.2</v>
      </c>
      <c r="P46" s="4">
        <v>12.4</v>
      </c>
      <c r="Q46" s="4">
        <v>65</v>
      </c>
      <c r="R46" s="4">
        <v>64.2</v>
      </c>
      <c r="S46" s="4">
        <v>64.599999999999994</v>
      </c>
      <c r="T46" s="4">
        <v>0.93</v>
      </c>
      <c r="U46" s="4">
        <v>0.94</v>
      </c>
      <c r="V46" s="4">
        <v>0.95</v>
      </c>
      <c r="W46" s="4">
        <v>3.8</v>
      </c>
      <c r="X46" s="4">
        <v>2</v>
      </c>
    </row>
    <row r="47" spans="1:24" s="16" customFormat="1" ht="45" customHeight="1" x14ac:dyDescent="0.25">
      <c r="A47" s="4">
        <v>46</v>
      </c>
      <c r="B47" s="4" t="str">
        <f t="shared" si="0"/>
        <v>E_AA_Z_B_X_P0015_D1</v>
      </c>
      <c r="C47" s="4" t="s">
        <v>87</v>
      </c>
      <c r="D47" s="4" t="s">
        <v>12</v>
      </c>
      <c r="E47" s="4" t="s">
        <v>13</v>
      </c>
      <c r="F47" s="4" t="s">
        <v>6</v>
      </c>
      <c r="G47" s="4" t="s">
        <v>34</v>
      </c>
      <c r="H47" s="4" t="s">
        <v>42</v>
      </c>
      <c r="I47" s="4" t="s">
        <v>15</v>
      </c>
      <c r="J47" s="4" t="s">
        <v>37</v>
      </c>
      <c r="K47" s="4" t="s">
        <v>120</v>
      </c>
      <c r="L47" s="4" t="s">
        <v>274</v>
      </c>
      <c r="M47" s="5" t="s">
        <v>275</v>
      </c>
      <c r="N47" s="4">
        <v>45</v>
      </c>
      <c r="O47" s="4">
        <v>47.5</v>
      </c>
      <c r="P47" s="4">
        <v>12.7</v>
      </c>
      <c r="Q47" s="4">
        <v>65.7</v>
      </c>
      <c r="R47" s="4">
        <v>64.7</v>
      </c>
      <c r="S47" s="4">
        <v>65.3</v>
      </c>
      <c r="T47" s="4">
        <v>0.94</v>
      </c>
      <c r="U47" s="4">
        <v>0.95</v>
      </c>
      <c r="V47" s="4">
        <v>0.96</v>
      </c>
      <c r="W47" s="4">
        <v>3.8</v>
      </c>
      <c r="X47" s="4">
        <v>2.1</v>
      </c>
    </row>
    <row r="48" spans="1:24" s="16" customFormat="1" ht="45" customHeight="1" x14ac:dyDescent="0.25">
      <c r="A48" s="4">
        <v>47</v>
      </c>
      <c r="B48" s="4" t="str">
        <f t="shared" si="0"/>
        <v>E_AA_Z_B_X_P0015_D2</v>
      </c>
      <c r="C48" s="4" t="s">
        <v>87</v>
      </c>
      <c r="D48" s="4" t="s">
        <v>12</v>
      </c>
      <c r="E48" s="4" t="s">
        <v>13</v>
      </c>
      <c r="F48" s="4" t="s">
        <v>6</v>
      </c>
      <c r="G48" s="4" t="s">
        <v>34</v>
      </c>
      <c r="H48" s="4" t="s">
        <v>42</v>
      </c>
      <c r="I48" s="4" t="s">
        <v>20</v>
      </c>
      <c r="J48" s="4" t="s">
        <v>37</v>
      </c>
      <c r="K48" s="4" t="s">
        <v>121</v>
      </c>
      <c r="L48" s="4" t="s">
        <v>276</v>
      </c>
      <c r="M48" s="5" t="s">
        <v>277</v>
      </c>
      <c r="N48" s="4">
        <v>45</v>
      </c>
      <c r="O48" s="4">
        <v>47</v>
      </c>
      <c r="P48" s="4">
        <v>12.2</v>
      </c>
      <c r="Q48" s="4">
        <v>64.7</v>
      </c>
      <c r="R48" s="4">
        <v>63.9</v>
      </c>
      <c r="S48" s="4">
        <v>64.400000000000006</v>
      </c>
      <c r="T48" s="4">
        <v>0.92</v>
      </c>
      <c r="U48" s="4">
        <v>0.93</v>
      </c>
      <c r="V48" s="4">
        <v>0.94</v>
      </c>
      <c r="W48" s="4">
        <v>3.8</v>
      </c>
      <c r="X48" s="4">
        <v>2</v>
      </c>
    </row>
    <row r="49" spans="1:24" s="11" customFormat="1" ht="45" customHeight="1" x14ac:dyDescent="0.25">
      <c r="A49" s="9">
        <v>48</v>
      </c>
      <c r="B49" s="9" t="str">
        <f t="shared" si="0"/>
        <v>E_AA_Z_B_X_P0016_D1</v>
      </c>
      <c r="C49" s="9" t="s">
        <v>87</v>
      </c>
      <c r="D49" s="9" t="s">
        <v>12</v>
      </c>
      <c r="E49" s="9" t="s">
        <v>13</v>
      </c>
      <c r="F49" s="9" t="s">
        <v>6</v>
      </c>
      <c r="G49" s="9" t="s">
        <v>34</v>
      </c>
      <c r="H49" s="9" t="s">
        <v>43</v>
      </c>
      <c r="I49" s="9" t="s">
        <v>15</v>
      </c>
      <c r="J49" s="9" t="s">
        <v>37</v>
      </c>
      <c r="K49" s="9" t="s">
        <v>61</v>
      </c>
      <c r="L49" s="9" t="s">
        <v>278</v>
      </c>
      <c r="M49" s="10" t="s">
        <v>279</v>
      </c>
      <c r="N49" s="9">
        <f>SUM(N50:N54)</f>
        <v>134</v>
      </c>
      <c r="O49" s="9">
        <f t="shared" ref="O49:S49" si="24">SUM(O50:O54)</f>
        <v>141.29999999999998</v>
      </c>
      <c r="P49" s="9">
        <f t="shared" si="24"/>
        <v>37.700000000000003</v>
      </c>
      <c r="Q49" s="9">
        <f t="shared" si="24"/>
        <v>228.6</v>
      </c>
      <c r="R49" s="9">
        <f t="shared" si="24"/>
        <v>226.90000000000003</v>
      </c>
      <c r="S49" s="9">
        <f t="shared" si="24"/>
        <v>229.00000000000003</v>
      </c>
      <c r="T49" s="9">
        <f>AVERAGE(T50:T54)</f>
        <v>0.95199999999999996</v>
      </c>
      <c r="U49" s="9">
        <f t="shared" ref="U49:X49" si="25">AVERAGE(U50:U54)</f>
        <v>0.95799999999999996</v>
      </c>
      <c r="V49" s="9">
        <f t="shared" si="25"/>
        <v>0.96399999999999986</v>
      </c>
      <c r="W49" s="9">
        <f t="shared" si="25"/>
        <v>4.3599999999999994</v>
      </c>
      <c r="X49" s="9">
        <f t="shared" si="25"/>
        <v>2.12</v>
      </c>
    </row>
    <row r="50" spans="1:24" s="16" customFormat="1" ht="45" customHeight="1" x14ac:dyDescent="0.25">
      <c r="A50" s="4">
        <v>49</v>
      </c>
      <c r="B50" s="4" t="str">
        <f t="shared" si="0"/>
        <v>E_AA_Z_B_X_P0016_D2</v>
      </c>
      <c r="C50" s="4" t="s">
        <v>87</v>
      </c>
      <c r="D50" s="4" t="s">
        <v>12</v>
      </c>
      <c r="E50" s="4" t="s">
        <v>13</v>
      </c>
      <c r="F50" s="4" t="s">
        <v>6</v>
      </c>
      <c r="G50" s="4" t="s">
        <v>34</v>
      </c>
      <c r="H50" s="4" t="s">
        <v>43</v>
      </c>
      <c r="I50" s="4" t="s">
        <v>20</v>
      </c>
      <c r="J50" s="4" t="s">
        <v>37</v>
      </c>
      <c r="K50" s="4" t="s">
        <v>122</v>
      </c>
      <c r="L50" s="4" t="s">
        <v>280</v>
      </c>
      <c r="M50" s="5" t="s">
        <v>281</v>
      </c>
      <c r="N50" s="4">
        <v>25</v>
      </c>
      <c r="O50" s="4">
        <v>26.3</v>
      </c>
      <c r="P50" s="4">
        <v>6.8</v>
      </c>
      <c r="Q50" s="4">
        <v>43.2</v>
      </c>
      <c r="R50" s="4">
        <v>42.6</v>
      </c>
      <c r="S50" s="4">
        <v>43.5</v>
      </c>
      <c r="T50" s="4">
        <v>0.95</v>
      </c>
      <c r="U50" s="4">
        <v>0.96</v>
      </c>
      <c r="V50" s="4">
        <v>0.97</v>
      </c>
      <c r="W50" s="4">
        <v>4.2</v>
      </c>
      <c r="X50" s="4">
        <v>2.1</v>
      </c>
    </row>
    <row r="51" spans="1:24" s="16" customFormat="1" ht="45" customHeight="1" x14ac:dyDescent="0.25">
      <c r="A51" s="4">
        <v>50</v>
      </c>
      <c r="B51" s="4" t="str">
        <f t="shared" si="0"/>
        <v>E_AA_Z_B_X_P0016_D3</v>
      </c>
      <c r="C51" s="4" t="s">
        <v>87</v>
      </c>
      <c r="D51" s="4" t="s">
        <v>12</v>
      </c>
      <c r="E51" s="4" t="s">
        <v>13</v>
      </c>
      <c r="F51" s="4" t="s">
        <v>6</v>
      </c>
      <c r="G51" s="4" t="s">
        <v>34</v>
      </c>
      <c r="H51" s="4" t="s">
        <v>43</v>
      </c>
      <c r="I51" s="4" t="s">
        <v>21</v>
      </c>
      <c r="J51" s="4" t="s">
        <v>37</v>
      </c>
      <c r="K51" s="4" t="s">
        <v>123</v>
      </c>
      <c r="L51" s="4" t="s">
        <v>282</v>
      </c>
      <c r="M51" s="5" t="s">
        <v>283</v>
      </c>
      <c r="N51" s="4">
        <v>25</v>
      </c>
      <c r="O51" s="4">
        <v>26.5</v>
      </c>
      <c r="P51" s="4">
        <v>6.7</v>
      </c>
      <c r="Q51" s="4">
        <v>44.1</v>
      </c>
      <c r="R51" s="4">
        <v>43.9</v>
      </c>
      <c r="S51" s="4">
        <v>44.3</v>
      </c>
      <c r="T51" s="4">
        <v>0.95</v>
      </c>
      <c r="U51" s="4">
        <v>0.95</v>
      </c>
      <c r="V51" s="4">
        <v>0.96</v>
      </c>
      <c r="W51" s="4">
        <v>4.3</v>
      </c>
      <c r="X51" s="4">
        <v>2.2000000000000002</v>
      </c>
    </row>
    <row r="52" spans="1:24" s="16" customFormat="1" ht="45" customHeight="1" x14ac:dyDescent="0.25">
      <c r="A52" s="4">
        <v>51</v>
      </c>
      <c r="B52" s="4" t="str">
        <f t="shared" si="0"/>
        <v>E_AA_Z_B_X_P0017_D1</v>
      </c>
      <c r="C52" s="4" t="s">
        <v>87</v>
      </c>
      <c r="D52" s="4" t="s">
        <v>12</v>
      </c>
      <c r="E52" s="4" t="s">
        <v>13</v>
      </c>
      <c r="F52" s="4" t="s">
        <v>6</v>
      </c>
      <c r="G52" s="4" t="s">
        <v>34</v>
      </c>
      <c r="H52" s="4" t="s">
        <v>44</v>
      </c>
      <c r="I52" s="4" t="s">
        <v>15</v>
      </c>
      <c r="J52" s="4" t="s">
        <v>37</v>
      </c>
      <c r="K52" s="4" t="s">
        <v>124</v>
      </c>
      <c r="L52" s="4" t="s">
        <v>284</v>
      </c>
      <c r="M52" s="5" t="s">
        <v>285</v>
      </c>
      <c r="N52" s="4">
        <v>28</v>
      </c>
      <c r="O52" s="4">
        <v>29.3</v>
      </c>
      <c r="P52" s="4">
        <v>7.9</v>
      </c>
      <c r="Q52" s="4">
        <v>46.7</v>
      </c>
      <c r="R52" s="4">
        <v>46.3</v>
      </c>
      <c r="S52" s="4">
        <v>46.6</v>
      </c>
      <c r="T52" s="4">
        <v>0.95499999999999996</v>
      </c>
      <c r="U52" s="4">
        <v>0.96</v>
      </c>
      <c r="V52" s="4">
        <v>0.96</v>
      </c>
      <c r="W52" s="4">
        <v>4.4000000000000004</v>
      </c>
      <c r="X52" s="4">
        <v>2.1</v>
      </c>
    </row>
    <row r="53" spans="1:24" s="16" customFormat="1" ht="45" customHeight="1" x14ac:dyDescent="0.25">
      <c r="A53" s="4">
        <v>52</v>
      </c>
      <c r="B53" s="4" t="str">
        <f t="shared" si="0"/>
        <v>E_AA_Z_B_X_P0017_D2</v>
      </c>
      <c r="C53" s="4" t="s">
        <v>87</v>
      </c>
      <c r="D53" s="4" t="s">
        <v>12</v>
      </c>
      <c r="E53" s="4" t="s">
        <v>13</v>
      </c>
      <c r="F53" s="4" t="s">
        <v>6</v>
      </c>
      <c r="G53" s="4" t="s">
        <v>34</v>
      </c>
      <c r="H53" s="4" t="s">
        <v>44</v>
      </c>
      <c r="I53" s="4" t="s">
        <v>20</v>
      </c>
      <c r="J53" s="4" t="s">
        <v>37</v>
      </c>
      <c r="K53" s="4" t="s">
        <v>125</v>
      </c>
      <c r="L53" s="4" t="s">
        <v>286</v>
      </c>
      <c r="M53" s="5" t="s">
        <v>287</v>
      </c>
      <c r="N53" s="4">
        <v>28</v>
      </c>
      <c r="O53" s="4">
        <v>29.5</v>
      </c>
      <c r="P53" s="4">
        <v>8.1</v>
      </c>
      <c r="Q53" s="4">
        <v>47.1</v>
      </c>
      <c r="R53" s="4">
        <v>46.9</v>
      </c>
      <c r="S53" s="4">
        <v>47.2</v>
      </c>
      <c r="T53" s="4">
        <v>0.95</v>
      </c>
      <c r="U53" s="4">
        <v>0.96</v>
      </c>
      <c r="V53" s="4">
        <v>0.96</v>
      </c>
      <c r="W53" s="4">
        <v>4.5</v>
      </c>
      <c r="X53" s="4">
        <v>2.1</v>
      </c>
    </row>
    <row r="54" spans="1:24" s="16" customFormat="1" ht="45" customHeight="1" x14ac:dyDescent="0.25">
      <c r="A54" s="4">
        <v>53</v>
      </c>
      <c r="B54" s="4" t="str">
        <f t="shared" si="0"/>
        <v>E_AA_Z_B_X_P0017_D3</v>
      </c>
      <c r="C54" s="4" t="s">
        <v>87</v>
      </c>
      <c r="D54" s="4" t="s">
        <v>12</v>
      </c>
      <c r="E54" s="4" t="s">
        <v>13</v>
      </c>
      <c r="F54" s="4" t="s">
        <v>6</v>
      </c>
      <c r="G54" s="4" t="s">
        <v>34</v>
      </c>
      <c r="H54" s="4" t="s">
        <v>44</v>
      </c>
      <c r="I54" s="4" t="s">
        <v>21</v>
      </c>
      <c r="J54" s="4" t="s">
        <v>37</v>
      </c>
      <c r="K54" s="4" t="s">
        <v>126</v>
      </c>
      <c r="L54" s="4" t="s">
        <v>288</v>
      </c>
      <c r="M54" s="5" t="s">
        <v>289</v>
      </c>
      <c r="N54" s="4">
        <v>28</v>
      </c>
      <c r="O54" s="4">
        <v>29.7</v>
      </c>
      <c r="P54" s="4">
        <v>8.1999999999999993</v>
      </c>
      <c r="Q54" s="4">
        <v>47.5</v>
      </c>
      <c r="R54" s="4">
        <v>47.2</v>
      </c>
      <c r="S54" s="4">
        <v>47.4</v>
      </c>
      <c r="T54" s="4">
        <v>0.95499999999999996</v>
      </c>
      <c r="U54" s="4">
        <v>0.96</v>
      </c>
      <c r="V54" s="4">
        <v>0.97</v>
      </c>
      <c r="W54" s="4">
        <v>4.4000000000000004</v>
      </c>
      <c r="X54" s="4">
        <v>2.1</v>
      </c>
    </row>
    <row r="55" spans="1:24" s="11" customFormat="1" ht="45" customHeight="1" x14ac:dyDescent="0.25">
      <c r="A55" s="9">
        <v>54</v>
      </c>
      <c r="B55" s="9" t="str">
        <f t="shared" si="0"/>
        <v>E_AA_Z_B_X_P0018_D1</v>
      </c>
      <c r="C55" s="9" t="s">
        <v>87</v>
      </c>
      <c r="D55" s="9" t="s">
        <v>12</v>
      </c>
      <c r="E55" s="9" t="s">
        <v>13</v>
      </c>
      <c r="F55" s="9" t="s">
        <v>6</v>
      </c>
      <c r="G55" s="9" t="s">
        <v>34</v>
      </c>
      <c r="H55" s="9" t="s">
        <v>45</v>
      </c>
      <c r="I55" s="9" t="s">
        <v>15</v>
      </c>
      <c r="J55" s="9" t="s">
        <v>37</v>
      </c>
      <c r="K55" s="9" t="s">
        <v>62</v>
      </c>
      <c r="L55" s="9" t="s">
        <v>290</v>
      </c>
      <c r="M55" s="10" t="s">
        <v>291</v>
      </c>
      <c r="N55" s="9">
        <f>SUM(N56:N60)</f>
        <v>128.5</v>
      </c>
      <c r="O55" s="9">
        <f t="shared" ref="O55:S55" si="26">SUM(O56:O60)</f>
        <v>149.29999999999998</v>
      </c>
      <c r="P55" s="9">
        <f t="shared" si="26"/>
        <v>73.099999999999994</v>
      </c>
      <c r="Q55" s="9">
        <f t="shared" si="26"/>
        <v>209.10000000000002</v>
      </c>
      <c r="R55" s="9">
        <f t="shared" si="26"/>
        <v>203.5</v>
      </c>
      <c r="S55" s="9">
        <f t="shared" si="26"/>
        <v>207.7</v>
      </c>
      <c r="T55" s="9">
        <f>AVERAGE(T56:T60)</f>
        <v>0.92599999999999993</v>
      </c>
      <c r="U55" s="9">
        <f t="shared" ref="U55:X55" si="27">AVERAGE(U56:U60)</f>
        <v>0.93999999999999984</v>
      </c>
      <c r="V55" s="9">
        <f t="shared" si="27"/>
        <v>0.92400000000000004</v>
      </c>
      <c r="W55" s="9">
        <f t="shared" si="27"/>
        <v>4.46</v>
      </c>
      <c r="X55" s="9">
        <f t="shared" si="27"/>
        <v>2.34</v>
      </c>
    </row>
    <row r="56" spans="1:24" s="16" customFormat="1" ht="45" customHeight="1" x14ac:dyDescent="0.25">
      <c r="A56" s="4">
        <v>55</v>
      </c>
      <c r="B56" s="4" t="str">
        <f t="shared" si="0"/>
        <v>E_AA_Z_B_X_P0018_D2</v>
      </c>
      <c r="C56" s="4" t="s">
        <v>87</v>
      </c>
      <c r="D56" s="4" t="s">
        <v>12</v>
      </c>
      <c r="E56" s="4" t="s">
        <v>13</v>
      </c>
      <c r="F56" s="4" t="s">
        <v>6</v>
      </c>
      <c r="G56" s="4" t="s">
        <v>34</v>
      </c>
      <c r="H56" s="4" t="s">
        <v>45</v>
      </c>
      <c r="I56" s="4" t="s">
        <v>20</v>
      </c>
      <c r="J56" s="4" t="s">
        <v>37</v>
      </c>
      <c r="K56" s="4" t="s">
        <v>127</v>
      </c>
      <c r="L56" s="4" t="s">
        <v>292</v>
      </c>
      <c r="M56" s="5" t="s">
        <v>293</v>
      </c>
      <c r="N56" s="4">
        <v>25</v>
      </c>
      <c r="O56" s="4">
        <v>29.4</v>
      </c>
      <c r="P56" s="4">
        <v>14.3</v>
      </c>
      <c r="Q56" s="4">
        <v>41.2</v>
      </c>
      <c r="R56" s="4">
        <v>39.799999999999997</v>
      </c>
      <c r="S56" s="4">
        <v>40.700000000000003</v>
      </c>
      <c r="T56" s="4">
        <v>0.92</v>
      </c>
      <c r="U56" s="4">
        <v>0.94</v>
      </c>
      <c r="V56" s="4">
        <v>0.93</v>
      </c>
      <c r="W56" s="4">
        <v>4.5</v>
      </c>
      <c r="X56" s="4">
        <v>2.4</v>
      </c>
    </row>
    <row r="57" spans="1:24" s="16" customFormat="1" ht="45" customHeight="1" x14ac:dyDescent="0.25">
      <c r="A57" s="4">
        <v>56</v>
      </c>
      <c r="B57" s="4" t="str">
        <f t="shared" si="0"/>
        <v>E_AA_Z_B_X_P0018_D3</v>
      </c>
      <c r="C57" s="4" t="s">
        <v>87</v>
      </c>
      <c r="D57" s="4" t="s">
        <v>12</v>
      </c>
      <c r="E57" s="4" t="s">
        <v>13</v>
      </c>
      <c r="F57" s="4" t="s">
        <v>6</v>
      </c>
      <c r="G57" s="4" t="s">
        <v>34</v>
      </c>
      <c r="H57" s="4" t="s">
        <v>45</v>
      </c>
      <c r="I57" s="4" t="s">
        <v>21</v>
      </c>
      <c r="J57" s="4" t="s">
        <v>37</v>
      </c>
      <c r="K57" s="4" t="s">
        <v>128</v>
      </c>
      <c r="L57" s="4" t="s">
        <v>294</v>
      </c>
      <c r="M57" s="5" t="s">
        <v>295</v>
      </c>
      <c r="N57" s="4">
        <v>24.5</v>
      </c>
      <c r="O57" s="4">
        <v>28.7</v>
      </c>
      <c r="P57" s="4">
        <v>13.8</v>
      </c>
      <c r="Q57" s="4">
        <v>40.799999999999997</v>
      </c>
      <c r="R57" s="4">
        <v>39.299999999999997</v>
      </c>
      <c r="S57" s="4">
        <v>40.5</v>
      </c>
      <c r="T57" s="4">
        <v>0.91</v>
      </c>
      <c r="U57" s="4">
        <v>0.93</v>
      </c>
      <c r="V57" s="4">
        <v>0.92</v>
      </c>
      <c r="W57" s="4">
        <v>4.5999999999999996</v>
      </c>
      <c r="X57" s="4">
        <v>2.5</v>
      </c>
    </row>
    <row r="58" spans="1:24" s="16" customFormat="1" ht="45" customHeight="1" x14ac:dyDescent="0.25">
      <c r="A58" s="4">
        <v>57</v>
      </c>
      <c r="B58" s="4" t="str">
        <f t="shared" si="0"/>
        <v>E_AA_Z_B_X_P0019_D1</v>
      </c>
      <c r="C58" s="4" t="s">
        <v>87</v>
      </c>
      <c r="D58" s="4" t="s">
        <v>12</v>
      </c>
      <c r="E58" s="4" t="s">
        <v>13</v>
      </c>
      <c r="F58" s="4" t="s">
        <v>6</v>
      </c>
      <c r="G58" s="4" t="s">
        <v>34</v>
      </c>
      <c r="H58" s="4" t="s">
        <v>46</v>
      </c>
      <c r="I58" s="4" t="s">
        <v>15</v>
      </c>
      <c r="J58" s="4" t="s">
        <v>37</v>
      </c>
      <c r="K58" s="4" t="s">
        <v>129</v>
      </c>
      <c r="L58" s="4" t="s">
        <v>296</v>
      </c>
      <c r="M58" s="5" t="s">
        <v>297</v>
      </c>
      <c r="N58" s="4">
        <v>26.2</v>
      </c>
      <c r="O58" s="4">
        <v>30.1</v>
      </c>
      <c r="P58" s="4">
        <v>15.1</v>
      </c>
      <c r="Q58" s="4">
        <v>42.3</v>
      </c>
      <c r="R58" s="4">
        <v>41.2</v>
      </c>
      <c r="S58" s="4">
        <v>42</v>
      </c>
      <c r="T58" s="4">
        <v>0.93</v>
      </c>
      <c r="U58" s="4">
        <v>0.94</v>
      </c>
      <c r="V58" s="4">
        <v>0.92</v>
      </c>
      <c r="W58" s="4">
        <v>4.4000000000000004</v>
      </c>
      <c r="X58" s="4">
        <v>2.2999999999999998</v>
      </c>
    </row>
    <row r="59" spans="1:24" s="16" customFormat="1" ht="45" customHeight="1" x14ac:dyDescent="0.25">
      <c r="A59" s="4">
        <v>58</v>
      </c>
      <c r="B59" s="4" t="str">
        <f t="shared" si="0"/>
        <v>E_AA_Z_B_X_P0019_D2</v>
      </c>
      <c r="C59" s="4" t="s">
        <v>87</v>
      </c>
      <c r="D59" s="4" t="s">
        <v>12</v>
      </c>
      <c r="E59" s="4" t="s">
        <v>13</v>
      </c>
      <c r="F59" s="4" t="s">
        <v>6</v>
      </c>
      <c r="G59" s="4" t="s">
        <v>34</v>
      </c>
      <c r="H59" s="4" t="s">
        <v>46</v>
      </c>
      <c r="I59" s="4" t="s">
        <v>20</v>
      </c>
      <c r="J59" s="4" t="s">
        <v>37</v>
      </c>
      <c r="K59" s="4" t="s">
        <v>130</v>
      </c>
      <c r="L59" s="4" t="s">
        <v>298</v>
      </c>
      <c r="M59" s="5" t="s">
        <v>299</v>
      </c>
      <c r="N59" s="4">
        <v>27</v>
      </c>
      <c r="O59" s="4">
        <v>31.2</v>
      </c>
      <c r="P59" s="4">
        <v>15.4</v>
      </c>
      <c r="Q59" s="4">
        <v>43.1</v>
      </c>
      <c r="R59" s="4">
        <v>42.6</v>
      </c>
      <c r="S59" s="4">
        <v>43</v>
      </c>
      <c r="T59" s="4">
        <v>0.94</v>
      </c>
      <c r="U59" s="4">
        <v>0.95</v>
      </c>
      <c r="V59" s="4">
        <v>0.93</v>
      </c>
      <c r="W59" s="4">
        <v>4.3</v>
      </c>
      <c r="X59" s="4">
        <v>2.2000000000000002</v>
      </c>
    </row>
    <row r="60" spans="1:24" s="16" customFormat="1" ht="45" customHeight="1" x14ac:dyDescent="0.25">
      <c r="A60" s="4">
        <v>59</v>
      </c>
      <c r="B60" s="4" t="str">
        <f t="shared" si="0"/>
        <v>E_AA_Z_B_X_P0019_D3</v>
      </c>
      <c r="C60" s="4" t="s">
        <v>87</v>
      </c>
      <c r="D60" s="4" t="s">
        <v>12</v>
      </c>
      <c r="E60" s="4" t="s">
        <v>13</v>
      </c>
      <c r="F60" s="4" t="s">
        <v>6</v>
      </c>
      <c r="G60" s="4" t="s">
        <v>34</v>
      </c>
      <c r="H60" s="4" t="s">
        <v>46</v>
      </c>
      <c r="I60" s="4" t="s">
        <v>21</v>
      </c>
      <c r="J60" s="4" t="s">
        <v>37</v>
      </c>
      <c r="K60" s="4" t="s">
        <v>131</v>
      </c>
      <c r="L60" s="4" t="s">
        <v>300</v>
      </c>
      <c r="M60" s="5" t="s">
        <v>301</v>
      </c>
      <c r="N60" s="4">
        <v>25.8</v>
      </c>
      <c r="O60" s="4">
        <v>29.9</v>
      </c>
      <c r="P60" s="4">
        <v>14.5</v>
      </c>
      <c r="Q60" s="4">
        <v>41.7</v>
      </c>
      <c r="R60" s="4">
        <v>40.6</v>
      </c>
      <c r="S60" s="4">
        <v>41.5</v>
      </c>
      <c r="T60" s="4">
        <v>0.93</v>
      </c>
      <c r="U60" s="4">
        <v>0.94</v>
      </c>
      <c r="V60" s="4">
        <v>0.92</v>
      </c>
      <c r="W60" s="4">
        <v>4.5</v>
      </c>
      <c r="X60" s="4">
        <v>2.2999999999999998</v>
      </c>
    </row>
    <row r="61" spans="1:24" s="54" customFormat="1" ht="45" customHeight="1" x14ac:dyDescent="0.25">
      <c r="A61" s="52">
        <v>60</v>
      </c>
      <c r="B61" s="52" t="str">
        <f t="shared" si="0"/>
        <v>E_AA_Z_B_Y_P0020_D1</v>
      </c>
      <c r="C61" s="52" t="s">
        <v>87</v>
      </c>
      <c r="D61" s="52" t="s">
        <v>12</v>
      </c>
      <c r="E61" s="52" t="s">
        <v>13</v>
      </c>
      <c r="F61" s="52" t="s">
        <v>6</v>
      </c>
      <c r="G61" s="52" t="s">
        <v>22</v>
      </c>
      <c r="H61" s="52" t="s">
        <v>47</v>
      </c>
      <c r="I61" s="52" t="s">
        <v>15</v>
      </c>
      <c r="J61" s="52" t="s">
        <v>36</v>
      </c>
      <c r="K61" s="52" t="s">
        <v>302</v>
      </c>
      <c r="L61" s="52" t="s">
        <v>303</v>
      </c>
      <c r="M61" s="53" t="s">
        <v>304</v>
      </c>
      <c r="N61" s="52">
        <f>SUM(N62:N63)</f>
        <v>1040</v>
      </c>
      <c r="O61" s="52">
        <f t="shared" ref="O61:S61" si="28">SUM(O62:O63)</f>
        <v>1091.92</v>
      </c>
      <c r="P61" s="52">
        <f t="shared" si="28"/>
        <v>325.39</v>
      </c>
      <c r="Q61" s="52">
        <f t="shared" si="28"/>
        <v>1580.44</v>
      </c>
      <c r="R61" s="52">
        <f t="shared" si="28"/>
        <v>1555.05</v>
      </c>
      <c r="S61" s="52">
        <f t="shared" si="28"/>
        <v>1567.54</v>
      </c>
      <c r="T61" s="52">
        <f>AVERAGE(T62:T63)</f>
        <v>0.94599999999999995</v>
      </c>
      <c r="U61" s="52">
        <f t="shared" ref="U61:X61" si="29">AVERAGE(U62:U63)</f>
        <v>0.95599999999999996</v>
      </c>
      <c r="V61" s="52">
        <f t="shared" si="29"/>
        <v>0.9661249999999999</v>
      </c>
      <c r="W61" s="52">
        <f t="shared" si="29"/>
        <v>4.4662500000000005</v>
      </c>
      <c r="X61" s="52">
        <f t="shared" si="29"/>
        <v>2.3912499999999999</v>
      </c>
    </row>
    <row r="62" spans="1:24" s="57" customFormat="1" ht="45" customHeight="1" x14ac:dyDescent="0.25">
      <c r="A62" s="55">
        <v>61</v>
      </c>
      <c r="B62" s="55" t="str">
        <f t="shared" si="0"/>
        <v>E_AA_Z_B_Y_P0020_D2</v>
      </c>
      <c r="C62" s="55" t="s">
        <v>87</v>
      </c>
      <c r="D62" s="55" t="s">
        <v>12</v>
      </c>
      <c r="E62" s="55" t="s">
        <v>13</v>
      </c>
      <c r="F62" s="55" t="s">
        <v>6</v>
      </c>
      <c r="G62" s="55" t="s">
        <v>22</v>
      </c>
      <c r="H62" s="55" t="s">
        <v>47</v>
      </c>
      <c r="I62" s="55" t="s">
        <v>20</v>
      </c>
      <c r="J62" s="55" t="s">
        <v>36</v>
      </c>
      <c r="K62" s="55" t="s">
        <v>48</v>
      </c>
      <c r="L62" s="55" t="s">
        <v>305</v>
      </c>
      <c r="M62" s="56" t="s">
        <v>306</v>
      </c>
      <c r="N62" s="55">
        <f>SUM(N64,N70)</f>
        <v>460</v>
      </c>
      <c r="O62" s="55">
        <f t="shared" ref="O62:S62" si="30">SUM(O64,O70)</f>
        <v>484</v>
      </c>
      <c r="P62" s="55">
        <f t="shared" si="30"/>
        <v>145</v>
      </c>
      <c r="Q62" s="55">
        <f t="shared" si="30"/>
        <v>691.40000000000009</v>
      </c>
      <c r="R62" s="55">
        <f t="shared" si="30"/>
        <v>683.91</v>
      </c>
      <c r="S62" s="55">
        <f t="shared" si="30"/>
        <v>685.04</v>
      </c>
      <c r="T62" s="55">
        <f>AVERAGE(T64,T70)</f>
        <v>0.94950000000000001</v>
      </c>
      <c r="U62" s="55">
        <f t="shared" ref="U62:X62" si="31">AVERAGE(U64,U70)</f>
        <v>0.95950000000000002</v>
      </c>
      <c r="V62" s="55">
        <f t="shared" si="31"/>
        <v>0.96849999999999992</v>
      </c>
      <c r="W62" s="55">
        <f t="shared" si="31"/>
        <v>4.42</v>
      </c>
      <c r="X62" s="55">
        <f t="shared" si="31"/>
        <v>2.2199999999999998</v>
      </c>
    </row>
    <row r="63" spans="1:24" s="57" customFormat="1" ht="45" customHeight="1" x14ac:dyDescent="0.25">
      <c r="A63" s="55">
        <v>62</v>
      </c>
      <c r="B63" s="55" t="str">
        <f t="shared" si="0"/>
        <v>E_AA_Z_B_Y_P0020_D3</v>
      </c>
      <c r="C63" s="55" t="s">
        <v>87</v>
      </c>
      <c r="D63" s="55" t="s">
        <v>12</v>
      </c>
      <c r="E63" s="55" t="s">
        <v>13</v>
      </c>
      <c r="F63" s="55" t="s">
        <v>6</v>
      </c>
      <c r="G63" s="55" t="s">
        <v>22</v>
      </c>
      <c r="H63" s="55" t="s">
        <v>47</v>
      </c>
      <c r="I63" s="55" t="s">
        <v>21</v>
      </c>
      <c r="J63" s="55" t="s">
        <v>36</v>
      </c>
      <c r="K63" s="55" t="s">
        <v>49</v>
      </c>
      <c r="L63" s="55" t="s">
        <v>307</v>
      </c>
      <c r="M63" s="56" t="s">
        <v>308</v>
      </c>
      <c r="N63" s="55">
        <f>SUM(N75,N80)</f>
        <v>580</v>
      </c>
      <c r="O63" s="55">
        <f t="shared" ref="O63:S63" si="32">SUM(O75,O80)</f>
        <v>607.92000000000007</v>
      </c>
      <c r="P63" s="55">
        <f t="shared" si="32"/>
        <v>180.39</v>
      </c>
      <c r="Q63" s="55">
        <f t="shared" si="32"/>
        <v>889.04</v>
      </c>
      <c r="R63" s="55">
        <f t="shared" si="32"/>
        <v>871.14</v>
      </c>
      <c r="S63" s="55">
        <f t="shared" si="32"/>
        <v>882.5</v>
      </c>
      <c r="T63" s="55">
        <f>AVERAGE(T75,T80)</f>
        <v>0.9425</v>
      </c>
      <c r="U63" s="55">
        <f t="shared" ref="U63:X63" si="33">AVERAGE(U75,U80)</f>
        <v>0.9524999999999999</v>
      </c>
      <c r="V63" s="55">
        <f t="shared" si="33"/>
        <v>0.96375</v>
      </c>
      <c r="W63" s="55">
        <f t="shared" si="33"/>
        <v>4.5125000000000002</v>
      </c>
      <c r="X63" s="55">
        <f t="shared" si="33"/>
        <v>2.5625</v>
      </c>
    </row>
    <row r="64" spans="1:24" s="51" customFormat="1" ht="45" customHeight="1" x14ac:dyDescent="0.25">
      <c r="A64" s="49">
        <v>63</v>
      </c>
      <c r="B64" s="49" t="str">
        <f t="shared" si="0"/>
        <v>E_AA_Z_B_X_P0021_D1</v>
      </c>
      <c r="C64" s="49" t="s">
        <v>87</v>
      </c>
      <c r="D64" s="49" t="s">
        <v>12</v>
      </c>
      <c r="E64" s="49" t="s">
        <v>13</v>
      </c>
      <c r="F64" s="49" t="s">
        <v>6</v>
      </c>
      <c r="G64" s="49" t="s">
        <v>34</v>
      </c>
      <c r="H64" s="49" t="s">
        <v>50</v>
      </c>
      <c r="I64" s="49" t="s">
        <v>15</v>
      </c>
      <c r="J64" s="49" t="s">
        <v>37</v>
      </c>
      <c r="K64" s="49" t="s">
        <v>63</v>
      </c>
      <c r="L64" s="49" t="s">
        <v>309</v>
      </c>
      <c r="M64" s="50" t="s">
        <v>310</v>
      </c>
      <c r="N64" s="49">
        <f>SUM(N65:N69)</f>
        <v>190</v>
      </c>
      <c r="O64" s="49">
        <f t="shared" ref="O64:S64" si="34">SUM(O65:O69)</f>
        <v>200.29999999999998</v>
      </c>
      <c r="P64" s="49">
        <f t="shared" si="34"/>
        <v>57.8</v>
      </c>
      <c r="Q64" s="49">
        <f t="shared" si="34"/>
        <v>318.5</v>
      </c>
      <c r="R64" s="49">
        <f t="shared" si="34"/>
        <v>315.29999999999995</v>
      </c>
      <c r="S64" s="49">
        <f t="shared" si="34"/>
        <v>317</v>
      </c>
      <c r="T64" s="49">
        <f>AVERAGE(T65:T69)</f>
        <v>0.95399999999999996</v>
      </c>
      <c r="U64" s="49">
        <f t="shared" ref="U64:X64" si="35">AVERAGE(U65:U69)</f>
        <v>0.96399999999999986</v>
      </c>
      <c r="V64" s="49">
        <f t="shared" si="35"/>
        <v>0.97199999999999986</v>
      </c>
      <c r="W64" s="49">
        <f t="shared" si="35"/>
        <v>4.3400000000000007</v>
      </c>
      <c r="X64" s="49">
        <f t="shared" si="35"/>
        <v>2.1399999999999997</v>
      </c>
    </row>
    <row r="65" spans="1:24" s="79" customFormat="1" ht="45" customHeight="1" x14ac:dyDescent="0.25">
      <c r="A65" s="77">
        <v>64</v>
      </c>
      <c r="B65" s="77" t="str">
        <f t="shared" si="0"/>
        <v>E_AA_Z_B_X_P0021_D2</v>
      </c>
      <c r="C65" s="77" t="s">
        <v>87</v>
      </c>
      <c r="D65" s="77" t="s">
        <v>12</v>
      </c>
      <c r="E65" s="77" t="s">
        <v>13</v>
      </c>
      <c r="F65" s="77" t="s">
        <v>6</v>
      </c>
      <c r="G65" s="77" t="s">
        <v>34</v>
      </c>
      <c r="H65" s="77" t="s">
        <v>50</v>
      </c>
      <c r="I65" s="77" t="s">
        <v>20</v>
      </c>
      <c r="J65" s="77" t="s">
        <v>37</v>
      </c>
      <c r="K65" s="77" t="s">
        <v>132</v>
      </c>
      <c r="L65" s="77" t="s">
        <v>311</v>
      </c>
      <c r="M65" s="78" t="s">
        <v>312</v>
      </c>
      <c r="N65" s="77">
        <v>35</v>
      </c>
      <c r="O65" s="77">
        <v>36.799999999999997</v>
      </c>
      <c r="P65" s="77">
        <v>10.5</v>
      </c>
      <c r="Q65" s="77">
        <v>58.5</v>
      </c>
      <c r="R65" s="77">
        <v>57.9</v>
      </c>
      <c r="S65" s="77">
        <v>58.1</v>
      </c>
      <c r="T65" s="77">
        <v>0.95</v>
      </c>
      <c r="U65" s="77">
        <v>0.96</v>
      </c>
      <c r="V65" s="77">
        <v>0.97</v>
      </c>
      <c r="W65" s="77">
        <v>4.3</v>
      </c>
      <c r="X65" s="77">
        <v>2</v>
      </c>
    </row>
    <row r="66" spans="1:24" s="79" customFormat="1" ht="45" customHeight="1" x14ac:dyDescent="0.25">
      <c r="A66" s="77">
        <v>65</v>
      </c>
      <c r="B66" s="77" t="str">
        <f t="shared" si="0"/>
        <v>E_AA_Z_B_X_P0021_D3</v>
      </c>
      <c r="C66" s="77" t="s">
        <v>87</v>
      </c>
      <c r="D66" s="77" t="s">
        <v>12</v>
      </c>
      <c r="E66" s="77" t="s">
        <v>13</v>
      </c>
      <c r="F66" s="77" t="s">
        <v>6</v>
      </c>
      <c r="G66" s="77" t="s">
        <v>34</v>
      </c>
      <c r="H66" s="77" t="s">
        <v>50</v>
      </c>
      <c r="I66" s="77" t="s">
        <v>21</v>
      </c>
      <c r="J66" s="77" t="s">
        <v>37</v>
      </c>
      <c r="K66" s="77" t="s">
        <v>133</v>
      </c>
      <c r="L66" s="77" t="s">
        <v>313</v>
      </c>
      <c r="M66" s="78" t="s">
        <v>314</v>
      </c>
      <c r="N66" s="77">
        <v>35</v>
      </c>
      <c r="O66" s="77">
        <v>36.9</v>
      </c>
      <c r="P66" s="77">
        <v>10.7</v>
      </c>
      <c r="Q66" s="77">
        <v>58.8</v>
      </c>
      <c r="R66" s="77">
        <v>58.3</v>
      </c>
      <c r="S66" s="77">
        <v>58.6</v>
      </c>
      <c r="T66" s="77">
        <v>0.94</v>
      </c>
      <c r="U66" s="77">
        <v>0.95</v>
      </c>
      <c r="V66" s="77">
        <v>0.96</v>
      </c>
      <c r="W66" s="77">
        <v>4.2</v>
      </c>
      <c r="X66" s="77">
        <v>2.1</v>
      </c>
    </row>
    <row r="67" spans="1:24" s="79" customFormat="1" ht="45" customHeight="1" x14ac:dyDescent="0.25">
      <c r="A67" s="77">
        <v>66</v>
      </c>
      <c r="B67" s="77" t="str">
        <f t="shared" ref="B67:B113" si="36">_xlfn.TEXTJOIN("_",TRUE,C67:I67)</f>
        <v>E_AA_Z_B_X_P0022_D1</v>
      </c>
      <c r="C67" s="77" t="s">
        <v>87</v>
      </c>
      <c r="D67" s="77" t="s">
        <v>12</v>
      </c>
      <c r="E67" s="77" t="s">
        <v>13</v>
      </c>
      <c r="F67" s="77" t="s">
        <v>6</v>
      </c>
      <c r="G67" s="77" t="s">
        <v>34</v>
      </c>
      <c r="H67" s="77" t="s">
        <v>51</v>
      </c>
      <c r="I67" s="77" t="s">
        <v>15</v>
      </c>
      <c r="J67" s="77" t="s">
        <v>37</v>
      </c>
      <c r="K67" s="77" t="s">
        <v>134</v>
      </c>
      <c r="L67" s="77" t="s">
        <v>315</v>
      </c>
      <c r="M67" s="78" t="s">
        <v>316</v>
      </c>
      <c r="N67" s="77">
        <v>40</v>
      </c>
      <c r="O67" s="77">
        <v>42.2</v>
      </c>
      <c r="P67" s="77">
        <v>12.3</v>
      </c>
      <c r="Q67" s="77">
        <v>67.2</v>
      </c>
      <c r="R67" s="77">
        <v>66.5</v>
      </c>
      <c r="S67" s="77">
        <v>66.900000000000006</v>
      </c>
      <c r="T67" s="77">
        <v>0.96</v>
      </c>
      <c r="U67" s="77">
        <v>0.97</v>
      </c>
      <c r="V67" s="77">
        <v>0.98</v>
      </c>
      <c r="W67" s="77">
        <v>4.4000000000000004</v>
      </c>
      <c r="X67" s="77">
        <v>2.2000000000000002</v>
      </c>
    </row>
    <row r="68" spans="1:24" s="79" customFormat="1" ht="45" customHeight="1" x14ac:dyDescent="0.25">
      <c r="A68" s="77">
        <v>67</v>
      </c>
      <c r="B68" s="77" t="str">
        <f t="shared" si="36"/>
        <v>E_AA_Z_B_X_P0022_D2</v>
      </c>
      <c r="C68" s="77" t="s">
        <v>87</v>
      </c>
      <c r="D68" s="77" t="s">
        <v>12</v>
      </c>
      <c r="E68" s="77" t="s">
        <v>13</v>
      </c>
      <c r="F68" s="77" t="s">
        <v>6</v>
      </c>
      <c r="G68" s="77" t="s">
        <v>34</v>
      </c>
      <c r="H68" s="77" t="s">
        <v>51</v>
      </c>
      <c r="I68" s="77" t="s">
        <v>20</v>
      </c>
      <c r="J68" s="77" t="s">
        <v>37</v>
      </c>
      <c r="K68" s="77" t="s">
        <v>135</v>
      </c>
      <c r="L68" s="77" t="s">
        <v>317</v>
      </c>
      <c r="M68" s="78" t="s">
        <v>318</v>
      </c>
      <c r="N68" s="77">
        <v>40</v>
      </c>
      <c r="O68" s="77">
        <v>42.3</v>
      </c>
      <c r="P68" s="77">
        <v>12.1</v>
      </c>
      <c r="Q68" s="77">
        <v>66.900000000000006</v>
      </c>
      <c r="R68" s="77">
        <v>66.2</v>
      </c>
      <c r="S68" s="77">
        <v>66.599999999999994</v>
      </c>
      <c r="T68" s="77">
        <v>0.96</v>
      </c>
      <c r="U68" s="77">
        <v>0.97</v>
      </c>
      <c r="V68" s="77">
        <v>0.97</v>
      </c>
      <c r="W68" s="77">
        <v>4.4000000000000004</v>
      </c>
      <c r="X68" s="77">
        <v>2.2000000000000002</v>
      </c>
    </row>
    <row r="69" spans="1:24" s="79" customFormat="1" ht="45" customHeight="1" x14ac:dyDescent="0.25">
      <c r="A69" s="77">
        <v>68</v>
      </c>
      <c r="B69" s="77" t="str">
        <f t="shared" si="36"/>
        <v>E_AA_Z_B_X_P0022_D3</v>
      </c>
      <c r="C69" s="77" t="s">
        <v>87</v>
      </c>
      <c r="D69" s="77" t="s">
        <v>12</v>
      </c>
      <c r="E69" s="77" t="s">
        <v>13</v>
      </c>
      <c r="F69" s="77" t="s">
        <v>6</v>
      </c>
      <c r="G69" s="77" t="s">
        <v>34</v>
      </c>
      <c r="H69" s="77" t="s">
        <v>51</v>
      </c>
      <c r="I69" s="77" t="s">
        <v>21</v>
      </c>
      <c r="J69" s="77" t="s">
        <v>37</v>
      </c>
      <c r="K69" s="77" t="s">
        <v>136</v>
      </c>
      <c r="L69" s="77" t="s">
        <v>319</v>
      </c>
      <c r="M69" s="78" t="s">
        <v>320</v>
      </c>
      <c r="N69" s="77">
        <v>40</v>
      </c>
      <c r="O69" s="77">
        <v>42.1</v>
      </c>
      <c r="P69" s="77">
        <v>12.2</v>
      </c>
      <c r="Q69" s="77">
        <v>67.099999999999994</v>
      </c>
      <c r="R69" s="77">
        <v>66.400000000000006</v>
      </c>
      <c r="S69" s="77">
        <v>66.8</v>
      </c>
      <c r="T69" s="77">
        <v>0.96</v>
      </c>
      <c r="U69" s="77">
        <v>0.97</v>
      </c>
      <c r="V69" s="77">
        <v>0.98</v>
      </c>
      <c r="W69" s="77">
        <v>4.4000000000000004</v>
      </c>
      <c r="X69" s="77">
        <v>2.2000000000000002</v>
      </c>
    </row>
    <row r="70" spans="1:24" s="51" customFormat="1" ht="45" customHeight="1" x14ac:dyDescent="0.25">
      <c r="A70" s="49">
        <v>69</v>
      </c>
      <c r="B70" s="49" t="str">
        <f t="shared" si="36"/>
        <v>E_AA_Z_B_X_P0023_D1</v>
      </c>
      <c r="C70" s="49" t="s">
        <v>87</v>
      </c>
      <c r="D70" s="49" t="s">
        <v>12</v>
      </c>
      <c r="E70" s="49" t="s">
        <v>13</v>
      </c>
      <c r="F70" s="49" t="s">
        <v>6</v>
      </c>
      <c r="G70" s="49" t="s">
        <v>34</v>
      </c>
      <c r="H70" s="49" t="s">
        <v>52</v>
      </c>
      <c r="I70" s="49" t="s">
        <v>15</v>
      </c>
      <c r="J70" s="49" t="s">
        <v>37</v>
      </c>
      <c r="K70" s="49" t="s">
        <v>64</v>
      </c>
      <c r="L70" s="49" t="s">
        <v>321</v>
      </c>
      <c r="M70" s="50" t="s">
        <v>322</v>
      </c>
      <c r="N70" s="49">
        <f>SUM(N71:N74)</f>
        <v>270</v>
      </c>
      <c r="O70" s="49">
        <f t="shared" ref="O70:S70" si="37">SUM(O71:O74)</f>
        <v>283.70000000000005</v>
      </c>
      <c r="P70" s="49">
        <f t="shared" si="37"/>
        <v>87.2</v>
      </c>
      <c r="Q70" s="49">
        <f t="shared" si="37"/>
        <v>372.90000000000003</v>
      </c>
      <c r="R70" s="49">
        <f t="shared" si="37"/>
        <v>368.61</v>
      </c>
      <c r="S70" s="49">
        <f t="shared" si="37"/>
        <v>368.04</v>
      </c>
      <c r="T70" s="49">
        <f>AVERAGE(T71:T74)</f>
        <v>0.94499999999999995</v>
      </c>
      <c r="U70" s="49">
        <f t="shared" ref="U70:X70" si="38">AVERAGE(U71:U74)</f>
        <v>0.95500000000000007</v>
      </c>
      <c r="V70" s="49">
        <f t="shared" si="38"/>
        <v>0.96499999999999997</v>
      </c>
      <c r="W70" s="49">
        <f t="shared" si="38"/>
        <v>4.5</v>
      </c>
      <c r="X70" s="49">
        <f t="shared" si="38"/>
        <v>2.3000000000000003</v>
      </c>
    </row>
    <row r="71" spans="1:24" s="79" customFormat="1" ht="45" customHeight="1" x14ac:dyDescent="0.25">
      <c r="A71" s="77">
        <v>70</v>
      </c>
      <c r="B71" s="77" t="str">
        <f t="shared" si="36"/>
        <v>E_AA_Z_B_X_P0023_D2</v>
      </c>
      <c r="C71" s="77" t="s">
        <v>87</v>
      </c>
      <c r="D71" s="77" t="s">
        <v>12</v>
      </c>
      <c r="E71" s="77" t="s">
        <v>13</v>
      </c>
      <c r="F71" s="77" t="s">
        <v>6</v>
      </c>
      <c r="G71" s="77" t="s">
        <v>34</v>
      </c>
      <c r="H71" s="77" t="s">
        <v>52</v>
      </c>
      <c r="I71" s="77" t="s">
        <v>20</v>
      </c>
      <c r="J71" s="77" t="s">
        <v>37</v>
      </c>
      <c r="K71" s="77" t="s">
        <v>137</v>
      </c>
      <c r="L71" s="77" t="s">
        <v>323</v>
      </c>
      <c r="M71" s="78" t="s">
        <v>324</v>
      </c>
      <c r="N71" s="77">
        <v>65</v>
      </c>
      <c r="O71" s="77">
        <v>68.400000000000006</v>
      </c>
      <c r="P71" s="77">
        <v>20.5</v>
      </c>
      <c r="Q71" s="77">
        <v>92.36</v>
      </c>
      <c r="R71" s="77">
        <v>91.36</v>
      </c>
      <c r="S71" s="77">
        <v>90.76</v>
      </c>
      <c r="T71" s="77">
        <v>0.95</v>
      </c>
      <c r="U71" s="77">
        <v>0.96</v>
      </c>
      <c r="V71" s="77">
        <v>0.97</v>
      </c>
      <c r="W71" s="77">
        <v>4.5</v>
      </c>
      <c r="X71" s="77">
        <v>2.2000000000000002</v>
      </c>
    </row>
    <row r="72" spans="1:24" s="79" customFormat="1" ht="45" customHeight="1" x14ac:dyDescent="0.25">
      <c r="A72" s="77">
        <v>71</v>
      </c>
      <c r="B72" s="77" t="str">
        <f t="shared" si="36"/>
        <v>E_AA_Z_B_X_P0023_D3</v>
      </c>
      <c r="C72" s="77" t="s">
        <v>87</v>
      </c>
      <c r="D72" s="77" t="s">
        <v>12</v>
      </c>
      <c r="E72" s="77" t="s">
        <v>13</v>
      </c>
      <c r="F72" s="77" t="s">
        <v>6</v>
      </c>
      <c r="G72" s="77" t="s">
        <v>34</v>
      </c>
      <c r="H72" s="77" t="s">
        <v>52</v>
      </c>
      <c r="I72" s="77" t="s">
        <v>21</v>
      </c>
      <c r="J72" s="77" t="s">
        <v>37</v>
      </c>
      <c r="K72" s="77" t="s">
        <v>138</v>
      </c>
      <c r="L72" s="77" t="s">
        <v>325</v>
      </c>
      <c r="M72" s="78" t="s">
        <v>326</v>
      </c>
      <c r="N72" s="77">
        <v>65</v>
      </c>
      <c r="O72" s="77">
        <v>68.2</v>
      </c>
      <c r="P72" s="77">
        <v>20.100000000000001</v>
      </c>
      <c r="Q72" s="77">
        <v>92.45</v>
      </c>
      <c r="R72" s="77">
        <v>91.22</v>
      </c>
      <c r="S72" s="77">
        <v>91.18</v>
      </c>
      <c r="T72" s="77">
        <v>0.95</v>
      </c>
      <c r="U72" s="77">
        <v>0.96</v>
      </c>
      <c r="V72" s="77">
        <v>0.97</v>
      </c>
      <c r="W72" s="77">
        <v>4.5</v>
      </c>
      <c r="X72" s="77">
        <v>2.1</v>
      </c>
    </row>
    <row r="73" spans="1:24" s="79" customFormat="1" ht="45" customHeight="1" x14ac:dyDescent="0.25">
      <c r="A73" s="77">
        <v>72</v>
      </c>
      <c r="B73" s="77" t="str">
        <f t="shared" si="36"/>
        <v>E_AA_Z_B_X_P0024_D1</v>
      </c>
      <c r="C73" s="77" t="s">
        <v>87</v>
      </c>
      <c r="D73" s="77" t="s">
        <v>12</v>
      </c>
      <c r="E73" s="77" t="s">
        <v>13</v>
      </c>
      <c r="F73" s="77" t="s">
        <v>6</v>
      </c>
      <c r="G73" s="77" t="s">
        <v>34</v>
      </c>
      <c r="H73" s="77" t="s">
        <v>53</v>
      </c>
      <c r="I73" s="77" t="s">
        <v>15</v>
      </c>
      <c r="J73" s="77" t="s">
        <v>37</v>
      </c>
      <c r="K73" s="77" t="s">
        <v>139</v>
      </c>
      <c r="L73" s="77" t="s">
        <v>327</v>
      </c>
      <c r="M73" s="78" t="s">
        <v>328</v>
      </c>
      <c r="N73" s="77">
        <v>70</v>
      </c>
      <c r="O73" s="77">
        <v>73.599999999999994</v>
      </c>
      <c r="P73" s="77">
        <v>23.4</v>
      </c>
      <c r="Q73" s="77">
        <v>94.11</v>
      </c>
      <c r="R73" s="77">
        <v>93.16</v>
      </c>
      <c r="S73" s="77">
        <v>92.86</v>
      </c>
      <c r="T73" s="77">
        <v>0.94</v>
      </c>
      <c r="U73" s="77">
        <v>0.95</v>
      </c>
      <c r="V73" s="77">
        <v>0.96</v>
      </c>
      <c r="W73" s="77">
        <v>4.5</v>
      </c>
      <c r="X73" s="77">
        <v>2.4</v>
      </c>
    </row>
    <row r="74" spans="1:24" s="79" customFormat="1" ht="45" customHeight="1" x14ac:dyDescent="0.25">
      <c r="A74" s="77">
        <v>73</v>
      </c>
      <c r="B74" s="77" t="str">
        <f t="shared" si="36"/>
        <v>E_AA_Z_B_X_P0024_D2</v>
      </c>
      <c r="C74" s="77" t="s">
        <v>87</v>
      </c>
      <c r="D74" s="77" t="s">
        <v>12</v>
      </c>
      <c r="E74" s="77" t="s">
        <v>13</v>
      </c>
      <c r="F74" s="77" t="s">
        <v>6</v>
      </c>
      <c r="G74" s="77" t="s">
        <v>34</v>
      </c>
      <c r="H74" s="77" t="s">
        <v>53</v>
      </c>
      <c r="I74" s="77" t="s">
        <v>20</v>
      </c>
      <c r="J74" s="77" t="s">
        <v>37</v>
      </c>
      <c r="K74" s="77" t="s">
        <v>140</v>
      </c>
      <c r="L74" s="77" t="s">
        <v>329</v>
      </c>
      <c r="M74" s="78" t="s">
        <v>330</v>
      </c>
      <c r="N74" s="77">
        <v>70</v>
      </c>
      <c r="O74" s="77">
        <v>73.5</v>
      </c>
      <c r="P74" s="77">
        <v>23.2</v>
      </c>
      <c r="Q74" s="77">
        <v>93.98</v>
      </c>
      <c r="R74" s="77">
        <v>92.87</v>
      </c>
      <c r="S74" s="77">
        <v>93.24</v>
      </c>
      <c r="T74" s="77">
        <v>0.94</v>
      </c>
      <c r="U74" s="77">
        <v>0.95</v>
      </c>
      <c r="V74" s="77">
        <v>0.96</v>
      </c>
      <c r="W74" s="77">
        <v>4.5</v>
      </c>
      <c r="X74" s="77">
        <v>2.5</v>
      </c>
    </row>
    <row r="75" spans="1:24" s="51" customFormat="1" ht="45" customHeight="1" x14ac:dyDescent="0.25">
      <c r="A75" s="49">
        <v>74</v>
      </c>
      <c r="B75" s="49" t="str">
        <f t="shared" si="36"/>
        <v>E_AA_Z_B_X_P0025_D1</v>
      </c>
      <c r="C75" s="49" t="s">
        <v>87</v>
      </c>
      <c r="D75" s="49" t="s">
        <v>12</v>
      </c>
      <c r="E75" s="49" t="s">
        <v>13</v>
      </c>
      <c r="F75" s="49" t="s">
        <v>6</v>
      </c>
      <c r="G75" s="49" t="s">
        <v>34</v>
      </c>
      <c r="H75" s="49" t="s">
        <v>54</v>
      </c>
      <c r="I75" s="49" t="s">
        <v>15</v>
      </c>
      <c r="J75" s="49" t="s">
        <v>37</v>
      </c>
      <c r="K75" s="49" t="s">
        <v>65</v>
      </c>
      <c r="L75" s="49" t="s">
        <v>331</v>
      </c>
      <c r="M75" s="50" t="s">
        <v>332</v>
      </c>
      <c r="N75" s="49">
        <f>SUM(N76:N79)</f>
        <v>260</v>
      </c>
      <c r="O75" s="49">
        <f t="shared" ref="O75:S75" si="39">SUM(O76:O79)</f>
        <v>272.92</v>
      </c>
      <c r="P75" s="49">
        <f t="shared" si="39"/>
        <v>82.59</v>
      </c>
      <c r="Q75" s="49">
        <f t="shared" si="39"/>
        <v>398.14000000000004</v>
      </c>
      <c r="R75" s="49">
        <f t="shared" si="39"/>
        <v>390.53999999999996</v>
      </c>
      <c r="S75" s="49">
        <f t="shared" si="39"/>
        <v>396</v>
      </c>
      <c r="T75" s="49">
        <f>AVERAGE(T76:T79)</f>
        <v>0.94000000000000006</v>
      </c>
      <c r="U75" s="49">
        <f t="shared" ref="U75:X75" si="40">AVERAGE(U76:U79)</f>
        <v>0.95</v>
      </c>
      <c r="V75" s="49">
        <f t="shared" si="40"/>
        <v>0.96249999999999991</v>
      </c>
      <c r="W75" s="49">
        <f t="shared" si="40"/>
        <v>4.5250000000000004</v>
      </c>
      <c r="X75" s="49">
        <f t="shared" si="40"/>
        <v>2.625</v>
      </c>
    </row>
    <row r="76" spans="1:24" s="79" customFormat="1" ht="45" customHeight="1" x14ac:dyDescent="0.25">
      <c r="A76" s="77">
        <v>75</v>
      </c>
      <c r="B76" s="77" t="str">
        <f t="shared" si="36"/>
        <v>E_AA_Z_B_X_P0025_D2</v>
      </c>
      <c r="C76" s="77" t="s">
        <v>87</v>
      </c>
      <c r="D76" s="77" t="s">
        <v>12</v>
      </c>
      <c r="E76" s="77" t="s">
        <v>13</v>
      </c>
      <c r="F76" s="77" t="s">
        <v>6</v>
      </c>
      <c r="G76" s="77" t="s">
        <v>34</v>
      </c>
      <c r="H76" s="77" t="s">
        <v>54</v>
      </c>
      <c r="I76" s="77" t="s">
        <v>20</v>
      </c>
      <c r="J76" s="77" t="s">
        <v>37</v>
      </c>
      <c r="K76" s="77" t="s">
        <v>141</v>
      </c>
      <c r="L76" s="77" t="s">
        <v>333</v>
      </c>
      <c r="M76" s="78" t="s">
        <v>334</v>
      </c>
      <c r="N76" s="77">
        <v>60</v>
      </c>
      <c r="O76" s="77">
        <v>62.75</v>
      </c>
      <c r="P76" s="77">
        <v>17.5</v>
      </c>
      <c r="Q76" s="77">
        <v>91.22</v>
      </c>
      <c r="R76" s="77">
        <v>89.22</v>
      </c>
      <c r="S76" s="77">
        <v>90.72</v>
      </c>
      <c r="T76" s="77">
        <v>0.95</v>
      </c>
      <c r="U76" s="77">
        <v>0.96</v>
      </c>
      <c r="V76" s="77">
        <v>0.97</v>
      </c>
      <c r="W76" s="77">
        <v>4.5</v>
      </c>
      <c r="X76" s="77">
        <v>2.1</v>
      </c>
    </row>
    <row r="77" spans="1:24" s="79" customFormat="1" ht="45" customHeight="1" x14ac:dyDescent="0.25">
      <c r="A77" s="77">
        <v>76</v>
      </c>
      <c r="B77" s="77" t="str">
        <f t="shared" si="36"/>
        <v>E_AA_Z_B_X_P0025_D3</v>
      </c>
      <c r="C77" s="77" t="s">
        <v>87</v>
      </c>
      <c r="D77" s="77" t="s">
        <v>12</v>
      </c>
      <c r="E77" s="77" t="s">
        <v>13</v>
      </c>
      <c r="F77" s="77" t="s">
        <v>6</v>
      </c>
      <c r="G77" s="77" t="s">
        <v>34</v>
      </c>
      <c r="H77" s="77" t="s">
        <v>54</v>
      </c>
      <c r="I77" s="77" t="s">
        <v>21</v>
      </c>
      <c r="J77" s="77" t="s">
        <v>37</v>
      </c>
      <c r="K77" s="77" t="s">
        <v>142</v>
      </c>
      <c r="L77" s="77" t="s">
        <v>335</v>
      </c>
      <c r="M77" s="78" t="s">
        <v>336</v>
      </c>
      <c r="N77" s="77">
        <v>60</v>
      </c>
      <c r="O77" s="77">
        <v>63.12</v>
      </c>
      <c r="P77" s="77">
        <v>19.75</v>
      </c>
      <c r="Q77" s="77">
        <v>92.02</v>
      </c>
      <c r="R77" s="77">
        <v>90.12</v>
      </c>
      <c r="S77" s="77">
        <v>91.52</v>
      </c>
      <c r="T77" s="77">
        <v>0.94</v>
      </c>
      <c r="U77" s="77">
        <v>0.95</v>
      </c>
      <c r="V77" s="77">
        <v>0.96</v>
      </c>
      <c r="W77" s="77">
        <v>4.5</v>
      </c>
      <c r="X77" s="77">
        <v>2.1</v>
      </c>
    </row>
    <row r="78" spans="1:24" s="79" customFormat="1" ht="45" customHeight="1" x14ac:dyDescent="0.25">
      <c r="A78" s="77">
        <v>77</v>
      </c>
      <c r="B78" s="77" t="str">
        <f t="shared" si="36"/>
        <v>E_AA_Z_B_X_P0026_D1</v>
      </c>
      <c r="C78" s="77" t="s">
        <v>87</v>
      </c>
      <c r="D78" s="77" t="s">
        <v>12</v>
      </c>
      <c r="E78" s="77" t="s">
        <v>13</v>
      </c>
      <c r="F78" s="77" t="s">
        <v>6</v>
      </c>
      <c r="G78" s="77" t="s">
        <v>34</v>
      </c>
      <c r="H78" s="77" t="s">
        <v>55</v>
      </c>
      <c r="I78" s="77" t="s">
        <v>15</v>
      </c>
      <c r="J78" s="77" t="s">
        <v>37</v>
      </c>
      <c r="K78" s="77" t="s">
        <v>143</v>
      </c>
      <c r="L78" s="77" t="s">
        <v>337</v>
      </c>
      <c r="M78" s="78" t="s">
        <v>338</v>
      </c>
      <c r="N78" s="77">
        <v>70</v>
      </c>
      <c r="O78" s="77">
        <v>73.16</v>
      </c>
      <c r="P78" s="77">
        <v>22.23</v>
      </c>
      <c r="Q78" s="77">
        <v>107.22</v>
      </c>
      <c r="R78" s="77">
        <v>105.32</v>
      </c>
      <c r="S78" s="77">
        <v>106.82</v>
      </c>
      <c r="T78" s="77">
        <v>0.94</v>
      </c>
      <c r="U78" s="77">
        <v>0.95</v>
      </c>
      <c r="V78" s="77">
        <v>0.96</v>
      </c>
      <c r="W78" s="77">
        <v>4.5</v>
      </c>
      <c r="X78" s="77">
        <v>3.1</v>
      </c>
    </row>
    <row r="79" spans="1:24" s="79" customFormat="1" ht="45" customHeight="1" x14ac:dyDescent="0.25">
      <c r="A79" s="77">
        <v>78</v>
      </c>
      <c r="B79" s="77" t="str">
        <f t="shared" si="36"/>
        <v>E_AA_Z_B_X_P0026_D2</v>
      </c>
      <c r="C79" s="77" t="s">
        <v>87</v>
      </c>
      <c r="D79" s="77" t="s">
        <v>12</v>
      </c>
      <c r="E79" s="77" t="s">
        <v>13</v>
      </c>
      <c r="F79" s="77" t="s">
        <v>6</v>
      </c>
      <c r="G79" s="77" t="s">
        <v>34</v>
      </c>
      <c r="H79" s="77" t="s">
        <v>55</v>
      </c>
      <c r="I79" s="77" t="s">
        <v>20</v>
      </c>
      <c r="J79" s="77" t="s">
        <v>37</v>
      </c>
      <c r="K79" s="77" t="s">
        <v>144</v>
      </c>
      <c r="L79" s="77" t="s">
        <v>339</v>
      </c>
      <c r="M79" s="78" t="s">
        <v>340</v>
      </c>
      <c r="N79" s="77">
        <v>70</v>
      </c>
      <c r="O79" s="77">
        <v>73.89</v>
      </c>
      <c r="P79" s="77">
        <v>23.11</v>
      </c>
      <c r="Q79" s="77">
        <v>107.68</v>
      </c>
      <c r="R79" s="77">
        <v>105.88</v>
      </c>
      <c r="S79" s="77">
        <v>106.94</v>
      </c>
      <c r="T79" s="77">
        <v>0.93</v>
      </c>
      <c r="U79" s="77">
        <v>0.94</v>
      </c>
      <c r="V79" s="77">
        <v>0.96</v>
      </c>
      <c r="W79" s="77">
        <v>4.5999999999999996</v>
      </c>
      <c r="X79" s="77">
        <v>3.2</v>
      </c>
    </row>
    <row r="80" spans="1:24" s="51" customFormat="1" ht="45" customHeight="1" x14ac:dyDescent="0.25">
      <c r="A80" s="49">
        <v>79</v>
      </c>
      <c r="B80" s="49" t="str">
        <f t="shared" si="36"/>
        <v>E_AA_Z_B_X_P0027_D1</v>
      </c>
      <c r="C80" s="49" t="s">
        <v>87</v>
      </c>
      <c r="D80" s="49" t="s">
        <v>12</v>
      </c>
      <c r="E80" s="49" t="s">
        <v>13</v>
      </c>
      <c r="F80" s="49" t="s">
        <v>6</v>
      </c>
      <c r="G80" s="49" t="s">
        <v>34</v>
      </c>
      <c r="H80" s="49" t="s">
        <v>67</v>
      </c>
      <c r="I80" s="49" t="s">
        <v>15</v>
      </c>
      <c r="J80" s="49" t="s">
        <v>37</v>
      </c>
      <c r="K80" s="49" t="s">
        <v>66</v>
      </c>
      <c r="L80" s="49" t="s">
        <v>341</v>
      </c>
      <c r="M80" s="50" t="s">
        <v>342</v>
      </c>
      <c r="N80" s="49">
        <f>SUM(N81:N85)</f>
        <v>320</v>
      </c>
      <c r="O80" s="49">
        <f t="shared" ref="O80:S80" si="41">SUM(O81:O85)</f>
        <v>335</v>
      </c>
      <c r="P80" s="49">
        <f t="shared" si="41"/>
        <v>97.8</v>
      </c>
      <c r="Q80" s="49">
        <f t="shared" si="41"/>
        <v>490.9</v>
      </c>
      <c r="R80" s="49">
        <f t="shared" si="41"/>
        <v>480.6</v>
      </c>
      <c r="S80" s="49">
        <f t="shared" si="41"/>
        <v>486.5</v>
      </c>
      <c r="T80" s="49">
        <f>AVERAGE(T81:T85)</f>
        <v>0.94499999999999995</v>
      </c>
      <c r="U80" s="49">
        <f t="shared" ref="U80:X80" si="42">AVERAGE(U81:U85)</f>
        <v>0.95499999999999985</v>
      </c>
      <c r="V80" s="49">
        <f t="shared" si="42"/>
        <v>0.96500000000000008</v>
      </c>
      <c r="W80" s="49">
        <f t="shared" si="42"/>
        <v>4.5</v>
      </c>
      <c r="X80" s="49">
        <f t="shared" si="42"/>
        <v>2.5</v>
      </c>
    </row>
    <row r="81" spans="1:24" s="79" customFormat="1" ht="45" customHeight="1" x14ac:dyDescent="0.25">
      <c r="A81" s="77">
        <v>80</v>
      </c>
      <c r="B81" s="77" t="str">
        <f t="shared" si="36"/>
        <v>E_AA_Z_B_X_P0027_D2</v>
      </c>
      <c r="C81" s="77" t="s">
        <v>87</v>
      </c>
      <c r="D81" s="77" t="s">
        <v>12</v>
      </c>
      <c r="E81" s="77" t="s">
        <v>13</v>
      </c>
      <c r="F81" s="77" t="s">
        <v>6</v>
      </c>
      <c r="G81" s="77" t="s">
        <v>34</v>
      </c>
      <c r="H81" s="77" t="s">
        <v>67</v>
      </c>
      <c r="I81" s="77" t="s">
        <v>20</v>
      </c>
      <c r="J81" s="77" t="s">
        <v>37</v>
      </c>
      <c r="K81" s="77" t="s">
        <v>145</v>
      </c>
      <c r="L81" s="77" t="s">
        <v>343</v>
      </c>
      <c r="M81" s="78" t="s">
        <v>344</v>
      </c>
      <c r="N81" s="77">
        <v>60</v>
      </c>
      <c r="O81" s="77">
        <v>62.1</v>
      </c>
      <c r="P81" s="77">
        <v>17.2</v>
      </c>
      <c r="Q81" s="77">
        <v>91.2</v>
      </c>
      <c r="R81" s="77">
        <v>89.7</v>
      </c>
      <c r="S81" s="77">
        <v>90.4</v>
      </c>
      <c r="T81" s="77">
        <v>0.95</v>
      </c>
      <c r="U81" s="77">
        <v>0.96</v>
      </c>
      <c r="V81" s="77">
        <v>0.97</v>
      </c>
      <c r="W81" s="77">
        <v>4.5</v>
      </c>
      <c r="X81" s="77">
        <v>2.1</v>
      </c>
    </row>
    <row r="82" spans="1:24" s="79" customFormat="1" ht="45" customHeight="1" x14ac:dyDescent="0.25">
      <c r="A82" s="77">
        <v>81</v>
      </c>
      <c r="B82" s="77" t="str">
        <f t="shared" si="36"/>
        <v>E_AA_Z_B_X_P0027_D3</v>
      </c>
      <c r="C82" s="77" t="s">
        <v>87</v>
      </c>
      <c r="D82" s="77" t="s">
        <v>12</v>
      </c>
      <c r="E82" s="77" t="s">
        <v>13</v>
      </c>
      <c r="F82" s="77" t="s">
        <v>6</v>
      </c>
      <c r="G82" s="77" t="s">
        <v>34</v>
      </c>
      <c r="H82" s="77" t="s">
        <v>67</v>
      </c>
      <c r="I82" s="77" t="s">
        <v>21</v>
      </c>
      <c r="J82" s="77" t="s">
        <v>37</v>
      </c>
      <c r="K82" s="77" t="s">
        <v>146</v>
      </c>
      <c r="L82" s="77" t="s">
        <v>345</v>
      </c>
      <c r="M82" s="78" t="s">
        <v>346</v>
      </c>
      <c r="N82" s="77">
        <v>60</v>
      </c>
      <c r="O82" s="77">
        <v>63.5</v>
      </c>
      <c r="P82" s="77">
        <v>19.5</v>
      </c>
      <c r="Q82" s="77">
        <v>93.2</v>
      </c>
      <c r="R82" s="77">
        <v>90.6</v>
      </c>
      <c r="S82" s="77">
        <v>92.1</v>
      </c>
      <c r="T82" s="77">
        <v>0.94</v>
      </c>
      <c r="U82" s="77">
        <v>0.95</v>
      </c>
      <c r="V82" s="77">
        <v>0.96</v>
      </c>
      <c r="W82" s="77">
        <v>4.5</v>
      </c>
      <c r="X82" s="77">
        <v>2.1</v>
      </c>
    </row>
    <row r="83" spans="1:24" s="79" customFormat="1" ht="45" customHeight="1" x14ac:dyDescent="0.25">
      <c r="A83" s="77">
        <v>82</v>
      </c>
      <c r="B83" s="77" t="str">
        <f t="shared" si="36"/>
        <v>E_AA_Z_B_X_P0028_D1</v>
      </c>
      <c r="C83" s="77" t="s">
        <v>87</v>
      </c>
      <c r="D83" s="77" t="s">
        <v>12</v>
      </c>
      <c r="E83" s="77" t="s">
        <v>13</v>
      </c>
      <c r="F83" s="77" t="s">
        <v>6</v>
      </c>
      <c r="G83" s="77" t="s">
        <v>34</v>
      </c>
      <c r="H83" s="77" t="s">
        <v>68</v>
      </c>
      <c r="I83" s="77" t="s">
        <v>15</v>
      </c>
      <c r="J83" s="77" t="s">
        <v>37</v>
      </c>
      <c r="K83" s="77" t="s">
        <v>147</v>
      </c>
      <c r="L83" s="77" t="s">
        <v>347</v>
      </c>
      <c r="M83" s="78" t="s">
        <v>348</v>
      </c>
      <c r="N83" s="77">
        <v>60</v>
      </c>
      <c r="O83" s="77">
        <v>62.7</v>
      </c>
      <c r="P83" s="77">
        <v>18.399999999999999</v>
      </c>
      <c r="Q83" s="77">
        <v>91.9</v>
      </c>
      <c r="R83" s="77">
        <v>90.2</v>
      </c>
      <c r="S83" s="77">
        <v>91.5</v>
      </c>
      <c r="T83" s="77">
        <v>0.94499999999999995</v>
      </c>
      <c r="U83" s="77">
        <v>0.95499999999999996</v>
      </c>
      <c r="V83" s="77">
        <v>0.96499999999999997</v>
      </c>
      <c r="W83" s="77">
        <v>4.5</v>
      </c>
      <c r="X83" s="77">
        <v>2.1</v>
      </c>
    </row>
    <row r="84" spans="1:24" s="79" customFormat="1" ht="45" customHeight="1" x14ac:dyDescent="0.25">
      <c r="A84" s="77">
        <v>83</v>
      </c>
      <c r="B84" s="77" t="str">
        <f t="shared" si="36"/>
        <v>E_AA_Z_B_X_P0028_D2</v>
      </c>
      <c r="C84" s="77" t="s">
        <v>87</v>
      </c>
      <c r="D84" s="77" t="s">
        <v>12</v>
      </c>
      <c r="E84" s="77" t="s">
        <v>13</v>
      </c>
      <c r="F84" s="77" t="s">
        <v>6</v>
      </c>
      <c r="G84" s="77" t="s">
        <v>34</v>
      </c>
      <c r="H84" s="77" t="s">
        <v>68</v>
      </c>
      <c r="I84" s="77" t="s">
        <v>20</v>
      </c>
      <c r="J84" s="77" t="s">
        <v>37</v>
      </c>
      <c r="K84" s="77" t="s">
        <v>148</v>
      </c>
      <c r="L84" s="77" t="s">
        <v>349</v>
      </c>
      <c r="M84" s="78" t="s">
        <v>350</v>
      </c>
      <c r="N84" s="77">
        <v>70</v>
      </c>
      <c r="O84" s="77">
        <v>72.8</v>
      </c>
      <c r="P84" s="77">
        <v>20.2</v>
      </c>
      <c r="Q84" s="77">
        <v>106.5</v>
      </c>
      <c r="R84" s="77">
        <v>104.2</v>
      </c>
      <c r="S84" s="77">
        <v>105.3</v>
      </c>
      <c r="T84" s="77">
        <v>0.95</v>
      </c>
      <c r="U84" s="77">
        <v>0.96</v>
      </c>
      <c r="V84" s="77">
        <v>0.97</v>
      </c>
      <c r="W84" s="77">
        <v>4.5</v>
      </c>
      <c r="X84" s="77">
        <v>3.1</v>
      </c>
    </row>
    <row r="85" spans="1:24" s="79" customFormat="1" ht="45" customHeight="1" x14ac:dyDescent="0.25">
      <c r="A85" s="77">
        <v>84</v>
      </c>
      <c r="B85" s="77" t="str">
        <f t="shared" si="36"/>
        <v>E_AA_Z_B_X_P0028_D3</v>
      </c>
      <c r="C85" s="77" t="s">
        <v>87</v>
      </c>
      <c r="D85" s="77" t="s">
        <v>12</v>
      </c>
      <c r="E85" s="77" t="s">
        <v>13</v>
      </c>
      <c r="F85" s="77" t="s">
        <v>6</v>
      </c>
      <c r="G85" s="77" t="s">
        <v>34</v>
      </c>
      <c r="H85" s="77" t="s">
        <v>68</v>
      </c>
      <c r="I85" s="77" t="s">
        <v>21</v>
      </c>
      <c r="J85" s="77" t="s">
        <v>37</v>
      </c>
      <c r="K85" s="77" t="s">
        <v>149</v>
      </c>
      <c r="L85" s="77" t="s">
        <v>351</v>
      </c>
      <c r="M85" s="78" t="s">
        <v>352</v>
      </c>
      <c r="N85" s="77">
        <v>70</v>
      </c>
      <c r="O85" s="77">
        <v>73.900000000000006</v>
      </c>
      <c r="P85" s="77">
        <v>22.5</v>
      </c>
      <c r="Q85" s="77">
        <v>108.1</v>
      </c>
      <c r="R85" s="77">
        <v>105.9</v>
      </c>
      <c r="S85" s="77">
        <v>107.2</v>
      </c>
      <c r="T85" s="77">
        <v>0.94</v>
      </c>
      <c r="U85" s="77">
        <v>0.95</v>
      </c>
      <c r="V85" s="77">
        <v>0.96</v>
      </c>
      <c r="W85" s="77">
        <v>4.5</v>
      </c>
      <c r="X85" s="77">
        <v>3.1</v>
      </c>
    </row>
    <row r="86" spans="1:24" s="82" customFormat="1" ht="45" customHeight="1" x14ac:dyDescent="0.25">
      <c r="A86" s="80">
        <v>85</v>
      </c>
      <c r="B86" s="80" t="str">
        <f t="shared" si="36"/>
        <v>E_AA_Z_B_Y_P0029_D1</v>
      </c>
      <c r="C86" s="80" t="s">
        <v>87</v>
      </c>
      <c r="D86" s="80" t="s">
        <v>12</v>
      </c>
      <c r="E86" s="80" t="s">
        <v>13</v>
      </c>
      <c r="F86" s="80" t="s">
        <v>6</v>
      </c>
      <c r="G86" s="80" t="s">
        <v>22</v>
      </c>
      <c r="H86" s="80" t="s">
        <v>70</v>
      </c>
      <c r="I86" s="80" t="s">
        <v>15</v>
      </c>
      <c r="J86" s="80" t="s">
        <v>36</v>
      </c>
      <c r="K86" s="80" t="s">
        <v>69</v>
      </c>
      <c r="L86" s="80" t="s">
        <v>353</v>
      </c>
      <c r="M86" s="81" t="s">
        <v>354</v>
      </c>
      <c r="N86" s="80">
        <f>SUM(N87:N93)</f>
        <v>265</v>
      </c>
      <c r="O86" s="80">
        <f t="shared" ref="O86:S86" si="43">SUM(O87:O93)</f>
        <v>277.82</v>
      </c>
      <c r="P86" s="80">
        <f t="shared" si="43"/>
        <v>83.27000000000001</v>
      </c>
      <c r="Q86" s="80">
        <f t="shared" si="43"/>
        <v>409.38</v>
      </c>
      <c r="R86" s="80">
        <f t="shared" si="43"/>
        <v>396.78</v>
      </c>
      <c r="S86" s="80">
        <f t="shared" si="43"/>
        <v>403.78</v>
      </c>
      <c r="T86" s="80">
        <f>AVERAGE(T87:T93)</f>
        <v>0.94428571428571428</v>
      </c>
      <c r="U86" s="80">
        <f t="shared" ref="U86:X86" si="44">AVERAGE(U87:U93)</f>
        <v>0.95428571428571429</v>
      </c>
      <c r="V86" s="80">
        <f t="shared" si="44"/>
        <v>0.96428571428571419</v>
      </c>
      <c r="W86" s="80">
        <f t="shared" si="44"/>
        <v>4.5</v>
      </c>
      <c r="X86" s="80">
        <f t="shared" si="44"/>
        <v>2.1</v>
      </c>
    </row>
    <row r="87" spans="1:24" s="16" customFormat="1" ht="45" customHeight="1" x14ac:dyDescent="0.25">
      <c r="A87" s="4">
        <v>86</v>
      </c>
      <c r="B87" s="4" t="str">
        <f t="shared" si="36"/>
        <v>E_AA_Z_B_X_P0029_D2</v>
      </c>
      <c r="C87" s="4" t="s">
        <v>87</v>
      </c>
      <c r="D87" s="4" t="s">
        <v>12</v>
      </c>
      <c r="E87" s="4" t="s">
        <v>13</v>
      </c>
      <c r="F87" s="4" t="s">
        <v>6</v>
      </c>
      <c r="G87" s="4" t="s">
        <v>34</v>
      </c>
      <c r="H87" s="4" t="s">
        <v>70</v>
      </c>
      <c r="I87" s="4" t="s">
        <v>20</v>
      </c>
      <c r="J87" s="4" t="s">
        <v>37</v>
      </c>
      <c r="K87" s="4" t="s">
        <v>150</v>
      </c>
      <c r="L87" s="4" t="s">
        <v>355</v>
      </c>
      <c r="M87" s="5" t="s">
        <v>356</v>
      </c>
      <c r="N87" s="4">
        <v>40</v>
      </c>
      <c r="O87" s="4">
        <v>42.11</v>
      </c>
      <c r="P87" s="4">
        <v>13.16</v>
      </c>
      <c r="Q87" s="4">
        <v>61.98</v>
      </c>
      <c r="R87" s="4">
        <v>60.18</v>
      </c>
      <c r="S87" s="4">
        <v>61.18</v>
      </c>
      <c r="T87" s="4">
        <v>0.94</v>
      </c>
      <c r="U87" s="4">
        <v>0.95</v>
      </c>
      <c r="V87" s="4">
        <v>0.96</v>
      </c>
      <c r="W87" s="4">
        <v>4.5</v>
      </c>
      <c r="X87" s="4">
        <v>2.1</v>
      </c>
    </row>
    <row r="88" spans="1:24" s="16" customFormat="1" ht="45" customHeight="1" x14ac:dyDescent="0.25">
      <c r="A88" s="4">
        <v>87</v>
      </c>
      <c r="B88" s="4" t="str">
        <f t="shared" si="36"/>
        <v>E_AA_Z_B_X_P0029_D3</v>
      </c>
      <c r="C88" s="4" t="s">
        <v>87</v>
      </c>
      <c r="D88" s="4" t="s">
        <v>12</v>
      </c>
      <c r="E88" s="4" t="s">
        <v>13</v>
      </c>
      <c r="F88" s="4" t="s">
        <v>6</v>
      </c>
      <c r="G88" s="4" t="s">
        <v>34</v>
      </c>
      <c r="H88" s="4" t="s">
        <v>70</v>
      </c>
      <c r="I88" s="4" t="s">
        <v>21</v>
      </c>
      <c r="J88" s="4" t="s">
        <v>37</v>
      </c>
      <c r="K88" s="4" t="s">
        <v>151</v>
      </c>
      <c r="L88" s="4" t="s">
        <v>357</v>
      </c>
      <c r="M88" s="5" t="s">
        <v>358</v>
      </c>
      <c r="N88" s="4">
        <v>40</v>
      </c>
      <c r="O88" s="4">
        <v>42.11</v>
      </c>
      <c r="P88" s="4">
        <v>13.16</v>
      </c>
      <c r="Q88" s="4">
        <v>61.98</v>
      </c>
      <c r="R88" s="4">
        <v>60.18</v>
      </c>
      <c r="S88" s="4">
        <v>61.18</v>
      </c>
      <c r="T88" s="4">
        <v>0.94</v>
      </c>
      <c r="U88" s="4">
        <v>0.95</v>
      </c>
      <c r="V88" s="4">
        <v>0.96</v>
      </c>
      <c r="W88" s="4">
        <v>4.5</v>
      </c>
      <c r="X88" s="4">
        <v>2.1</v>
      </c>
    </row>
    <row r="89" spans="1:24" s="16" customFormat="1" ht="45" customHeight="1" x14ac:dyDescent="0.25">
      <c r="A89" s="4">
        <v>88</v>
      </c>
      <c r="B89" s="4" t="str">
        <f t="shared" si="36"/>
        <v>E_AA_Z_B_X_P0030_D1</v>
      </c>
      <c r="C89" s="4" t="s">
        <v>87</v>
      </c>
      <c r="D89" s="4" t="s">
        <v>12</v>
      </c>
      <c r="E89" s="4" t="s">
        <v>13</v>
      </c>
      <c r="F89" s="4" t="s">
        <v>6</v>
      </c>
      <c r="G89" s="4" t="s">
        <v>34</v>
      </c>
      <c r="H89" s="4" t="s">
        <v>71</v>
      </c>
      <c r="I89" s="4" t="s">
        <v>15</v>
      </c>
      <c r="J89" s="4" t="s">
        <v>37</v>
      </c>
      <c r="K89" s="4" t="s">
        <v>152</v>
      </c>
      <c r="L89" s="4" t="s">
        <v>359</v>
      </c>
      <c r="M89" s="5" t="s">
        <v>360</v>
      </c>
      <c r="N89" s="4">
        <v>40</v>
      </c>
      <c r="O89" s="4">
        <v>42.11</v>
      </c>
      <c r="P89" s="4">
        <v>13.16</v>
      </c>
      <c r="Q89" s="4">
        <v>61.98</v>
      </c>
      <c r="R89" s="4">
        <v>60.18</v>
      </c>
      <c r="S89" s="4">
        <v>61.18</v>
      </c>
      <c r="T89" s="4">
        <v>0.94</v>
      </c>
      <c r="U89" s="4">
        <v>0.95</v>
      </c>
      <c r="V89" s="4">
        <v>0.96</v>
      </c>
      <c r="W89" s="4">
        <v>4.5</v>
      </c>
      <c r="X89" s="4">
        <v>2.1</v>
      </c>
    </row>
    <row r="90" spans="1:24" s="16" customFormat="1" ht="45" customHeight="1" x14ac:dyDescent="0.25">
      <c r="A90" s="4">
        <v>89</v>
      </c>
      <c r="B90" s="4" t="str">
        <f t="shared" si="36"/>
        <v>E_AA_Z_B_X_P0030_D2</v>
      </c>
      <c r="C90" s="4" t="s">
        <v>87</v>
      </c>
      <c r="D90" s="4" t="s">
        <v>12</v>
      </c>
      <c r="E90" s="4" t="s">
        <v>13</v>
      </c>
      <c r="F90" s="4" t="s">
        <v>6</v>
      </c>
      <c r="G90" s="4" t="s">
        <v>34</v>
      </c>
      <c r="H90" s="4" t="s">
        <v>71</v>
      </c>
      <c r="I90" s="4" t="s">
        <v>20</v>
      </c>
      <c r="J90" s="4" t="s">
        <v>37</v>
      </c>
      <c r="K90" s="4" t="s">
        <v>153</v>
      </c>
      <c r="L90" s="4" t="s">
        <v>361</v>
      </c>
      <c r="M90" s="5" t="s">
        <v>362</v>
      </c>
      <c r="N90" s="4">
        <v>40</v>
      </c>
      <c r="O90" s="4">
        <v>42.11</v>
      </c>
      <c r="P90" s="4">
        <v>13.16</v>
      </c>
      <c r="Q90" s="4">
        <v>61.98</v>
      </c>
      <c r="R90" s="4">
        <v>60.18</v>
      </c>
      <c r="S90" s="4">
        <v>61.18</v>
      </c>
      <c r="T90" s="4">
        <v>0.94</v>
      </c>
      <c r="U90" s="4">
        <v>0.95</v>
      </c>
      <c r="V90" s="4">
        <v>0.96</v>
      </c>
      <c r="W90" s="4">
        <v>4.5</v>
      </c>
      <c r="X90" s="4">
        <v>2.1</v>
      </c>
    </row>
    <row r="91" spans="1:24" s="16" customFormat="1" ht="45" customHeight="1" x14ac:dyDescent="0.25">
      <c r="A91" s="4">
        <v>90</v>
      </c>
      <c r="B91" s="4" t="str">
        <f t="shared" si="36"/>
        <v>E_AA_Z_B_X_P0030_D3</v>
      </c>
      <c r="C91" s="4" t="s">
        <v>87</v>
      </c>
      <c r="D91" s="4" t="s">
        <v>12</v>
      </c>
      <c r="E91" s="4" t="s">
        <v>13</v>
      </c>
      <c r="F91" s="4" t="s">
        <v>6</v>
      </c>
      <c r="G91" s="4" t="s">
        <v>34</v>
      </c>
      <c r="H91" s="4" t="s">
        <v>71</v>
      </c>
      <c r="I91" s="4" t="s">
        <v>21</v>
      </c>
      <c r="J91" s="4" t="s">
        <v>37</v>
      </c>
      <c r="K91" s="4" t="s">
        <v>154</v>
      </c>
      <c r="L91" s="4" t="s">
        <v>363</v>
      </c>
      <c r="M91" s="5" t="s">
        <v>364</v>
      </c>
      <c r="N91" s="4">
        <v>35</v>
      </c>
      <c r="O91" s="4">
        <v>36.46</v>
      </c>
      <c r="P91" s="4">
        <v>10.210000000000001</v>
      </c>
      <c r="Q91" s="4">
        <v>53.82</v>
      </c>
      <c r="R91" s="4">
        <v>52.02</v>
      </c>
      <c r="S91" s="4">
        <v>53.02</v>
      </c>
      <c r="T91" s="4">
        <v>0.95</v>
      </c>
      <c r="U91" s="4">
        <v>0.96</v>
      </c>
      <c r="V91" s="4">
        <v>0.97</v>
      </c>
      <c r="W91" s="4">
        <v>4.5</v>
      </c>
      <c r="X91" s="4">
        <v>2.1</v>
      </c>
    </row>
    <row r="92" spans="1:24" s="16" customFormat="1" ht="45" customHeight="1" x14ac:dyDescent="0.25">
      <c r="A92" s="4">
        <v>91</v>
      </c>
      <c r="B92" s="4" t="str">
        <f t="shared" si="36"/>
        <v>E_AA_Z_B_X_P0031_D1</v>
      </c>
      <c r="C92" s="4" t="s">
        <v>87</v>
      </c>
      <c r="D92" s="4" t="s">
        <v>12</v>
      </c>
      <c r="E92" s="4" t="s">
        <v>13</v>
      </c>
      <c r="F92" s="4" t="s">
        <v>6</v>
      </c>
      <c r="G92" s="4" t="s">
        <v>34</v>
      </c>
      <c r="H92" s="4" t="s">
        <v>72</v>
      </c>
      <c r="I92" s="4" t="s">
        <v>15</v>
      </c>
      <c r="J92" s="4" t="s">
        <v>37</v>
      </c>
      <c r="K92" s="4" t="s">
        <v>155</v>
      </c>
      <c r="L92" s="4" t="s">
        <v>365</v>
      </c>
      <c r="M92" s="5" t="s">
        <v>366</v>
      </c>
      <c r="N92" s="4">
        <v>35</v>
      </c>
      <c r="O92" s="4">
        <v>36.46</v>
      </c>
      <c r="P92" s="4">
        <v>10.210000000000001</v>
      </c>
      <c r="Q92" s="4">
        <v>53.82</v>
      </c>
      <c r="R92" s="4">
        <v>52.02</v>
      </c>
      <c r="S92" s="4">
        <v>53.02</v>
      </c>
      <c r="T92" s="4">
        <v>0.95</v>
      </c>
      <c r="U92" s="4">
        <v>0.96</v>
      </c>
      <c r="V92" s="4">
        <v>0.97</v>
      </c>
      <c r="W92" s="4">
        <v>4.5</v>
      </c>
      <c r="X92" s="4">
        <v>2.1</v>
      </c>
    </row>
    <row r="93" spans="1:24" s="16" customFormat="1" ht="45" customHeight="1" x14ac:dyDescent="0.25">
      <c r="A93" s="4">
        <v>92</v>
      </c>
      <c r="B93" s="4" t="str">
        <f t="shared" si="36"/>
        <v>E_AA_Z_B_X_P0031_D2</v>
      </c>
      <c r="C93" s="4" t="s">
        <v>87</v>
      </c>
      <c r="D93" s="4" t="s">
        <v>12</v>
      </c>
      <c r="E93" s="4" t="s">
        <v>13</v>
      </c>
      <c r="F93" s="4" t="s">
        <v>6</v>
      </c>
      <c r="G93" s="4" t="s">
        <v>34</v>
      </c>
      <c r="H93" s="4" t="s">
        <v>72</v>
      </c>
      <c r="I93" s="4" t="s">
        <v>20</v>
      </c>
      <c r="J93" s="4" t="s">
        <v>37</v>
      </c>
      <c r="K93" s="4" t="s">
        <v>156</v>
      </c>
      <c r="L93" s="4" t="s">
        <v>367</v>
      </c>
      <c r="M93" s="5" t="s">
        <v>368</v>
      </c>
      <c r="N93" s="4">
        <v>35</v>
      </c>
      <c r="O93" s="4">
        <v>36.46</v>
      </c>
      <c r="P93" s="4">
        <v>10.210000000000001</v>
      </c>
      <c r="Q93" s="4">
        <v>53.82</v>
      </c>
      <c r="R93" s="4">
        <v>52.02</v>
      </c>
      <c r="S93" s="4">
        <v>53.02</v>
      </c>
      <c r="T93" s="4">
        <v>0.95</v>
      </c>
      <c r="U93" s="4">
        <v>0.96</v>
      </c>
      <c r="V93" s="4">
        <v>0.97</v>
      </c>
      <c r="W93" s="4">
        <v>4.5</v>
      </c>
      <c r="X93" s="4">
        <v>2.1</v>
      </c>
    </row>
    <row r="94" spans="1:24" s="54" customFormat="1" ht="45" customHeight="1" x14ac:dyDescent="0.25">
      <c r="A94" s="52">
        <v>93</v>
      </c>
      <c r="B94" s="52" t="str">
        <f t="shared" si="36"/>
        <v>E_AA_Z_B_Y_P0032_D1</v>
      </c>
      <c r="C94" s="52" t="s">
        <v>87</v>
      </c>
      <c r="D94" s="52" t="s">
        <v>12</v>
      </c>
      <c r="E94" s="52" t="s">
        <v>13</v>
      </c>
      <c r="F94" s="52" t="s">
        <v>6</v>
      </c>
      <c r="G94" s="52" t="s">
        <v>22</v>
      </c>
      <c r="H94" s="52" t="s">
        <v>73</v>
      </c>
      <c r="I94" s="52" t="s">
        <v>15</v>
      </c>
      <c r="J94" s="52" t="s">
        <v>36</v>
      </c>
      <c r="K94" s="52" t="s">
        <v>74</v>
      </c>
      <c r="L94" s="52" t="s">
        <v>369</v>
      </c>
      <c r="M94" s="53" t="s">
        <v>370</v>
      </c>
      <c r="N94" s="52">
        <f>SUM(N95:N99)</f>
        <v>320</v>
      </c>
      <c r="O94" s="52">
        <f t="shared" ref="O94:S94" si="45">SUM(O95:O99)</f>
        <v>334.76</v>
      </c>
      <c r="P94" s="52">
        <f t="shared" si="45"/>
        <v>98.15</v>
      </c>
      <c r="Q94" s="52">
        <f t="shared" si="45"/>
        <v>489.17999999999995</v>
      </c>
      <c r="R94" s="52">
        <f t="shared" si="45"/>
        <v>479.17999999999995</v>
      </c>
      <c r="S94" s="52">
        <f t="shared" si="45"/>
        <v>486.17999999999995</v>
      </c>
      <c r="T94" s="52">
        <f>AVERAGE(T95:T99)</f>
        <v>0.94599999999999995</v>
      </c>
      <c r="U94" s="52">
        <f t="shared" ref="U94:W94" si="46">AVERAGE(U95:U99)</f>
        <v>0.95600000000000007</v>
      </c>
      <c r="V94" s="52">
        <f t="shared" si="46"/>
        <v>0.96599999999999997</v>
      </c>
      <c r="W94" s="52">
        <f t="shared" si="46"/>
        <v>4.5</v>
      </c>
      <c r="X94" s="52">
        <f>AVERAGE(X95:X99)</f>
        <v>2.5</v>
      </c>
    </row>
    <row r="95" spans="1:24" s="51" customFormat="1" ht="45" customHeight="1" x14ac:dyDescent="0.25">
      <c r="A95" s="49">
        <v>94</v>
      </c>
      <c r="B95" s="49" t="str">
        <f t="shared" si="36"/>
        <v>E_AA_Z_B_X_P0032_D2</v>
      </c>
      <c r="C95" s="49" t="s">
        <v>87</v>
      </c>
      <c r="D95" s="49" t="s">
        <v>12</v>
      </c>
      <c r="E95" s="49" t="s">
        <v>13</v>
      </c>
      <c r="F95" s="49" t="s">
        <v>6</v>
      </c>
      <c r="G95" s="49" t="s">
        <v>34</v>
      </c>
      <c r="H95" s="49" t="s">
        <v>73</v>
      </c>
      <c r="I95" s="49" t="s">
        <v>20</v>
      </c>
      <c r="J95" s="49" t="s">
        <v>37</v>
      </c>
      <c r="K95" s="49" t="s">
        <v>157</v>
      </c>
      <c r="L95" s="49" t="s">
        <v>371</v>
      </c>
      <c r="M95" s="50" t="s">
        <v>372</v>
      </c>
      <c r="N95" s="49">
        <v>60</v>
      </c>
      <c r="O95" s="49">
        <v>62.5</v>
      </c>
      <c r="P95" s="49">
        <v>17.5</v>
      </c>
      <c r="Q95" s="49">
        <v>91.41</v>
      </c>
      <c r="R95" s="49">
        <v>89.41</v>
      </c>
      <c r="S95" s="49">
        <v>90.81</v>
      </c>
      <c r="T95" s="49">
        <v>0.95</v>
      </c>
      <c r="U95" s="49">
        <v>0.96</v>
      </c>
      <c r="V95" s="49">
        <v>0.97</v>
      </c>
      <c r="W95" s="49">
        <v>4.5</v>
      </c>
      <c r="X95" s="49">
        <v>2.1</v>
      </c>
    </row>
    <row r="96" spans="1:24" s="51" customFormat="1" ht="45" customHeight="1" x14ac:dyDescent="0.25">
      <c r="A96" s="49">
        <v>95</v>
      </c>
      <c r="B96" s="49" t="str">
        <f t="shared" si="36"/>
        <v>E_AA_Z_B_X_P0032_D3</v>
      </c>
      <c r="C96" s="49" t="s">
        <v>87</v>
      </c>
      <c r="D96" s="49" t="s">
        <v>12</v>
      </c>
      <c r="E96" s="49" t="s">
        <v>13</v>
      </c>
      <c r="F96" s="49" t="s">
        <v>6</v>
      </c>
      <c r="G96" s="49" t="s">
        <v>34</v>
      </c>
      <c r="H96" s="49" t="s">
        <v>73</v>
      </c>
      <c r="I96" s="49" t="s">
        <v>21</v>
      </c>
      <c r="J96" s="49" t="s">
        <v>37</v>
      </c>
      <c r="K96" s="49" t="s">
        <v>158</v>
      </c>
      <c r="L96" s="49" t="s">
        <v>373</v>
      </c>
      <c r="M96" s="50" t="s">
        <v>374</v>
      </c>
      <c r="N96" s="49">
        <v>60</v>
      </c>
      <c r="O96" s="49">
        <v>63.16</v>
      </c>
      <c r="P96" s="49">
        <v>19.73</v>
      </c>
      <c r="Q96" s="49">
        <v>92.36</v>
      </c>
      <c r="R96" s="49">
        <v>90.36</v>
      </c>
      <c r="S96" s="49">
        <v>91.76</v>
      </c>
      <c r="T96" s="49">
        <v>0.94</v>
      </c>
      <c r="U96" s="49">
        <v>0.95</v>
      </c>
      <c r="V96" s="49">
        <v>0.96</v>
      </c>
      <c r="W96" s="49">
        <v>4.5</v>
      </c>
      <c r="X96" s="49">
        <v>2.1</v>
      </c>
    </row>
    <row r="97" spans="1:24" s="51" customFormat="1" ht="45" customHeight="1" x14ac:dyDescent="0.25">
      <c r="A97" s="49">
        <v>96</v>
      </c>
      <c r="B97" s="49" t="str">
        <f t="shared" si="36"/>
        <v>E_AA_Z_B_X_P0033_D1</v>
      </c>
      <c r="C97" s="49" t="s">
        <v>87</v>
      </c>
      <c r="D97" s="49" t="s">
        <v>12</v>
      </c>
      <c r="E97" s="49" t="s">
        <v>13</v>
      </c>
      <c r="F97" s="49" t="s">
        <v>6</v>
      </c>
      <c r="G97" s="49" t="s">
        <v>34</v>
      </c>
      <c r="H97" s="49" t="s">
        <v>75</v>
      </c>
      <c r="I97" s="49" t="s">
        <v>15</v>
      </c>
      <c r="J97" s="49" t="s">
        <v>37</v>
      </c>
      <c r="K97" s="49" t="s">
        <v>159</v>
      </c>
      <c r="L97" s="49" t="s">
        <v>375</v>
      </c>
      <c r="M97" s="50" t="s">
        <v>376</v>
      </c>
      <c r="N97" s="49">
        <v>70</v>
      </c>
      <c r="O97" s="49">
        <v>72.92</v>
      </c>
      <c r="P97" s="49">
        <v>20.43</v>
      </c>
      <c r="Q97" s="49">
        <v>106.45</v>
      </c>
      <c r="R97" s="49">
        <v>104.45</v>
      </c>
      <c r="S97" s="49">
        <v>105.85</v>
      </c>
      <c r="T97" s="49">
        <v>0.95</v>
      </c>
      <c r="U97" s="49">
        <v>0.96</v>
      </c>
      <c r="V97" s="49">
        <v>0.97</v>
      </c>
      <c r="W97" s="49">
        <v>4.5</v>
      </c>
      <c r="X97" s="49">
        <v>3.1</v>
      </c>
    </row>
    <row r="98" spans="1:24" s="51" customFormat="1" ht="45" customHeight="1" x14ac:dyDescent="0.25">
      <c r="A98" s="49">
        <v>97</v>
      </c>
      <c r="B98" s="49" t="str">
        <f t="shared" si="36"/>
        <v>E_AA_Z_B_X_P0033_D2</v>
      </c>
      <c r="C98" s="49" t="s">
        <v>87</v>
      </c>
      <c r="D98" s="49" t="s">
        <v>12</v>
      </c>
      <c r="E98" s="49" t="s">
        <v>13</v>
      </c>
      <c r="F98" s="49" t="s">
        <v>6</v>
      </c>
      <c r="G98" s="49" t="s">
        <v>34</v>
      </c>
      <c r="H98" s="49" t="s">
        <v>75</v>
      </c>
      <c r="I98" s="49" t="s">
        <v>20</v>
      </c>
      <c r="J98" s="49" t="s">
        <v>37</v>
      </c>
      <c r="K98" s="49" t="s">
        <v>160</v>
      </c>
      <c r="L98" s="49" t="s">
        <v>377</v>
      </c>
      <c r="M98" s="50" t="s">
        <v>378</v>
      </c>
      <c r="N98" s="49">
        <v>70</v>
      </c>
      <c r="O98" s="49">
        <v>73.680000000000007</v>
      </c>
      <c r="P98" s="49">
        <v>22.99</v>
      </c>
      <c r="Q98" s="49">
        <v>107.55</v>
      </c>
      <c r="R98" s="49">
        <v>105.55</v>
      </c>
      <c r="S98" s="49">
        <v>106.95</v>
      </c>
      <c r="T98" s="49">
        <v>0.94</v>
      </c>
      <c r="U98" s="49">
        <v>0.95</v>
      </c>
      <c r="V98" s="49">
        <v>0.96</v>
      </c>
      <c r="W98" s="49">
        <v>4.5</v>
      </c>
      <c r="X98" s="49">
        <v>3.1</v>
      </c>
    </row>
    <row r="99" spans="1:24" s="51" customFormat="1" ht="45" customHeight="1" x14ac:dyDescent="0.25">
      <c r="A99" s="49">
        <v>98</v>
      </c>
      <c r="B99" s="49" t="str">
        <f t="shared" si="36"/>
        <v>E_AA_Z_B_X_P0033_D3</v>
      </c>
      <c r="C99" s="49" t="s">
        <v>87</v>
      </c>
      <c r="D99" s="49" t="s">
        <v>12</v>
      </c>
      <c r="E99" s="49" t="s">
        <v>13</v>
      </c>
      <c r="F99" s="49" t="s">
        <v>6</v>
      </c>
      <c r="G99" s="49" t="s">
        <v>34</v>
      </c>
      <c r="H99" s="49" t="s">
        <v>75</v>
      </c>
      <c r="I99" s="49" t="s">
        <v>21</v>
      </c>
      <c r="J99" s="49" t="s">
        <v>37</v>
      </c>
      <c r="K99" s="49" t="s">
        <v>161</v>
      </c>
      <c r="L99" s="49" t="s">
        <v>379</v>
      </c>
      <c r="M99" s="50" t="s">
        <v>380</v>
      </c>
      <c r="N99" s="49">
        <v>60</v>
      </c>
      <c r="O99" s="49">
        <v>62.5</v>
      </c>
      <c r="P99" s="49">
        <v>17.5</v>
      </c>
      <c r="Q99" s="49">
        <v>91.41</v>
      </c>
      <c r="R99" s="49">
        <v>89.41</v>
      </c>
      <c r="S99" s="49">
        <v>90.81</v>
      </c>
      <c r="T99" s="49">
        <v>0.95</v>
      </c>
      <c r="U99" s="49">
        <v>0.96</v>
      </c>
      <c r="V99" s="49">
        <v>0.97</v>
      </c>
      <c r="W99" s="49">
        <v>4.5</v>
      </c>
      <c r="X99" s="49">
        <v>2.1</v>
      </c>
    </row>
    <row r="100" spans="1:24" s="21" customFormat="1" ht="45" customHeight="1" x14ac:dyDescent="0.25">
      <c r="A100" s="19">
        <v>99</v>
      </c>
      <c r="B100" s="19" t="str">
        <f t="shared" si="36"/>
        <v>E_AA_Z_B_Y_P0034_D1</v>
      </c>
      <c r="C100" s="19" t="s">
        <v>87</v>
      </c>
      <c r="D100" s="19" t="s">
        <v>12</v>
      </c>
      <c r="E100" s="19" t="s">
        <v>13</v>
      </c>
      <c r="F100" s="19" t="s">
        <v>6</v>
      </c>
      <c r="G100" s="19" t="s">
        <v>22</v>
      </c>
      <c r="H100" s="19" t="s">
        <v>79</v>
      </c>
      <c r="I100" s="19" t="s">
        <v>15</v>
      </c>
      <c r="J100" s="19" t="s">
        <v>36</v>
      </c>
      <c r="K100" s="19" t="s">
        <v>76</v>
      </c>
      <c r="L100" s="19" t="s">
        <v>381</v>
      </c>
      <c r="M100" s="20" t="s">
        <v>382</v>
      </c>
      <c r="N100" s="19">
        <f>SUM(N101:N102)</f>
        <v>580</v>
      </c>
      <c r="O100" s="19">
        <f t="shared" ref="O100:S100" si="47">SUM(O101:O102)</f>
        <v>604.75</v>
      </c>
      <c r="P100" s="19">
        <f t="shared" si="47"/>
        <v>170.47</v>
      </c>
      <c r="Q100" s="19">
        <f t="shared" si="47"/>
        <v>883.67</v>
      </c>
      <c r="R100" s="19">
        <f t="shared" si="47"/>
        <v>865.67</v>
      </c>
      <c r="S100" s="19">
        <f t="shared" si="47"/>
        <v>878.27</v>
      </c>
      <c r="T100" s="19">
        <f>AVERAGE(T101:T102)</f>
        <v>0.94950000000000001</v>
      </c>
      <c r="U100" s="19">
        <f t="shared" ref="U100:X100" si="48">AVERAGE(U101:U102)</f>
        <v>0.95950000000000002</v>
      </c>
      <c r="V100" s="19">
        <f t="shared" si="48"/>
        <v>0.96950000000000003</v>
      </c>
      <c r="W100" s="19">
        <f t="shared" si="48"/>
        <v>4.5</v>
      </c>
      <c r="X100" s="19">
        <f t="shared" si="48"/>
        <v>2.35</v>
      </c>
    </row>
    <row r="101" spans="1:24" s="46" customFormat="1" ht="45" customHeight="1" x14ac:dyDescent="0.25">
      <c r="A101" s="44">
        <v>100</v>
      </c>
      <c r="B101" s="44" t="str">
        <f t="shared" si="36"/>
        <v>E_AA_Z_B_Y_P0034_D2</v>
      </c>
      <c r="C101" s="44" t="s">
        <v>87</v>
      </c>
      <c r="D101" s="44" t="s">
        <v>12</v>
      </c>
      <c r="E101" s="44" t="s">
        <v>13</v>
      </c>
      <c r="F101" s="44" t="s">
        <v>6</v>
      </c>
      <c r="G101" s="44" t="s">
        <v>22</v>
      </c>
      <c r="H101" s="44" t="s">
        <v>79</v>
      </c>
      <c r="I101" s="44" t="s">
        <v>20</v>
      </c>
      <c r="J101" s="44" t="s">
        <v>36</v>
      </c>
      <c r="K101" s="44" t="s">
        <v>77</v>
      </c>
      <c r="L101" s="44" t="s">
        <v>383</v>
      </c>
      <c r="M101" s="45" t="s">
        <v>384</v>
      </c>
      <c r="N101" s="44">
        <v>520</v>
      </c>
      <c r="O101" s="44">
        <v>542.25</v>
      </c>
      <c r="P101" s="44">
        <v>152.97</v>
      </c>
      <c r="Q101" s="44">
        <v>792.26</v>
      </c>
      <c r="R101" s="44">
        <v>776.26</v>
      </c>
      <c r="S101" s="44">
        <v>787.46</v>
      </c>
      <c r="T101" s="44">
        <v>0.94899999999999995</v>
      </c>
      <c r="U101" s="44">
        <v>0.95899999999999996</v>
      </c>
      <c r="V101" s="44">
        <v>0.96899999999999997</v>
      </c>
      <c r="W101" s="44">
        <v>4.5</v>
      </c>
      <c r="X101" s="44">
        <v>2.6</v>
      </c>
    </row>
    <row r="102" spans="1:24" s="46" customFormat="1" ht="45" customHeight="1" thickBot="1" x14ac:dyDescent="0.3">
      <c r="A102" s="47">
        <v>101</v>
      </c>
      <c r="B102" s="47" t="str">
        <f t="shared" si="36"/>
        <v>E_AA_Z_B_Y_P0034_D3</v>
      </c>
      <c r="C102" s="47" t="s">
        <v>87</v>
      </c>
      <c r="D102" s="47" t="s">
        <v>12</v>
      </c>
      <c r="E102" s="47" t="s">
        <v>13</v>
      </c>
      <c r="F102" s="47" t="s">
        <v>6</v>
      </c>
      <c r="G102" s="47" t="s">
        <v>22</v>
      </c>
      <c r="H102" s="47" t="s">
        <v>79</v>
      </c>
      <c r="I102" s="47" t="s">
        <v>21</v>
      </c>
      <c r="J102" s="47" t="s">
        <v>36</v>
      </c>
      <c r="K102" s="47" t="s">
        <v>78</v>
      </c>
      <c r="L102" s="47" t="s">
        <v>385</v>
      </c>
      <c r="M102" s="48" t="s">
        <v>386</v>
      </c>
      <c r="N102" s="47">
        <v>60</v>
      </c>
      <c r="O102" s="47">
        <v>62.5</v>
      </c>
      <c r="P102" s="47">
        <v>17.5</v>
      </c>
      <c r="Q102" s="47">
        <v>91.41</v>
      </c>
      <c r="R102" s="47">
        <v>89.41</v>
      </c>
      <c r="S102" s="47">
        <v>90.81</v>
      </c>
      <c r="T102" s="47">
        <v>0.95</v>
      </c>
      <c r="U102" s="47">
        <v>0.96</v>
      </c>
      <c r="V102" s="47">
        <v>0.97</v>
      </c>
      <c r="W102" s="47">
        <v>4.5</v>
      </c>
      <c r="X102" s="47">
        <v>2.1</v>
      </c>
    </row>
    <row r="103" spans="1:24" s="11" customFormat="1" ht="45" customHeight="1" x14ac:dyDescent="0.25">
      <c r="A103" s="28">
        <v>102</v>
      </c>
      <c r="B103" s="29" t="str">
        <f t="shared" si="36"/>
        <v>E_AA_Z_B_X_P0035_D1</v>
      </c>
      <c r="C103" s="29" t="s">
        <v>87</v>
      </c>
      <c r="D103" s="29" t="s">
        <v>12</v>
      </c>
      <c r="E103" s="29" t="s">
        <v>13</v>
      </c>
      <c r="F103" s="29" t="s">
        <v>6</v>
      </c>
      <c r="G103" s="29" t="s">
        <v>34</v>
      </c>
      <c r="H103" s="29" t="s">
        <v>81</v>
      </c>
      <c r="I103" s="29" t="s">
        <v>15</v>
      </c>
      <c r="J103" s="29" t="s">
        <v>37</v>
      </c>
      <c r="K103" s="29" t="s">
        <v>80</v>
      </c>
      <c r="L103" s="29" t="s">
        <v>387</v>
      </c>
      <c r="M103" s="30" t="s">
        <v>388</v>
      </c>
      <c r="N103" s="29">
        <f>SUM(N104:N106)</f>
        <v>200</v>
      </c>
      <c r="O103" s="29">
        <f t="shared" ref="O103:S103" si="49">SUM(O104:O106)</f>
        <v>208.13</v>
      </c>
      <c r="P103" s="29">
        <f t="shared" si="49"/>
        <v>57.260000000000005</v>
      </c>
      <c r="Q103" s="29">
        <f t="shared" si="49"/>
        <v>304.01</v>
      </c>
      <c r="R103" s="29">
        <f t="shared" si="49"/>
        <v>298.01</v>
      </c>
      <c r="S103" s="29">
        <f t="shared" si="49"/>
        <v>302.20999999999998</v>
      </c>
      <c r="T103" s="29">
        <f>AVERAGE(T104:T106)</f>
        <v>0.94999999999999984</v>
      </c>
      <c r="U103" s="29">
        <f t="shared" ref="U103:X103" si="50">AVERAGE(U104:U106)</f>
        <v>0.96</v>
      </c>
      <c r="V103" s="29">
        <f t="shared" si="50"/>
        <v>0.97000000000000008</v>
      </c>
      <c r="W103" s="29">
        <f t="shared" si="50"/>
        <v>4.5</v>
      </c>
      <c r="X103" s="31">
        <f t="shared" si="50"/>
        <v>2.7666666666666671</v>
      </c>
    </row>
    <row r="104" spans="1:24" s="16" customFormat="1" ht="45" customHeight="1" x14ac:dyDescent="0.25">
      <c r="A104" s="38">
        <v>103</v>
      </c>
      <c r="B104" s="4" t="str">
        <f t="shared" si="36"/>
        <v>E_AA_Z_B_X_P0035_D2</v>
      </c>
      <c r="C104" s="4" t="s">
        <v>87</v>
      </c>
      <c r="D104" s="4" t="s">
        <v>12</v>
      </c>
      <c r="E104" s="4" t="s">
        <v>13</v>
      </c>
      <c r="F104" s="4" t="s">
        <v>6</v>
      </c>
      <c r="G104" s="4" t="s">
        <v>34</v>
      </c>
      <c r="H104" s="4" t="s">
        <v>81</v>
      </c>
      <c r="I104" s="4" t="s">
        <v>20</v>
      </c>
      <c r="J104" s="4" t="s">
        <v>37</v>
      </c>
      <c r="K104" s="4" t="s">
        <v>162</v>
      </c>
      <c r="L104" s="4" t="s">
        <v>389</v>
      </c>
      <c r="M104" s="5" t="s">
        <v>390</v>
      </c>
      <c r="N104" s="4">
        <v>60</v>
      </c>
      <c r="O104" s="4">
        <v>62.5</v>
      </c>
      <c r="P104" s="4">
        <v>17.5</v>
      </c>
      <c r="Q104" s="4">
        <v>91.41</v>
      </c>
      <c r="R104" s="4">
        <v>89.41</v>
      </c>
      <c r="S104" s="4">
        <v>90.81</v>
      </c>
      <c r="T104" s="4">
        <v>0.95</v>
      </c>
      <c r="U104" s="4">
        <v>0.96</v>
      </c>
      <c r="V104" s="4">
        <v>0.97</v>
      </c>
      <c r="W104" s="4">
        <v>4.5</v>
      </c>
      <c r="X104" s="39">
        <v>2.1</v>
      </c>
    </row>
    <row r="105" spans="1:24" s="16" customFormat="1" ht="45" customHeight="1" x14ac:dyDescent="0.25">
      <c r="A105" s="38">
        <v>104</v>
      </c>
      <c r="B105" s="4" t="str">
        <f t="shared" si="36"/>
        <v>E_AA_Z_B_X_P0035_D3</v>
      </c>
      <c r="C105" s="4" t="s">
        <v>87</v>
      </c>
      <c r="D105" s="4" t="s">
        <v>12</v>
      </c>
      <c r="E105" s="4" t="s">
        <v>13</v>
      </c>
      <c r="F105" s="4" t="s">
        <v>6</v>
      </c>
      <c r="G105" s="4" t="s">
        <v>34</v>
      </c>
      <c r="H105" s="4" t="s">
        <v>81</v>
      </c>
      <c r="I105" s="4" t="s">
        <v>21</v>
      </c>
      <c r="J105" s="4" t="s">
        <v>37</v>
      </c>
      <c r="K105" s="4" t="s">
        <v>163</v>
      </c>
      <c r="L105" s="4" t="s">
        <v>391</v>
      </c>
      <c r="M105" s="5" t="s">
        <v>392</v>
      </c>
      <c r="N105" s="4">
        <v>60</v>
      </c>
      <c r="O105" s="4">
        <v>63.16</v>
      </c>
      <c r="P105" s="4">
        <v>19.73</v>
      </c>
      <c r="Q105" s="4">
        <v>92.36</v>
      </c>
      <c r="R105" s="4">
        <v>90.36</v>
      </c>
      <c r="S105" s="4">
        <v>91.76</v>
      </c>
      <c r="T105" s="4">
        <v>0.94</v>
      </c>
      <c r="U105" s="4">
        <v>0.95</v>
      </c>
      <c r="V105" s="4">
        <v>0.96</v>
      </c>
      <c r="W105" s="4">
        <v>4.5</v>
      </c>
      <c r="X105" s="39">
        <v>2.1</v>
      </c>
    </row>
    <row r="106" spans="1:24" s="16" customFormat="1" ht="45" customHeight="1" thickBot="1" x14ac:dyDescent="0.3">
      <c r="A106" s="40">
        <v>105</v>
      </c>
      <c r="B106" s="41" t="str">
        <f t="shared" si="36"/>
        <v>E_AA_Z_B_X_P0036_D1</v>
      </c>
      <c r="C106" s="41" t="s">
        <v>87</v>
      </c>
      <c r="D106" s="41" t="s">
        <v>12</v>
      </c>
      <c r="E106" s="41" t="s">
        <v>13</v>
      </c>
      <c r="F106" s="41" t="s">
        <v>6</v>
      </c>
      <c r="G106" s="41" t="s">
        <v>34</v>
      </c>
      <c r="H106" s="41" t="s">
        <v>82</v>
      </c>
      <c r="I106" s="41" t="s">
        <v>15</v>
      </c>
      <c r="J106" s="41" t="s">
        <v>37</v>
      </c>
      <c r="K106" s="41" t="s">
        <v>164</v>
      </c>
      <c r="L106" s="41" t="s">
        <v>393</v>
      </c>
      <c r="M106" s="42" t="s">
        <v>394</v>
      </c>
      <c r="N106" s="41">
        <v>80</v>
      </c>
      <c r="O106" s="41">
        <v>82.47</v>
      </c>
      <c r="P106" s="41">
        <v>20.03</v>
      </c>
      <c r="Q106" s="41">
        <v>120.24</v>
      </c>
      <c r="R106" s="41">
        <v>118.24</v>
      </c>
      <c r="S106" s="41">
        <v>119.64</v>
      </c>
      <c r="T106" s="41">
        <v>0.96</v>
      </c>
      <c r="U106" s="41">
        <v>0.97</v>
      </c>
      <c r="V106" s="41">
        <v>0.98</v>
      </c>
      <c r="W106" s="41">
        <v>4.5</v>
      </c>
      <c r="X106" s="43">
        <v>4.0999999999999996</v>
      </c>
    </row>
    <row r="107" spans="1:24" s="11" customFormat="1" ht="45" customHeight="1" x14ac:dyDescent="0.25">
      <c r="A107" s="28">
        <v>106</v>
      </c>
      <c r="B107" s="29" t="str">
        <f t="shared" si="36"/>
        <v>E_AA_Z_B_X_P0037_D1</v>
      </c>
      <c r="C107" s="29" t="s">
        <v>87</v>
      </c>
      <c r="D107" s="29" t="s">
        <v>12</v>
      </c>
      <c r="E107" s="29" t="s">
        <v>13</v>
      </c>
      <c r="F107" s="29" t="s">
        <v>6</v>
      </c>
      <c r="G107" s="29" t="s">
        <v>34</v>
      </c>
      <c r="H107" s="29" t="s">
        <v>83</v>
      </c>
      <c r="I107" s="29" t="s">
        <v>15</v>
      </c>
      <c r="J107" s="29" t="s">
        <v>37</v>
      </c>
      <c r="K107" s="29" t="s">
        <v>165</v>
      </c>
      <c r="L107" s="29" t="s">
        <v>395</v>
      </c>
      <c r="M107" s="30" t="s">
        <v>396</v>
      </c>
      <c r="N107" s="29">
        <f>SUM(N108:N111)</f>
        <v>260</v>
      </c>
      <c r="O107" s="29">
        <f t="shared" ref="O107:S107" si="51">SUM(O108:O111)</f>
        <v>272.26</v>
      </c>
      <c r="P107" s="29">
        <f t="shared" si="51"/>
        <v>80.650000000000006</v>
      </c>
      <c r="Q107" s="29">
        <f t="shared" si="51"/>
        <v>397.77</v>
      </c>
      <c r="R107" s="29">
        <f t="shared" si="51"/>
        <v>389.77</v>
      </c>
      <c r="S107" s="29">
        <f t="shared" si="51"/>
        <v>395.36999999999995</v>
      </c>
      <c r="T107" s="29">
        <f>AVERAGE(T108:T111)</f>
        <v>0.94499999999999995</v>
      </c>
      <c r="U107" s="29">
        <f t="shared" ref="U107:X107" si="52">AVERAGE(U108:U111)</f>
        <v>0.95500000000000007</v>
      </c>
      <c r="V107" s="29">
        <f t="shared" si="52"/>
        <v>0.96499999999999997</v>
      </c>
      <c r="W107" s="29">
        <f t="shared" si="52"/>
        <v>4.5</v>
      </c>
      <c r="X107" s="31">
        <f t="shared" si="52"/>
        <v>2.6</v>
      </c>
    </row>
    <row r="108" spans="1:24" s="8" customFormat="1" ht="45" customHeight="1" x14ac:dyDescent="0.25">
      <c r="A108" s="32">
        <v>107</v>
      </c>
      <c r="B108" s="6" t="str">
        <f t="shared" si="36"/>
        <v>E_AA_Z_B_X_P0037_D2</v>
      </c>
      <c r="C108" s="6" t="s">
        <v>87</v>
      </c>
      <c r="D108" s="6" t="s">
        <v>12</v>
      </c>
      <c r="E108" s="6" t="s">
        <v>13</v>
      </c>
      <c r="F108" s="6" t="s">
        <v>6</v>
      </c>
      <c r="G108" s="6" t="s">
        <v>34</v>
      </c>
      <c r="H108" s="6" t="s">
        <v>83</v>
      </c>
      <c r="I108" s="6" t="s">
        <v>20</v>
      </c>
      <c r="J108" s="6" t="s">
        <v>37</v>
      </c>
      <c r="K108" s="6" t="s">
        <v>166</v>
      </c>
      <c r="L108" s="6" t="s">
        <v>397</v>
      </c>
      <c r="M108" s="7" t="s">
        <v>398</v>
      </c>
      <c r="N108" s="6">
        <v>60</v>
      </c>
      <c r="O108" s="6">
        <v>62.5</v>
      </c>
      <c r="P108" s="6">
        <v>17.5</v>
      </c>
      <c r="Q108" s="6">
        <v>91.41</v>
      </c>
      <c r="R108" s="6">
        <v>89.41</v>
      </c>
      <c r="S108" s="6">
        <v>90.81</v>
      </c>
      <c r="T108" s="6">
        <v>0.95</v>
      </c>
      <c r="U108" s="6">
        <v>0.96</v>
      </c>
      <c r="V108" s="6">
        <v>0.97</v>
      </c>
      <c r="W108" s="6">
        <v>4.5</v>
      </c>
      <c r="X108" s="33">
        <v>2.1</v>
      </c>
    </row>
    <row r="109" spans="1:24" s="8" customFormat="1" ht="45" customHeight="1" x14ac:dyDescent="0.25">
      <c r="A109" s="32">
        <v>108</v>
      </c>
      <c r="B109" s="6" t="str">
        <f t="shared" si="36"/>
        <v>E_AA_Z_B_X_P0037_D3</v>
      </c>
      <c r="C109" s="6" t="s">
        <v>87</v>
      </c>
      <c r="D109" s="6" t="s">
        <v>12</v>
      </c>
      <c r="E109" s="6" t="s">
        <v>13</v>
      </c>
      <c r="F109" s="6" t="s">
        <v>6</v>
      </c>
      <c r="G109" s="6" t="s">
        <v>34</v>
      </c>
      <c r="H109" s="6" t="s">
        <v>83</v>
      </c>
      <c r="I109" s="6" t="s">
        <v>21</v>
      </c>
      <c r="J109" s="6" t="s">
        <v>37</v>
      </c>
      <c r="K109" s="6" t="s">
        <v>167</v>
      </c>
      <c r="L109" s="6" t="s">
        <v>399</v>
      </c>
      <c r="M109" s="7" t="s">
        <v>400</v>
      </c>
      <c r="N109" s="6">
        <v>60</v>
      </c>
      <c r="O109" s="6">
        <v>63.16</v>
      </c>
      <c r="P109" s="6">
        <v>19.73</v>
      </c>
      <c r="Q109" s="6">
        <v>92.36</v>
      </c>
      <c r="R109" s="6">
        <v>90.36</v>
      </c>
      <c r="S109" s="6">
        <v>91.76</v>
      </c>
      <c r="T109" s="6">
        <v>0.94</v>
      </c>
      <c r="U109" s="6">
        <v>0.95</v>
      </c>
      <c r="V109" s="6">
        <v>0.96</v>
      </c>
      <c r="W109" s="6">
        <v>4.5</v>
      </c>
      <c r="X109" s="33">
        <v>2.1</v>
      </c>
    </row>
    <row r="110" spans="1:24" s="8" customFormat="1" ht="45" customHeight="1" x14ac:dyDescent="0.25">
      <c r="A110" s="32">
        <v>109</v>
      </c>
      <c r="B110" s="6" t="str">
        <f t="shared" si="36"/>
        <v>E_AA_Z_B_X_P0038_D1</v>
      </c>
      <c r="C110" s="6" t="s">
        <v>87</v>
      </c>
      <c r="D110" s="6" t="s">
        <v>12</v>
      </c>
      <c r="E110" s="6" t="s">
        <v>13</v>
      </c>
      <c r="F110" s="6" t="s">
        <v>6</v>
      </c>
      <c r="G110" s="6" t="s">
        <v>34</v>
      </c>
      <c r="H110" s="6" t="s">
        <v>84</v>
      </c>
      <c r="I110" s="6" t="s">
        <v>15</v>
      </c>
      <c r="J110" s="6" t="s">
        <v>37</v>
      </c>
      <c r="K110" s="6" t="s">
        <v>168</v>
      </c>
      <c r="L110" s="6" t="s">
        <v>401</v>
      </c>
      <c r="M110" s="7" t="s">
        <v>402</v>
      </c>
      <c r="N110" s="6">
        <v>70</v>
      </c>
      <c r="O110" s="6">
        <v>72.92</v>
      </c>
      <c r="P110" s="6">
        <v>20.43</v>
      </c>
      <c r="Q110" s="6">
        <v>106.45</v>
      </c>
      <c r="R110" s="6">
        <v>104.45</v>
      </c>
      <c r="S110" s="6">
        <v>105.85</v>
      </c>
      <c r="T110" s="6">
        <v>0.95</v>
      </c>
      <c r="U110" s="6">
        <v>0.96</v>
      </c>
      <c r="V110" s="6">
        <v>0.97</v>
      </c>
      <c r="W110" s="6">
        <v>4.5</v>
      </c>
      <c r="X110" s="33">
        <v>3.1</v>
      </c>
    </row>
    <row r="111" spans="1:24" s="8" customFormat="1" ht="45" customHeight="1" thickBot="1" x14ac:dyDescent="0.3">
      <c r="A111" s="34">
        <v>110</v>
      </c>
      <c r="B111" s="35" t="str">
        <f t="shared" si="36"/>
        <v>E_AA_Z_B_X_P0038_D2</v>
      </c>
      <c r="C111" s="35" t="s">
        <v>87</v>
      </c>
      <c r="D111" s="35" t="s">
        <v>12</v>
      </c>
      <c r="E111" s="35" t="s">
        <v>13</v>
      </c>
      <c r="F111" s="35" t="s">
        <v>6</v>
      </c>
      <c r="G111" s="35" t="s">
        <v>34</v>
      </c>
      <c r="H111" s="35" t="s">
        <v>84</v>
      </c>
      <c r="I111" s="35" t="s">
        <v>20</v>
      </c>
      <c r="J111" s="35" t="s">
        <v>37</v>
      </c>
      <c r="K111" s="35" t="s">
        <v>169</v>
      </c>
      <c r="L111" s="35" t="s">
        <v>403</v>
      </c>
      <c r="M111" s="36" t="s">
        <v>404</v>
      </c>
      <c r="N111" s="35">
        <v>70</v>
      </c>
      <c r="O111" s="35">
        <v>73.680000000000007</v>
      </c>
      <c r="P111" s="35">
        <v>22.99</v>
      </c>
      <c r="Q111" s="35">
        <v>107.55</v>
      </c>
      <c r="R111" s="35">
        <v>105.55</v>
      </c>
      <c r="S111" s="35">
        <v>106.95</v>
      </c>
      <c r="T111" s="35">
        <v>0.94</v>
      </c>
      <c r="U111" s="35">
        <v>0.95</v>
      </c>
      <c r="V111" s="35">
        <v>0.96</v>
      </c>
      <c r="W111" s="35">
        <v>4.5</v>
      </c>
      <c r="X111" s="37">
        <v>3.1</v>
      </c>
    </row>
    <row r="112" spans="1:24" s="25" customFormat="1" ht="45" customHeight="1" x14ac:dyDescent="0.25">
      <c r="A112" s="26">
        <v>111</v>
      </c>
      <c r="B112" s="26" t="str">
        <f t="shared" si="36"/>
        <v>E_AA_Z_A_X_P0039_D2</v>
      </c>
      <c r="C112" s="26" t="s">
        <v>87</v>
      </c>
      <c r="D112" s="26" t="s">
        <v>12</v>
      </c>
      <c r="E112" s="26" t="s">
        <v>13</v>
      </c>
      <c r="F112" s="26" t="s">
        <v>5</v>
      </c>
      <c r="G112" s="26" t="s">
        <v>34</v>
      </c>
      <c r="H112" s="26" t="s">
        <v>85</v>
      </c>
      <c r="I112" s="23" t="s">
        <v>20</v>
      </c>
      <c r="J112" s="26" t="s">
        <v>37</v>
      </c>
      <c r="K112" s="26" t="s">
        <v>182</v>
      </c>
      <c r="L112" s="26" t="s">
        <v>405</v>
      </c>
      <c r="M112" s="27" t="s">
        <v>406</v>
      </c>
      <c r="N112" s="26">
        <v>60</v>
      </c>
      <c r="O112" s="26">
        <v>61.86</v>
      </c>
      <c r="P112" s="26">
        <v>15.06</v>
      </c>
      <c r="Q112" s="26">
        <v>90.48</v>
      </c>
      <c r="R112" s="26">
        <v>88.48</v>
      </c>
      <c r="S112" s="26">
        <v>89.88</v>
      </c>
      <c r="T112" s="26">
        <v>0.96</v>
      </c>
      <c r="U112" s="26">
        <v>0.97</v>
      </c>
      <c r="V112" s="26">
        <v>0.98</v>
      </c>
      <c r="W112" s="26">
        <v>4.5</v>
      </c>
      <c r="X112" s="26">
        <v>2.1</v>
      </c>
    </row>
    <row r="113" spans="1:24" s="25" customFormat="1" ht="45" customHeight="1" x14ac:dyDescent="0.25">
      <c r="A113" s="22">
        <v>112</v>
      </c>
      <c r="B113" s="22" t="str">
        <f t="shared" si="36"/>
        <v>E_AA_Z_A_X_P0040_D2</v>
      </c>
      <c r="C113" s="22" t="s">
        <v>87</v>
      </c>
      <c r="D113" s="22" t="s">
        <v>12</v>
      </c>
      <c r="E113" s="22" t="s">
        <v>13</v>
      </c>
      <c r="F113" s="22" t="s">
        <v>5</v>
      </c>
      <c r="G113" s="22" t="s">
        <v>34</v>
      </c>
      <c r="H113" s="22" t="s">
        <v>86</v>
      </c>
      <c r="I113" s="22" t="s">
        <v>20</v>
      </c>
      <c r="J113" s="22" t="s">
        <v>37</v>
      </c>
      <c r="K113" s="22" t="s">
        <v>181</v>
      </c>
      <c r="L113" s="22" t="s">
        <v>407</v>
      </c>
      <c r="M113" s="24" t="s">
        <v>408</v>
      </c>
      <c r="N113" s="22">
        <v>60</v>
      </c>
      <c r="O113" s="22">
        <v>62.5</v>
      </c>
      <c r="P113" s="22">
        <v>17.5</v>
      </c>
      <c r="Q113" s="22">
        <v>91.41</v>
      </c>
      <c r="R113" s="22">
        <v>89.41</v>
      </c>
      <c r="S113" s="22">
        <v>90.81</v>
      </c>
      <c r="T113" s="22">
        <v>0.95</v>
      </c>
      <c r="U113" s="22">
        <v>0.96</v>
      </c>
      <c r="V113" s="22">
        <v>0.97</v>
      </c>
      <c r="W113" s="22">
        <v>4.5</v>
      </c>
      <c r="X113" s="22">
        <v>2.1</v>
      </c>
    </row>
  </sheetData>
  <phoneticPr fontId="2" type="noConversion"/>
  <pageMargins left="0.7" right="0.7" top="0.75" bottom="0.75" header="0.3" footer="0.3"/>
  <pageSetup orientation="portrait" horizontalDpi="300" verticalDpi="300" r:id="rId1"/>
  <ignoredErrors>
    <ignoredError sqref="T94:X94 N107:S107 T107:X10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Shankar</dc:creator>
  <cp:lastModifiedBy>Mani Shankar</cp:lastModifiedBy>
  <dcterms:created xsi:type="dcterms:W3CDTF">2025-08-05T06:14:57Z</dcterms:created>
  <dcterms:modified xsi:type="dcterms:W3CDTF">2025-08-09T10:19:37Z</dcterms:modified>
</cp:coreProperties>
</file>