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124519" calcMode="auto" fullCalcOnLoad="1"/>
</workbook>
</file>

<file path=xl/sharedStrings.xml><?xml version="1.0" encoding="utf-8"?>
<sst xmlns="http://schemas.openxmlformats.org/spreadsheetml/2006/main" uniqueCount="62">
  <si>
    <t>Table 1. State emissions by year (1990 - 2017)</t>
  </si>
  <si>
    <t>Change from 1990 - 2017</t>
  </si>
  <si>
    <t>Million metric tons of carbon dioxide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</si>
  <si>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</si>
  <si>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</si>
  <si>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</si>
  <si>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</si>
  <si>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</si>
  <si>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</si>
  <si>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</si>
  <si>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</si>
  <si>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</si>
  <si>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</si>
  <si>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</si>
  <si>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</si>
  <si>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</si>
  <si>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</si>
  <si>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</si>
  <si>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</si>
  <si>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</si>
  <si>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</si>
  <si>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</si>
  <si>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</si>
  <si>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</si>
  <si>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</si>
  <si>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</si>
  <si>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</si>
  <si>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</si>
  <si>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</si>
  <si>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</si>
  <si>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</si>
  <si>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</si>
  <si>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</si>
  <si>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</si>
  <si>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</si>
  <si>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</si>
  <si>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</si>
  <si>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</si>
  <si>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</si>
  <si>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</si>
  <si>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</si>
  <si>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</si>
  <si>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</si>
  <si>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</si>
  <si>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</si>
  <si>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</si>
  <si>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</si>
  <si>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</si>
  <si>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</si>
  <si>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</si>
  <si>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</si>
  <si>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</si>
  <si>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</si>
  <si>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</si>
  <si>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</si>
  <si>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</si>
  <si>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 of states (unadjusted)</t>
  </si>
  <si>
    <t>Adjustment to match United States</t>
  </si>
  <si>
    <t>United States</t>
  </si>
  <si>
    <r>
      <t xml:space="preserve">Sources: </t>
    </r>
    <r>
      <rPr>
        <rFont val="Calibri"/>
        <b val="true"/>
        <i val="true"/>
        <strike val="false"/>
        <color rgb="FF000000"/>
        <sz val="9"/>
        <u val="none"/>
      </rPr>
      <t xml:space="preserve">States total (without the discrepancy adjustment)</t>
    </r>
    <r>
      <rPr>
        <rFont val="Calibri"/>
        <b val="true"/>
        <i val="false"/>
        <strike val="false"/>
        <color rgb="FF000000"/>
        <sz val="9"/>
        <u val="none"/>
      </rPr>
      <t xml:space="preserve">, U.S. Energy Information Administration, State Energy Data System and calculations made for this data series.  </t>
    </r>
    <r>
      <rPr>
        <rFont val="Calibri"/>
        <b val="true"/>
        <i val="true"/>
        <strike val="false"/>
        <color rgb="FF000000"/>
        <sz val="9"/>
        <u val="none"/>
      </rPr>
      <t xml:space="preserve">United States total</t>
    </r>
    <r>
      <rPr>
        <rFont val="Calibri"/>
        <b val="true"/>
        <i val="false"/>
        <strike val="false"/>
        <color rgb="FF000000"/>
        <sz val="9"/>
        <u val="none"/>
      </rPr>
      <t xml:space="preserve">, Monthly Energy Review, July 2019, Section 11.</t>
    </r>
  </si>
  <si>
    <r>
      <t xml:space="preserve">Note:  The </t>
    </r>
    <r>
      <rPr>
        <rFont val="Calibri"/>
        <b val="true"/>
        <i val="true"/>
        <strike val="false"/>
        <color rgb="FF000000"/>
        <sz val="9"/>
        <u val="none"/>
      </rPr>
      <t xml:space="preserve">National-level discrepancy</t>
    </r>
    <r>
      <rPr>
        <rFont val="Calibri"/>
        <b val="true"/>
        <i val="false"/>
        <strike val="false"/>
        <color rgb="FF000000"/>
        <sz val="9"/>
        <u val="none"/>
      </rPr>
      <t xml:space="preserve"> is the difference between  the </t>
    </r>
    <r>
      <rPr>
        <rFont val="Calibri"/>
        <b val="true"/>
        <i val="true"/>
        <strike val="false"/>
        <color rgb="FF000000"/>
        <sz val="9"/>
        <u val="none"/>
      </rPr>
      <t xml:space="preserve">States total (without the discrepancy adjustment)</t>
    </r>
    <r>
      <rPr>
        <rFont val="Calibri"/>
        <b val="true"/>
        <i val="false"/>
        <strike val="false"/>
        <color rgb="FF000000"/>
        <sz val="9"/>
        <u val="none"/>
      </rPr>
      <t xml:space="preserve"> and the </t>
    </r>
    <r>
      <rPr>
        <rFont val="Calibri"/>
        <b val="true"/>
        <i val="true"/>
        <strike val="false"/>
        <color rgb="FF000000"/>
        <sz val="9"/>
        <u val="none"/>
      </rPr>
      <t xml:space="preserve">United States total</t>
    </r>
    <r>
      <rPr>
        <rFont val="Calibri"/>
        <b val="true"/>
        <i val="false"/>
        <strike val="false"/>
        <color rgb="FF000000"/>
        <sz val="9"/>
        <u val="none"/>
      </rPr>
      <t xml:space="preserve"> that appears in Section 11 of the MER.  This discrepancy is allocated to each state in proportion to its share of CO2 emissions.</t>
    </r>
  </si>
  <si>
    <t>The state values that appear in this table have been adjusted.</t>
  </si>
</sst>
</file>

<file path=xl/styles.xml><?xml version="1.0" encoding="utf-8"?>
<styleSheet xmlns="http://schemas.openxmlformats.org/spreadsheetml/2006/main" xml:space="preserve">
  <numFmts count="2">
    <numFmt numFmtId="164" formatCode="0.0%"/>
    <numFmt numFmtId="165" formatCode="#,##0.0"/>
  </numFmts>
  <fonts count="5">
    <font>
      <name val="Calibri"/>
      <sz val="11"/>
      <b val="0"/>
      <i val="0"/>
      <u val="none"/>
      <strike val="0"/>
      <color rgb="FF000000"/>
    </font>
    <font>
      <name val="Calibri"/>
      <sz val="9"/>
      <b val="0"/>
      <i val="0"/>
      <u val="none"/>
      <strike val="0"/>
      <color rgb="FF000000"/>
    </font>
    <font>
      <name val="Calibri"/>
      <sz val="12"/>
      <b val="1"/>
      <i val="0"/>
      <u val="none"/>
      <strike val="0"/>
      <color rgb="FF0096D7"/>
    </font>
    <font>
      <name val="Calibri"/>
      <sz val="9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3">
    <border/>
    <border>
      <bottom style="dashed">
        <color rgb="FFBFBFBF"/>
      </bottom>
    </border>
    <border>
      <bottom style="thick">
        <color rgb="FF0096D7"/>
      </bottom>
    </border>
  </borders>
  <cellStyleXfs count="1">
    <xf numFmtId="0" fontId="0" fillId="0" borderId="0"/>
  </cellStyleXfs>
  <cellXfs count="1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 applyProtection="true">
      <alignment horizontal="general" vertical="bottom" textRotation="0" wrapText="true" shrinkToFit="false"/>
      <protection locked="false"/>
    </xf>
    <xf xfId="0" fontId="3" numFmtId="0" fillId="2" borderId="2" applyFont="1" applyNumberFormat="0" applyFill="0" applyBorder="1" applyAlignment="1">
      <alignment horizontal="general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true" shrinkToFit="false"/>
    </xf>
    <xf xfId="0" fontId="1" numFmtId="3" fillId="2" borderId="1" applyFont="1" applyNumberFormat="1" applyFill="0" applyBorder="1" applyAlignment="1">
      <alignment horizontal="right" vertical="bottom" textRotation="0" wrapText="true" shrinkToFit="false"/>
    </xf>
    <xf xfId="0" fontId="1" numFmtId="164" fillId="2" borderId="1" applyFont="1" applyNumberFormat="1" applyFill="0" applyBorder="1" applyAlignment="1">
      <alignment horizontal="right" vertical="bottom" textRotation="0" wrapText="true" shrinkToFit="false"/>
    </xf>
    <xf xfId="0" fontId="3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3" fillId="2" borderId="0" applyFont="1" applyNumberFormat="1" applyFill="0" applyBorder="0" applyAlignment="0">
      <alignment horizontal="general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general" vertical="top" textRotation="0" wrapText="true" shrinkToFit="false"/>
      <protection locked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3"/>
  <sheetViews>
    <sheetView tabSelected="1" workbookViewId="0" showGridLines="false" showRowColHeaders="1"/>
  </sheetViews>
  <sheetFormatPr defaultRowHeight="12.75" outlineLevelRow="0" outlineLevelCol="0"/>
  <cols>
    <col min="1" max="1" width="39.5703125" customWidth="true" style="1"/>
    <col min="2" max="2" width="13" customWidth="true" style="1"/>
    <col min="3" max="3" width="10.5703125" customWidth="true" style="1"/>
    <col min="4" max="4" width="10.28515625" customWidth="true" style="1"/>
    <col min="5" max="5" width="12.7109375" customWidth="true" style="1"/>
    <col min="6" max="6" width="10.42578125" customWidth="true" style="1"/>
    <col min="7" max="7" width="10" customWidth="true" style="1"/>
    <col min="8" max="8" width="9.28515625" customWidth="true" style="1"/>
    <col min="9" max="9" width="9.42578125" customWidth="true" style="1"/>
    <col min="10" max="10" width="8.7109375" customWidth="true" style="1"/>
    <col min="11" max="11" width="9.28515625" customWidth="true" style="1"/>
    <col min="12" max="12" width="9.1406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8.7109375" customWidth="true" style="1"/>
    <col min="26" max="26" width="9.140625" customWidth="true" style="1"/>
  </cols>
  <sheetData>
    <row r="1" spans="1:32" customHeight="1" ht="15.75">
      <c r="A1" s="5" t="s">
        <v>0</v>
      </c>
    </row>
    <row r="2" spans="1:32">
      <c r="X2" s="11"/>
      <c r="Y2" s="2"/>
      <c r="AD2" s="18" t="s">
        <v>1</v>
      </c>
      <c r="AE2" s="18"/>
      <c r="AF2" s="18" t="s"/>
    </row>
    <row r="3" spans="1:32" customHeight="1" ht="12.75">
      <c r="A3" s="7" t="s">
        <v>2</v>
      </c>
      <c r="B3" s="8">
        <v>1990</v>
      </c>
      <c r="C3" s="8">
        <v>1991</v>
      </c>
      <c r="D3" s="8">
        <v>1992</v>
      </c>
      <c r="E3" s="8">
        <v>1993</v>
      </c>
      <c r="F3" s="8">
        <v>1994</v>
      </c>
      <c r="G3" s="8">
        <v>1995</v>
      </c>
      <c r="H3" s="8">
        <v>1996</v>
      </c>
      <c r="I3" s="8">
        <v>1997</v>
      </c>
      <c r="J3" s="8">
        <v>1998</v>
      </c>
      <c r="K3" s="8">
        <v>1999</v>
      </c>
      <c r="L3" s="8">
        <v>2000</v>
      </c>
      <c r="M3" s="8">
        <v>2001</v>
      </c>
      <c r="N3" s="8">
        <v>2002</v>
      </c>
      <c r="O3" s="8">
        <v>2003</v>
      </c>
      <c r="P3" s="8">
        <v>2004</v>
      </c>
      <c r="Q3" s="8">
        <v>2005</v>
      </c>
      <c r="R3" s="8">
        <v>2006</v>
      </c>
      <c r="S3" s="8">
        <v>2007</v>
      </c>
      <c r="T3" s="8">
        <v>2008</v>
      </c>
      <c r="U3" s="8">
        <v>2009</v>
      </c>
      <c r="V3" s="8">
        <v>2010</v>
      </c>
      <c r="W3" s="8">
        <v>2011</v>
      </c>
      <c r="X3" s="8">
        <v>2012</v>
      </c>
      <c r="Y3" s="8">
        <v>2013</v>
      </c>
      <c r="Z3" s="8">
        <v>2014</v>
      </c>
      <c r="AA3" s="8">
        <v>2015</v>
      </c>
      <c r="AB3" s="8">
        <v>2016</v>
      </c>
      <c r="AC3" s="8">
        <v>2017</v>
      </c>
      <c r="AD3" s="8" t="s">
        <v>3</v>
      </c>
      <c r="AE3" s="8" t="s">
        <v>4</v>
      </c>
      <c r="AF3" s="18" t="s"/>
    </row>
    <row r="4" spans="1:32" customHeight="1" ht="12.75">
      <c r="A4" s="6" t="s">
        <v>5</v>
      </c>
      <c r="B4" s="9">
        <v>109.6891540739658</v>
      </c>
      <c r="C4" s="9">
        <v>114.0014168688687</v>
      </c>
      <c r="D4" s="9">
        <v>121.0132278164163</v>
      </c>
      <c r="E4" s="9">
        <v>125.2420902193021</v>
      </c>
      <c r="F4" s="9">
        <v>123.2007829716954</v>
      </c>
      <c r="G4" s="9">
        <v>130.9731503709521</v>
      </c>
      <c r="H4" s="9">
        <v>136.9425803104504</v>
      </c>
      <c r="I4" s="9">
        <v>133.4867220333946</v>
      </c>
      <c r="J4" s="9">
        <v>133.3236428346166</v>
      </c>
      <c r="K4" s="9">
        <v>135.9931671283691</v>
      </c>
      <c r="L4" s="9">
        <v>141.8069873159529</v>
      </c>
      <c r="M4" s="9">
        <v>133.5439672179504</v>
      </c>
      <c r="N4" s="9">
        <v>138.4539876960124</v>
      </c>
      <c r="O4" s="9">
        <v>139.3261128499994</v>
      </c>
      <c r="P4" s="9">
        <v>141.8572074251277</v>
      </c>
      <c r="Q4" s="9">
        <v>143.3676891105027</v>
      </c>
      <c r="R4" s="9">
        <v>145.8090611163326</v>
      </c>
      <c r="S4" s="9">
        <v>147.4279797009181</v>
      </c>
      <c r="T4" s="9">
        <v>139.803869242224</v>
      </c>
      <c r="U4" s="9">
        <v>119.8839629952168</v>
      </c>
      <c r="V4" s="9">
        <v>132.4118674732939</v>
      </c>
      <c r="W4" s="9">
        <v>129.3857702893151</v>
      </c>
      <c r="X4" s="9">
        <v>122.8466134201954</v>
      </c>
      <c r="Y4" s="9">
        <v>120.1634917231835</v>
      </c>
      <c r="Z4" s="9">
        <v>122.5243443866026</v>
      </c>
      <c r="AA4" s="9">
        <v>119.4248153337927</v>
      </c>
      <c r="AB4" s="9">
        <v>114.2581809513686</v>
      </c>
      <c r="AC4" s="9">
        <v>108.3297264732611</v>
      </c>
      <c r="AD4" s="10">
        <f>(AC4/B4-1)</f>
        <v>-0.01239345505197365</v>
      </c>
      <c r="AE4" s="9">
        <f>(AC4 - B4)</f>
        <v>-1.359427600704706</v>
      </c>
    </row>
    <row r="5" spans="1:32">
      <c r="A5" s="6" t="s">
        <v>6</v>
      </c>
      <c r="B5" s="9">
        <v>34.43978198665582</v>
      </c>
      <c r="C5" s="9">
        <v>35.04175811892966</v>
      </c>
      <c r="D5" s="9">
        <v>36.57079412091133</v>
      </c>
      <c r="E5" s="9">
        <v>36.32020120420407</v>
      </c>
      <c r="F5" s="9">
        <v>36.15408272580808</v>
      </c>
      <c r="G5" s="9">
        <v>40.74867442452597</v>
      </c>
      <c r="H5" s="9">
        <v>41.66017833698027</v>
      </c>
      <c r="I5" s="9">
        <v>41.62183714486985</v>
      </c>
      <c r="J5" s="9">
        <v>42.88060169537251</v>
      </c>
      <c r="K5" s="9">
        <v>43.50158924505761</v>
      </c>
      <c r="L5" s="9">
        <v>44.06050533869686</v>
      </c>
      <c r="M5" s="9">
        <v>43.28079677082847</v>
      </c>
      <c r="N5" s="9">
        <v>43.40526279456365</v>
      </c>
      <c r="O5" s="9">
        <v>43.43437650721727</v>
      </c>
      <c r="P5" s="9">
        <v>46.61895436022444</v>
      </c>
      <c r="Q5" s="9">
        <v>47.91123503971935</v>
      </c>
      <c r="R5" s="9">
        <v>45.69198161320389</v>
      </c>
      <c r="S5" s="9">
        <v>43.98839195420224</v>
      </c>
      <c r="T5" s="9">
        <v>39.47466363415838</v>
      </c>
      <c r="U5" s="9">
        <v>37.74527573469934</v>
      </c>
      <c r="V5" s="9">
        <v>38.63861392347547</v>
      </c>
      <c r="W5" s="9">
        <v>38.45889867134495</v>
      </c>
      <c r="X5" s="9">
        <v>37.97986803709234</v>
      </c>
      <c r="Y5" s="9">
        <v>35.80562471351185</v>
      </c>
      <c r="Z5" s="9">
        <v>35.0120888305546</v>
      </c>
      <c r="AA5" s="9">
        <v>35.89119992321405</v>
      </c>
      <c r="AB5" s="9">
        <v>34.5535510622549</v>
      </c>
      <c r="AC5" s="9">
        <v>34.0787220166125</v>
      </c>
      <c r="AD5" s="10">
        <f>(AC5/B5-1)</f>
        <v>-0.01048380533254301</v>
      </c>
      <c r="AE5" s="9">
        <f>(AC5 - B5)</f>
        <v>-0.3610599700433212</v>
      </c>
    </row>
    <row r="6" spans="1:32">
      <c r="A6" s="6" t="s">
        <v>7</v>
      </c>
      <c r="B6" s="9">
        <v>62.69752967804984</v>
      </c>
      <c r="C6" s="9">
        <v>63.57731395120765</v>
      </c>
      <c r="D6" s="9">
        <v>66.59773599099394</v>
      </c>
      <c r="E6" s="9">
        <v>68.6351771631743</v>
      </c>
      <c r="F6" s="9">
        <v>71.35181424966309</v>
      </c>
      <c r="G6" s="9">
        <v>66.32941098286737</v>
      </c>
      <c r="H6" s="9">
        <v>68.08995684452778</v>
      </c>
      <c r="I6" s="9">
        <v>71.01469378059048</v>
      </c>
      <c r="J6" s="9">
        <v>76.2460004304382</v>
      </c>
      <c r="K6" s="9">
        <v>80.22295553171871</v>
      </c>
      <c r="L6" s="9">
        <v>85.73065544737025</v>
      </c>
      <c r="M6" s="9">
        <v>88.28230776109243</v>
      </c>
      <c r="N6" s="9">
        <v>87.62553209962873</v>
      </c>
      <c r="O6" s="9">
        <v>89.44499952884787</v>
      </c>
      <c r="P6" s="9">
        <v>96.59505858549937</v>
      </c>
      <c r="Q6" s="9">
        <v>96.53829453513353</v>
      </c>
      <c r="R6" s="9">
        <v>99.79036487162548</v>
      </c>
      <c r="S6" s="9">
        <v>101.7081296065667</v>
      </c>
      <c r="T6" s="9">
        <v>102.2254405317945</v>
      </c>
      <c r="U6" s="9">
        <v>93.14678454005289</v>
      </c>
      <c r="V6" s="9">
        <v>94.98146193074126</v>
      </c>
      <c r="W6" s="9">
        <v>92.97531988060308</v>
      </c>
      <c r="X6" s="9">
        <v>91.11391892934178</v>
      </c>
      <c r="Y6" s="9">
        <v>94.61250217351943</v>
      </c>
      <c r="Z6" s="9">
        <v>92.69963760628407</v>
      </c>
      <c r="AA6" s="9">
        <v>90.41130340601686</v>
      </c>
      <c r="AB6" s="9">
        <v>86.50661793896468</v>
      </c>
      <c r="AC6" s="9">
        <v>85.59351834087471</v>
      </c>
      <c r="AD6" s="10">
        <f>(AC6/B6-1)</f>
        <v>0.3651816711183864</v>
      </c>
      <c r="AE6" s="9">
        <f>(AC6 - B6)</f>
        <v>22.89598866282487</v>
      </c>
    </row>
    <row r="7" spans="1:32">
      <c r="A7" s="6" t="s">
        <v>8</v>
      </c>
      <c r="B7" s="9">
        <v>50.767028408832</v>
      </c>
      <c r="C7" s="9">
        <v>49.67706998993505</v>
      </c>
      <c r="D7" s="9">
        <v>51.4372917065617</v>
      </c>
      <c r="E7" s="9">
        <v>50.3644154023166</v>
      </c>
      <c r="F7" s="9">
        <v>54.24699050490461</v>
      </c>
      <c r="G7" s="9">
        <v>57.62168110887003</v>
      </c>
      <c r="H7" s="9">
        <v>60.18832290433362</v>
      </c>
      <c r="I7" s="9">
        <v>59.01216819898774</v>
      </c>
      <c r="J7" s="9">
        <v>60.65243816569646</v>
      </c>
      <c r="K7" s="9">
        <v>62.95778576110987</v>
      </c>
      <c r="L7" s="9">
        <v>63.29256387610122</v>
      </c>
      <c r="M7" s="9">
        <v>62.64251393797469</v>
      </c>
      <c r="N7" s="9">
        <v>61.16895906244217</v>
      </c>
      <c r="O7" s="9">
        <v>61.83815927385839</v>
      </c>
      <c r="P7" s="9">
        <v>62.32977884805241</v>
      </c>
      <c r="Q7" s="9">
        <v>59.96753837217987</v>
      </c>
      <c r="R7" s="9">
        <v>61.86429235517252</v>
      </c>
      <c r="S7" s="9">
        <v>63.19288965603345</v>
      </c>
      <c r="T7" s="9">
        <v>64.12271580049547</v>
      </c>
      <c r="U7" s="9">
        <v>61.29724777559128</v>
      </c>
      <c r="V7" s="9">
        <v>65.56936648757807</v>
      </c>
      <c r="W7" s="9">
        <v>66.94793758388612</v>
      </c>
      <c r="X7" s="9">
        <v>65.83684709761533</v>
      </c>
      <c r="Y7" s="9">
        <v>68.03174044001496</v>
      </c>
      <c r="Z7" s="9">
        <v>68.67399539558969</v>
      </c>
      <c r="AA7" s="9">
        <v>58.88621415743249</v>
      </c>
      <c r="AB7" s="9">
        <v>61.98640954794654</v>
      </c>
      <c r="AC7" s="9">
        <v>63.87149462854573</v>
      </c>
      <c r="AD7" s="10">
        <f>(AC7/B7-1)</f>
        <v>0.2581294716362388</v>
      </c>
      <c r="AE7" s="9">
        <f>(AC7 - B7)</f>
        <v>13.10446621971373</v>
      </c>
    </row>
    <row r="8" spans="1:32">
      <c r="A8" s="6" t="s">
        <v>9</v>
      </c>
      <c r="B8" s="9">
        <v>356.5849512181318</v>
      </c>
      <c r="C8" s="9">
        <v>344.1453843761911</v>
      </c>
      <c r="D8" s="9">
        <v>349.422283292412</v>
      </c>
      <c r="E8" s="9">
        <v>337.8510587415936</v>
      </c>
      <c r="F8" s="9">
        <v>353.8731523029445</v>
      </c>
      <c r="G8" s="9">
        <v>342.8340038245233</v>
      </c>
      <c r="H8" s="9">
        <v>341.3640680759522</v>
      </c>
      <c r="I8" s="9">
        <v>343.0548666449642</v>
      </c>
      <c r="J8" s="9">
        <v>354.9123329802501</v>
      </c>
      <c r="K8" s="9">
        <v>358.9307920606404</v>
      </c>
      <c r="L8" s="9">
        <v>374.1351827948304</v>
      </c>
      <c r="M8" s="9">
        <v>379.4817677893529</v>
      </c>
      <c r="N8" s="9">
        <v>377.5635352223843</v>
      </c>
      <c r="O8" s="9">
        <v>366.3469609650578</v>
      </c>
      <c r="P8" s="9">
        <v>384.8576121202668</v>
      </c>
      <c r="Q8" s="9">
        <v>381.5491651173826</v>
      </c>
      <c r="R8" s="9">
        <v>390.4118956679379</v>
      </c>
      <c r="S8" s="9">
        <v>395.3015844617353</v>
      </c>
      <c r="T8" s="9">
        <v>379.8538754177042</v>
      </c>
      <c r="U8" s="9">
        <v>365.7684983071101</v>
      </c>
      <c r="V8" s="9">
        <v>360.1071095790502</v>
      </c>
      <c r="W8" s="9">
        <v>345.7236420794134</v>
      </c>
      <c r="X8" s="9">
        <v>350.9454747069533</v>
      </c>
      <c r="Y8" s="9">
        <v>352.5484536187275</v>
      </c>
      <c r="Z8" s="9">
        <v>349.8880860745363</v>
      </c>
      <c r="AA8" s="9">
        <v>357.5307098729763</v>
      </c>
      <c r="AB8" s="9">
        <v>357.339976667513</v>
      </c>
      <c r="AC8" s="9">
        <v>358.6328127421154</v>
      </c>
      <c r="AD8" s="10">
        <f>(AC8/B8-1)</f>
        <v>0.005742983591954465</v>
      </c>
      <c r="AE8" s="9">
        <f>(AC8 - B8)</f>
        <v>2.047861523983613</v>
      </c>
    </row>
    <row r="9" spans="1:32">
      <c r="A9" s="6" t="s">
        <v>10</v>
      </c>
      <c r="B9" s="9">
        <v>65.82512920350194</v>
      </c>
      <c r="C9" s="9">
        <v>67.06295361522695</v>
      </c>
      <c r="D9" s="9">
        <v>68.25746187585415</v>
      </c>
      <c r="E9" s="9">
        <v>71.75816887440311</v>
      </c>
      <c r="F9" s="9">
        <v>72.17910219558763</v>
      </c>
      <c r="G9" s="9">
        <v>72.25676946131247</v>
      </c>
      <c r="H9" s="9">
        <v>75.10548336271705</v>
      </c>
      <c r="I9" s="9">
        <v>75.06230320420336</v>
      </c>
      <c r="J9" s="9">
        <v>77.66410604743038</v>
      </c>
      <c r="K9" s="9">
        <v>79.61124380643555</v>
      </c>
      <c r="L9" s="9">
        <v>84.47084093571173</v>
      </c>
      <c r="M9" s="9">
        <v>92.78385897009862</v>
      </c>
      <c r="N9" s="9">
        <v>90.92470809280708</v>
      </c>
      <c r="O9" s="9">
        <v>90.20967699075713</v>
      </c>
      <c r="P9" s="9">
        <v>93.24274615658761</v>
      </c>
      <c r="Q9" s="9">
        <v>95.32024203169516</v>
      </c>
      <c r="R9" s="9">
        <v>96.38749645460247</v>
      </c>
      <c r="S9" s="9">
        <v>98.99906986770573</v>
      </c>
      <c r="T9" s="9">
        <v>97.15961985120441</v>
      </c>
      <c r="U9" s="9">
        <v>92.82601002815558</v>
      </c>
      <c r="V9" s="9">
        <v>95.17513799630896</v>
      </c>
      <c r="W9" s="9">
        <v>91.39301598015444</v>
      </c>
      <c r="X9" s="9">
        <v>90.46796291213502</v>
      </c>
      <c r="Y9" s="9">
        <v>90.7556412417163</v>
      </c>
      <c r="Z9" s="9">
        <v>91.41857346890566</v>
      </c>
      <c r="AA9" s="9">
        <v>90.09907597374367</v>
      </c>
      <c r="AB9" s="9">
        <v>86.71743918120283</v>
      </c>
      <c r="AC9" s="9">
        <v>87.02948009101632</v>
      </c>
      <c r="AD9" s="10">
        <f>(AC9/B9-1)</f>
        <v>0.3221315498213453</v>
      </c>
      <c r="AE9" s="9">
        <f>(AC9 - B9)</f>
        <v>21.20435088751438</v>
      </c>
    </row>
    <row r="10" spans="1:32">
      <c r="A10" s="6" t="s">
        <v>11</v>
      </c>
      <c r="B10" s="9">
        <v>40.59253779256077</v>
      </c>
      <c r="C10" s="9">
        <v>39.75895056386571</v>
      </c>
      <c r="D10" s="9">
        <v>40.17238214212851</v>
      </c>
      <c r="E10" s="9">
        <v>38.06963534231298</v>
      </c>
      <c r="F10" s="9">
        <v>37.35203302537441</v>
      </c>
      <c r="G10" s="9">
        <v>36.66887567378459</v>
      </c>
      <c r="H10" s="9">
        <v>39.44874853804644</v>
      </c>
      <c r="I10" s="9">
        <v>42.33761953492868</v>
      </c>
      <c r="J10" s="9">
        <v>40.16969314526197</v>
      </c>
      <c r="K10" s="9">
        <v>41.42136797854114</v>
      </c>
      <c r="L10" s="9">
        <v>42.6362934194766</v>
      </c>
      <c r="M10" s="9">
        <v>41.50275669020425</v>
      </c>
      <c r="N10" s="9">
        <v>39.85078602606099</v>
      </c>
      <c r="O10" s="9">
        <v>42.49681371744509</v>
      </c>
      <c r="P10" s="9">
        <v>44.41224256931149</v>
      </c>
      <c r="Q10" s="9">
        <v>43.8250072583055</v>
      </c>
      <c r="R10" s="9">
        <v>40.82830265537618</v>
      </c>
      <c r="S10" s="9">
        <v>40.02740110668279</v>
      </c>
      <c r="T10" s="9">
        <v>37.51359269391097</v>
      </c>
      <c r="U10" s="9">
        <v>35.67999607623226</v>
      </c>
      <c r="V10" s="9">
        <v>35.9663419111044</v>
      </c>
      <c r="W10" s="9">
        <v>34.53691801615732</v>
      </c>
      <c r="X10" s="9">
        <v>33.8761357995405</v>
      </c>
      <c r="Y10" s="9">
        <v>34.50113027669711</v>
      </c>
      <c r="Z10" s="9">
        <v>34.79294751074698</v>
      </c>
      <c r="AA10" s="9">
        <v>36.11236457984143</v>
      </c>
      <c r="AB10" s="9">
        <v>33.90397767714804</v>
      </c>
      <c r="AC10" s="9">
        <v>33.36641344250486</v>
      </c>
      <c r="AD10" s="10">
        <f>(AC10/B10-1)</f>
        <v>-0.1780160774126375</v>
      </c>
      <c r="AE10" s="9">
        <f>(AC10 - B10)</f>
        <v>-7.226124350055912</v>
      </c>
    </row>
    <row r="11" spans="1:32">
      <c r="A11" s="6" t="s">
        <v>12</v>
      </c>
      <c r="B11" s="9">
        <v>16.6191415112301</v>
      </c>
      <c r="C11" s="9">
        <v>17.40421263998487</v>
      </c>
      <c r="D11" s="9">
        <v>16.28972609171539</v>
      </c>
      <c r="E11" s="9">
        <v>17.67611008231726</v>
      </c>
      <c r="F11" s="9">
        <v>16.99705515786064</v>
      </c>
      <c r="G11" s="9">
        <v>16.04779534506305</v>
      </c>
      <c r="H11" s="9">
        <v>16.64829464218979</v>
      </c>
      <c r="I11" s="9">
        <v>15.2218139641292</v>
      </c>
      <c r="J11" s="9">
        <v>14.87170242230147</v>
      </c>
      <c r="K11" s="9">
        <v>15.07341910467253</v>
      </c>
      <c r="L11" s="9">
        <v>15.87295304988163</v>
      </c>
      <c r="M11" s="9">
        <v>15.42949520212695</v>
      </c>
      <c r="N11" s="9">
        <v>15.18433107358741</v>
      </c>
      <c r="O11" s="9">
        <v>15.72617335255506</v>
      </c>
      <c r="P11" s="9">
        <v>15.97309788708347</v>
      </c>
      <c r="Q11" s="9">
        <v>16.72936779705351</v>
      </c>
      <c r="R11" s="9">
        <v>15.69274753614993</v>
      </c>
      <c r="S11" s="9">
        <v>16.50712988134227</v>
      </c>
      <c r="T11" s="9">
        <v>15.60369194842562</v>
      </c>
      <c r="U11" s="9">
        <v>11.92575132070187</v>
      </c>
      <c r="V11" s="9">
        <v>11.20573990689105</v>
      </c>
      <c r="W11" s="9">
        <v>12.15149615826304</v>
      </c>
      <c r="X11" s="9">
        <v>13.29528539655571</v>
      </c>
      <c r="Y11" s="9">
        <v>12.98466171903829</v>
      </c>
      <c r="Z11" s="9">
        <v>12.6286321138508</v>
      </c>
      <c r="AA11" s="9">
        <v>12.72338276277556</v>
      </c>
      <c r="AB11" s="9">
        <v>13.16973167405373</v>
      </c>
      <c r="AC11" s="9">
        <v>12.26156738212886</v>
      </c>
      <c r="AD11" s="10">
        <f>(AC11/B11-1)</f>
        <v>-0.2622021195352772</v>
      </c>
      <c r="AE11" s="9">
        <f>(AC11 - B11)</f>
        <v>-4.357574129101243</v>
      </c>
    </row>
    <row r="12" spans="1:32">
      <c r="A12" s="6" t="s">
        <v>13</v>
      </c>
      <c r="B12" s="9">
        <v>4.437250258630275</v>
      </c>
      <c r="C12" s="9">
        <v>4.375941832129472</v>
      </c>
      <c r="D12" s="9">
        <v>4.363403282515913</v>
      </c>
      <c r="E12" s="9">
        <v>4.529620538740003</v>
      </c>
      <c r="F12" s="9">
        <v>4.49595313047636</v>
      </c>
      <c r="G12" s="9">
        <v>4.410271701270227</v>
      </c>
      <c r="H12" s="9">
        <v>4.363265522992403</v>
      </c>
      <c r="I12" s="9">
        <v>4.230284387733244</v>
      </c>
      <c r="J12" s="9">
        <v>4.068612545322505</v>
      </c>
      <c r="K12" s="9">
        <v>4.14905734477955</v>
      </c>
      <c r="L12" s="9">
        <v>4.282855211589181</v>
      </c>
      <c r="M12" s="9">
        <v>4.07584531615997</v>
      </c>
      <c r="N12" s="9">
        <v>4.169706106064947</v>
      </c>
      <c r="O12" s="9">
        <v>3.917605284940457</v>
      </c>
      <c r="P12" s="9">
        <v>4.006648497594408</v>
      </c>
      <c r="Q12" s="9">
        <v>3.91829043507252</v>
      </c>
      <c r="R12" s="9">
        <v>3.180852403855291</v>
      </c>
      <c r="S12" s="9">
        <v>3.373285529712585</v>
      </c>
      <c r="T12" s="9">
        <v>3.081375334920397</v>
      </c>
      <c r="U12" s="9">
        <v>3.168179118072735</v>
      </c>
      <c r="V12" s="9">
        <v>3.202193877404081</v>
      </c>
      <c r="W12" s="9">
        <v>3.070070255036542</v>
      </c>
      <c r="X12" s="9">
        <v>2.644506658427918</v>
      </c>
      <c r="Y12" s="9">
        <v>2.813406906164035</v>
      </c>
      <c r="Z12" s="9">
        <v>3.005650798454045</v>
      </c>
      <c r="AA12" s="9">
        <v>2.969565641691962</v>
      </c>
      <c r="AB12" s="9">
        <v>2.753200580683942</v>
      </c>
      <c r="AC12" s="9">
        <v>2.617899615006568</v>
      </c>
      <c r="AD12" s="10">
        <f>(AC12/B12-1)</f>
        <v>-0.4100175869245019</v>
      </c>
      <c r="AE12" s="9">
        <f>(AC12 - B12)</f>
        <v>-1.819350643623707</v>
      </c>
    </row>
    <row r="13" spans="1:32">
      <c r="A13" s="6" t="s">
        <v>14</v>
      </c>
      <c r="B13" s="9">
        <v>187.7687848297624</v>
      </c>
      <c r="C13" s="9">
        <v>188.8865482740704</v>
      </c>
      <c r="D13" s="9">
        <v>191.8094359173957</v>
      </c>
      <c r="E13" s="9">
        <v>194.3306710449404</v>
      </c>
      <c r="F13" s="9">
        <v>201.6690252788979</v>
      </c>
      <c r="G13" s="9">
        <v>206.9326084154533</v>
      </c>
      <c r="H13" s="9">
        <v>212.4336500824552</v>
      </c>
      <c r="I13" s="9">
        <v>217.0139112459952</v>
      </c>
      <c r="J13" s="9">
        <v>230.8403450348881</v>
      </c>
      <c r="K13" s="9">
        <v>230.601709931749</v>
      </c>
      <c r="L13" s="9">
        <v>238.4091649322438</v>
      </c>
      <c r="M13" s="9">
        <v>237.7877151779021</v>
      </c>
      <c r="N13" s="9">
        <v>240.9695623288967</v>
      </c>
      <c r="O13" s="9">
        <v>244.9978826277822</v>
      </c>
      <c r="P13" s="9">
        <v>256.7167397500111</v>
      </c>
      <c r="Q13" s="9">
        <v>259.6810843048709</v>
      </c>
      <c r="R13" s="9">
        <v>258.3522220969788</v>
      </c>
      <c r="S13" s="9">
        <v>255.9872337363107</v>
      </c>
      <c r="T13" s="9">
        <v>238.0303794830052</v>
      </c>
      <c r="U13" s="9">
        <v>223.1862244697316</v>
      </c>
      <c r="V13" s="9">
        <v>240.8784982349497</v>
      </c>
      <c r="W13" s="9">
        <v>227.6036803399897</v>
      </c>
      <c r="X13" s="9">
        <v>221.7123125183711</v>
      </c>
      <c r="Y13" s="9">
        <v>220.0866182852907</v>
      </c>
      <c r="Z13" s="9">
        <v>226.0003069148565</v>
      </c>
      <c r="AA13" s="9">
        <v>230.2678642342191</v>
      </c>
      <c r="AB13" s="9">
        <v>227.9857181189666</v>
      </c>
      <c r="AC13" s="9">
        <v>226.5167752926621</v>
      </c>
      <c r="AD13" s="10">
        <f>(AC13/B13-1)</f>
        <v>0.2063601279522043</v>
      </c>
      <c r="AE13" s="9">
        <f>(AC13 - B13)</f>
        <v>38.74799046289971</v>
      </c>
    </row>
    <row r="14" spans="1:32">
      <c r="A14" s="6" t="s">
        <v>15</v>
      </c>
      <c r="B14" s="9">
        <v>138.7904955875807</v>
      </c>
      <c r="C14" s="9">
        <v>130.8311099309343</v>
      </c>
      <c r="D14" s="9">
        <v>130.6463457352203</v>
      </c>
      <c r="E14" s="9">
        <v>139.5028168163741</v>
      </c>
      <c r="F14" s="9">
        <v>142.3685921198521</v>
      </c>
      <c r="G14" s="9">
        <v>150.7156951751861</v>
      </c>
      <c r="H14" s="9">
        <v>154.8727270787047</v>
      </c>
      <c r="I14" s="9">
        <v>155.4532860402819</v>
      </c>
      <c r="J14" s="9">
        <v>157.2067784965604</v>
      </c>
      <c r="K14" s="9">
        <v>160.0071125042521</v>
      </c>
      <c r="L14" s="9">
        <v>167.9017773552465</v>
      </c>
      <c r="M14" s="9">
        <v>160.5791309034477</v>
      </c>
      <c r="N14" s="9">
        <v>165.358604314568</v>
      </c>
      <c r="O14" s="9">
        <v>168.37310174369</v>
      </c>
      <c r="P14" s="9">
        <v>173.8996709531008</v>
      </c>
      <c r="Q14" s="9">
        <v>184.1452512132146</v>
      </c>
      <c r="R14" s="9">
        <v>181.6755596724361</v>
      </c>
      <c r="S14" s="9">
        <v>184.2889995112092</v>
      </c>
      <c r="T14" s="9">
        <v>171.9162306802247</v>
      </c>
      <c r="U14" s="9">
        <v>161.6319495042678</v>
      </c>
      <c r="V14" s="9">
        <v>170.9501191880675</v>
      </c>
      <c r="W14" s="9">
        <v>155.5126514911721</v>
      </c>
      <c r="X14" s="9">
        <v>135.6249087516375</v>
      </c>
      <c r="Y14" s="9">
        <v>133.5481304430297</v>
      </c>
      <c r="Z14" s="9">
        <v>138.7197089322831</v>
      </c>
      <c r="AA14" s="9">
        <v>136.0274273009512</v>
      </c>
      <c r="AB14" s="9">
        <v>135.139222491793</v>
      </c>
      <c r="AC14" s="9">
        <v>131.8570118609596</v>
      </c>
      <c r="AD14" s="10">
        <f>(AC14/B14-1)</f>
        <v>-0.04995647358464761</v>
      </c>
      <c r="AE14" s="9">
        <f>(AC14 - B14)</f>
        <v>-6.93348372662112</v>
      </c>
    </row>
    <row r="15" spans="1:32">
      <c r="A15" s="6" t="s">
        <v>16</v>
      </c>
      <c r="B15" s="9">
        <v>21.57769933530567</v>
      </c>
      <c r="C15" s="9">
        <v>19.57144539324591</v>
      </c>
      <c r="D15" s="9">
        <v>20.66019771474918</v>
      </c>
      <c r="E15" s="9">
        <v>18.8713414059427</v>
      </c>
      <c r="F15" s="9">
        <v>20.24390721146996</v>
      </c>
      <c r="G15" s="9">
        <v>20.19105203221772</v>
      </c>
      <c r="H15" s="9">
        <v>19.16717441668459</v>
      </c>
      <c r="I15" s="9">
        <v>18.57455045803458</v>
      </c>
      <c r="J15" s="9">
        <v>18.71711775922354</v>
      </c>
      <c r="K15" s="9">
        <v>18.44253716497185</v>
      </c>
      <c r="L15" s="9">
        <v>18.66545739900863</v>
      </c>
      <c r="M15" s="9">
        <v>19.1807238804304</v>
      </c>
      <c r="N15" s="9">
        <v>20.41428701852063</v>
      </c>
      <c r="O15" s="9">
        <v>21.34407657917404</v>
      </c>
      <c r="P15" s="9">
        <v>22.3662548272997</v>
      </c>
      <c r="Q15" s="9">
        <v>22.93179305350182</v>
      </c>
      <c r="R15" s="9">
        <v>23.21741628531552</v>
      </c>
      <c r="S15" s="9">
        <v>24.01884576932339</v>
      </c>
      <c r="T15" s="9">
        <v>19.32821226664774</v>
      </c>
      <c r="U15" s="9">
        <v>18.86901583185332</v>
      </c>
      <c r="V15" s="9">
        <v>18.98996324910884</v>
      </c>
      <c r="W15" s="9">
        <v>19.40780847538197</v>
      </c>
      <c r="X15" s="9">
        <v>18.90099855471657</v>
      </c>
      <c r="Y15" s="9">
        <v>18.37066449088627</v>
      </c>
      <c r="Z15" s="9">
        <v>18.33543914945543</v>
      </c>
      <c r="AA15" s="9">
        <v>18.49048904214439</v>
      </c>
      <c r="AB15" s="9">
        <v>18.41096954703606</v>
      </c>
      <c r="AC15" s="9">
        <v>17.61668297722343</v>
      </c>
      <c r="AD15" s="10">
        <f>(AC15/B15-1)</f>
        <v>-0.1835699115336721</v>
      </c>
      <c r="AE15" s="9">
        <f>(AC15 - B15)</f>
        <v>-3.961016358082237</v>
      </c>
    </row>
    <row r="16" spans="1:32">
      <c r="A16" s="6" t="s">
        <v>17</v>
      </c>
      <c r="B16" s="9">
        <v>11.28021618719894</v>
      </c>
      <c r="C16" s="9">
        <v>11.96521806630288</v>
      </c>
      <c r="D16" s="9">
        <v>11.29203653115719</v>
      </c>
      <c r="E16" s="9">
        <v>12.36812809372872</v>
      </c>
      <c r="F16" s="9">
        <v>12.50951953128396</v>
      </c>
      <c r="G16" s="9">
        <v>13.30282499786847</v>
      </c>
      <c r="H16" s="9">
        <v>13.9132830408242</v>
      </c>
      <c r="I16" s="9">
        <v>13.68906305264332</v>
      </c>
      <c r="J16" s="9">
        <v>13.9926039957599</v>
      </c>
      <c r="K16" s="9">
        <v>14.8771386716924</v>
      </c>
      <c r="L16" s="9">
        <v>15.55639987063423</v>
      </c>
      <c r="M16" s="9">
        <v>15.51679401239866</v>
      </c>
      <c r="N16" s="9">
        <v>14.93456674964231</v>
      </c>
      <c r="O16" s="9">
        <v>14.31837623938649</v>
      </c>
      <c r="P16" s="9">
        <v>15.56316439222507</v>
      </c>
      <c r="Q16" s="9">
        <v>15.69575283177707</v>
      </c>
      <c r="R16" s="9">
        <v>15.74593576037288</v>
      </c>
      <c r="S16" s="9">
        <v>16.24114184929172</v>
      </c>
      <c r="T16" s="9">
        <v>15.4812573815785</v>
      </c>
      <c r="U16" s="9">
        <v>15.07529106432589</v>
      </c>
      <c r="V16" s="9">
        <v>15.85682479025909</v>
      </c>
      <c r="W16" s="9">
        <v>15.65887469320111</v>
      </c>
      <c r="X16" s="9">
        <v>15.55947281896988</v>
      </c>
      <c r="Y16" s="9">
        <v>16.97389990385303</v>
      </c>
      <c r="Z16" s="9">
        <v>16.51704668351817</v>
      </c>
      <c r="AA16" s="9">
        <v>17.76480457336677</v>
      </c>
      <c r="AB16" s="9">
        <v>18.17003259433938</v>
      </c>
      <c r="AC16" s="9">
        <v>18.43552924125665</v>
      </c>
      <c r="AD16" s="10">
        <f>(AC16/B16-1)</f>
        <v>0.6343241064987502</v>
      </c>
      <c r="AE16" s="9">
        <f>(AC16 - B16)</f>
        <v>7.155313054057707</v>
      </c>
    </row>
    <row r="17" spans="1:32">
      <c r="A17" s="6" t="s">
        <v>18</v>
      </c>
      <c r="B17" s="9">
        <v>190.816093010179</v>
      </c>
      <c r="C17" s="9">
        <v>190.7509448290189</v>
      </c>
      <c r="D17" s="9">
        <v>186.8945777590045</v>
      </c>
      <c r="E17" s="9">
        <v>202.7725540720175</v>
      </c>
      <c r="F17" s="9">
        <v>202.9431222870963</v>
      </c>
      <c r="G17" s="9">
        <v>207.0740823435092</v>
      </c>
      <c r="H17" s="9">
        <v>220.7040897988774</v>
      </c>
      <c r="I17" s="9">
        <v>223.4983701856838</v>
      </c>
      <c r="J17" s="9">
        <v>214.6031523985525</v>
      </c>
      <c r="K17" s="9">
        <v>224.7902584818939</v>
      </c>
      <c r="L17" s="9">
        <v>231.4423484113788</v>
      </c>
      <c r="M17" s="9">
        <v>223.3246693493958</v>
      </c>
      <c r="N17" s="9">
        <v>225.7089514013263</v>
      </c>
      <c r="O17" s="9">
        <v>228.9107519551775</v>
      </c>
      <c r="P17" s="9">
        <v>236.4748968500629</v>
      </c>
      <c r="Q17" s="9">
        <v>242.5669897624282</v>
      </c>
      <c r="R17" s="9">
        <v>234.7122048570191</v>
      </c>
      <c r="S17" s="9">
        <v>242.3106327837141</v>
      </c>
      <c r="T17" s="9">
        <v>241.0270704070469</v>
      </c>
      <c r="U17" s="9">
        <v>225.3813235759409</v>
      </c>
      <c r="V17" s="9">
        <v>230.236134606066</v>
      </c>
      <c r="W17" s="9">
        <v>228.7564596951044</v>
      </c>
      <c r="X17" s="9">
        <v>216.4962501106993</v>
      </c>
      <c r="Y17" s="9">
        <v>229.1739321534704</v>
      </c>
      <c r="Z17" s="9">
        <v>232.2406476631533</v>
      </c>
      <c r="AA17" s="9">
        <v>214.8196550813288</v>
      </c>
      <c r="AB17" s="9">
        <v>202.9681980222033</v>
      </c>
      <c r="AC17" s="9">
        <v>201.1228856973897</v>
      </c>
      <c r="AD17" s="10">
        <f>(AC17/B17-1)</f>
        <v>0.05401427376809842</v>
      </c>
      <c r="AE17" s="9">
        <f>(AC17 - B17)</f>
        <v>10.30679268721076</v>
      </c>
    </row>
    <row r="18" spans="1:32">
      <c r="A18" s="6" t="s">
        <v>19</v>
      </c>
      <c r="B18" s="9">
        <v>204.0742930706353</v>
      </c>
      <c r="C18" s="9">
        <v>200.6020737696929</v>
      </c>
      <c r="D18" s="9">
        <v>197.6378312718738</v>
      </c>
      <c r="E18" s="9">
        <v>201.8492622759951</v>
      </c>
      <c r="F18" s="9">
        <v>201.3914618392755</v>
      </c>
      <c r="G18" s="9">
        <v>206.8173176355951</v>
      </c>
      <c r="H18" s="9">
        <v>211.1870585321104</v>
      </c>
      <c r="I18" s="9">
        <v>214.8318602061469</v>
      </c>
      <c r="J18" s="9">
        <v>216.4885127471957</v>
      </c>
      <c r="K18" s="9">
        <v>222.832859170093</v>
      </c>
      <c r="L18" s="9">
        <v>236.0066696387543</v>
      </c>
      <c r="M18" s="9">
        <v>226.2687972176981</v>
      </c>
      <c r="N18" s="9">
        <v>229.4222767581864</v>
      </c>
      <c r="O18" s="9">
        <v>235.3075068359915</v>
      </c>
      <c r="P18" s="9">
        <v>235.1240572667324</v>
      </c>
      <c r="Q18" s="9">
        <v>233.8098936853949</v>
      </c>
      <c r="R18" s="9">
        <v>231.6724934931328</v>
      </c>
      <c r="S18" s="9">
        <v>231.4262392735847</v>
      </c>
      <c r="T18" s="9">
        <v>227.3091818842931</v>
      </c>
      <c r="U18" s="9">
        <v>203.9802400548201</v>
      </c>
      <c r="V18" s="9">
        <v>216.1439495812249</v>
      </c>
      <c r="W18" s="9">
        <v>208.5620003015883</v>
      </c>
      <c r="X18" s="9">
        <v>194.2682105232961</v>
      </c>
      <c r="Y18" s="9">
        <v>199.1159198071555</v>
      </c>
      <c r="Z18" s="9">
        <v>204.6707310888561</v>
      </c>
      <c r="AA18" s="9">
        <v>185.3181557753796</v>
      </c>
      <c r="AB18" s="9">
        <v>181.1295881719881</v>
      </c>
      <c r="AC18" s="9">
        <v>175.8456489169171</v>
      </c>
      <c r="AD18" s="10">
        <f>(AC18/B18-1)</f>
        <v>-0.1383253310790477</v>
      </c>
      <c r="AE18" s="9">
        <f>(AC18 - B18)</f>
        <v>-28.22864415371822</v>
      </c>
    </row>
    <row r="19" spans="1:32">
      <c r="A19" s="6" t="s">
        <v>20</v>
      </c>
      <c r="B19" s="9">
        <v>62.74659132264212</v>
      </c>
      <c r="C19" s="9">
        <v>64.75104501258807</v>
      </c>
      <c r="D19" s="9">
        <v>63.51156400953197</v>
      </c>
      <c r="E19" s="9">
        <v>67.38965948765683</v>
      </c>
      <c r="F19" s="9">
        <v>68.45856647517456</v>
      </c>
      <c r="G19" s="9">
        <v>72.02320622327485</v>
      </c>
      <c r="H19" s="9">
        <v>73.93519195961369</v>
      </c>
      <c r="I19" s="9">
        <v>73.08292409431897</v>
      </c>
      <c r="J19" s="9">
        <v>77.21772346037646</v>
      </c>
      <c r="K19" s="9">
        <v>78.39536077732132</v>
      </c>
      <c r="L19" s="9">
        <v>79.26146592543883</v>
      </c>
      <c r="M19" s="9">
        <v>78.34986042753916</v>
      </c>
      <c r="N19" s="9">
        <v>79.03223906685506</v>
      </c>
      <c r="O19" s="9">
        <v>78.52795087877061</v>
      </c>
      <c r="P19" s="9">
        <v>80.7236620669749</v>
      </c>
      <c r="Q19" s="9">
        <v>80.68690619986408</v>
      </c>
      <c r="R19" s="9">
        <v>82.08589535454773</v>
      </c>
      <c r="S19" s="9">
        <v>87.25500037621917</v>
      </c>
      <c r="T19" s="9">
        <v>91.11855343666053</v>
      </c>
      <c r="U19" s="9">
        <v>85.96326217111323</v>
      </c>
      <c r="V19" s="9">
        <v>90.33962100843897</v>
      </c>
      <c r="W19" s="9">
        <v>87.19536390362404</v>
      </c>
      <c r="X19" s="9">
        <v>81.3907651743459</v>
      </c>
      <c r="Y19" s="9">
        <v>82.4286982129353</v>
      </c>
      <c r="Z19" s="9">
        <v>83.47111118460711</v>
      </c>
      <c r="AA19" s="9">
        <v>77.53988041665336</v>
      </c>
      <c r="AB19" s="9">
        <v>74.1409789973936</v>
      </c>
      <c r="AC19" s="9">
        <v>76.30732087221648</v>
      </c>
      <c r="AD19" s="10">
        <f>(AC19/B19-1)</f>
        <v>0.2161189837364277</v>
      </c>
      <c r="AE19" s="9">
        <f>(AC19 - B19)</f>
        <v>13.56072954957436</v>
      </c>
    </row>
    <row r="20" spans="1:32">
      <c r="A20" s="6" t="s">
        <v>21</v>
      </c>
      <c r="B20" s="9">
        <v>68.98786849555071</v>
      </c>
      <c r="C20" s="9">
        <v>67.59038177625587</v>
      </c>
      <c r="D20" s="9">
        <v>65.47010817144537</v>
      </c>
      <c r="E20" s="9">
        <v>70.72301511805161</v>
      </c>
      <c r="F20" s="9">
        <v>71.06876952876493</v>
      </c>
      <c r="G20" s="9">
        <v>68.56785521148144</v>
      </c>
      <c r="H20" s="9">
        <v>74.05840629538967</v>
      </c>
      <c r="I20" s="9">
        <v>70.8995368462086</v>
      </c>
      <c r="J20" s="9">
        <v>70.24815949315702</v>
      </c>
      <c r="K20" s="9">
        <v>73.89125544527772</v>
      </c>
      <c r="L20" s="9">
        <v>75.48791968397695</v>
      </c>
      <c r="M20" s="9">
        <v>71.45862081358715</v>
      </c>
      <c r="N20" s="9">
        <v>76.35683493476664</v>
      </c>
      <c r="O20" s="9">
        <v>78.32601740962265</v>
      </c>
      <c r="P20" s="9">
        <v>75.66645781545456</v>
      </c>
      <c r="Q20" s="9">
        <v>71.82561826216974</v>
      </c>
      <c r="R20" s="9">
        <v>71.94428404172307</v>
      </c>
      <c r="S20" s="9">
        <v>79.59549943461951</v>
      </c>
      <c r="T20" s="9">
        <v>74.39162566637582</v>
      </c>
      <c r="U20" s="9">
        <v>72.41503444440765</v>
      </c>
      <c r="V20" s="9">
        <v>72.10761095960478</v>
      </c>
      <c r="W20" s="9">
        <v>70.2160686316129</v>
      </c>
      <c r="X20" s="9">
        <v>65.58083344165924</v>
      </c>
      <c r="Y20" s="9">
        <v>69.08681225996496</v>
      </c>
      <c r="Z20" s="9">
        <v>69.36451627022323</v>
      </c>
      <c r="AA20" s="9">
        <v>63.69505309887384</v>
      </c>
      <c r="AB20" s="9">
        <v>61.56122201528198</v>
      </c>
      <c r="AC20" s="9">
        <v>57.87039942311628</v>
      </c>
      <c r="AD20" s="10">
        <f>(AC20/B20-1)</f>
        <v>-0.1611510735855165</v>
      </c>
      <c r="AE20" s="9">
        <f>(AC20 - B20)</f>
        <v>-11.11746907243443</v>
      </c>
    </row>
    <row r="21" spans="1:32">
      <c r="A21" s="6" t="s">
        <v>22</v>
      </c>
      <c r="B21" s="9">
        <v>117.5264638250425</v>
      </c>
      <c r="C21" s="9">
        <v>117.7205253541294</v>
      </c>
      <c r="D21" s="9">
        <v>120.9658087829441</v>
      </c>
      <c r="E21" s="9">
        <v>131.6763619027442</v>
      </c>
      <c r="F21" s="9">
        <v>129.6156158162531</v>
      </c>
      <c r="G21" s="9">
        <v>135.1415354295665</v>
      </c>
      <c r="H21" s="9">
        <v>136.3171688701221</v>
      </c>
      <c r="I21" s="9">
        <v>140.4114669108953</v>
      </c>
      <c r="J21" s="9">
        <v>138.3493057818016</v>
      </c>
      <c r="K21" s="9">
        <v>142.6884878896739</v>
      </c>
      <c r="L21" s="9">
        <v>143.5626190301859</v>
      </c>
      <c r="M21" s="9">
        <v>145.4594883421502</v>
      </c>
      <c r="N21" s="9">
        <v>146.1331154310292</v>
      </c>
      <c r="O21" s="9">
        <v>142.2598945851515</v>
      </c>
      <c r="P21" s="9">
        <v>147.8573996499467</v>
      </c>
      <c r="Q21" s="9">
        <v>149.9991230827178</v>
      </c>
      <c r="R21" s="9">
        <v>152.2801134981129</v>
      </c>
      <c r="S21" s="9">
        <v>152.7506808315891</v>
      </c>
      <c r="T21" s="9">
        <v>150.5879563984587</v>
      </c>
      <c r="U21" s="9">
        <v>139.8765508116668</v>
      </c>
      <c r="V21" s="9">
        <v>149.139081589132</v>
      </c>
      <c r="W21" s="9">
        <v>147.9030377133613</v>
      </c>
      <c r="X21" s="9">
        <v>136.8006029632153</v>
      </c>
      <c r="Y21" s="9">
        <v>135.849802820897</v>
      </c>
      <c r="Z21" s="9">
        <v>137.2518339032833</v>
      </c>
      <c r="AA21" s="9">
        <v>127.8292453328047</v>
      </c>
      <c r="AB21" s="9">
        <v>123.0393742550775</v>
      </c>
      <c r="AC21" s="9">
        <v>113.6140850165178</v>
      </c>
      <c r="AD21" s="10">
        <f>(AC21/B21-1)</f>
        <v>-0.03328934336311595</v>
      </c>
      <c r="AE21" s="9">
        <f>(AC21 - B21)</f>
        <v>-3.912378808524664</v>
      </c>
    </row>
    <row r="22" spans="1:32">
      <c r="A22" s="6" t="s">
        <v>23</v>
      </c>
      <c r="B22" s="9">
        <v>206.5157341888747</v>
      </c>
      <c r="C22" s="9">
        <v>205.434014830693</v>
      </c>
      <c r="D22" s="9">
        <v>213.7665901216585</v>
      </c>
      <c r="E22" s="9">
        <v>215.8514285025609</v>
      </c>
      <c r="F22" s="9">
        <v>222.855935794093</v>
      </c>
      <c r="G22" s="9">
        <v>223.0470511188093</v>
      </c>
      <c r="H22" s="9">
        <v>228.1189516558542</v>
      </c>
      <c r="I22" s="9">
        <v>235.3985125053325</v>
      </c>
      <c r="J22" s="9">
        <v>223.5126320245869</v>
      </c>
      <c r="K22" s="9">
        <v>222.621688764557</v>
      </c>
      <c r="L22" s="9">
        <v>241.4451235468708</v>
      </c>
      <c r="M22" s="9">
        <v>214.345256816248</v>
      </c>
      <c r="N22" s="9">
        <v>222.9037362455983</v>
      </c>
      <c r="O22" s="9">
        <v>219.1661501076351</v>
      </c>
      <c r="P22" s="9">
        <v>231.9382851984872</v>
      </c>
      <c r="Q22" s="9">
        <v>223.4556615416022</v>
      </c>
      <c r="R22" s="9">
        <v>233.4399307621414</v>
      </c>
      <c r="S22" s="9">
        <v>237.3438437830089</v>
      </c>
      <c r="T22" s="9">
        <v>239.5724372752989</v>
      </c>
      <c r="U22" s="9">
        <v>222.153515353236</v>
      </c>
      <c r="V22" s="9">
        <v>235.3387413236911</v>
      </c>
      <c r="W22" s="9">
        <v>237.6708261886911</v>
      </c>
      <c r="X22" s="9">
        <v>225.5844577110179</v>
      </c>
      <c r="Y22" s="9">
        <v>217.5402908532364</v>
      </c>
      <c r="Z22" s="9">
        <v>214.8269340062035</v>
      </c>
      <c r="AA22" s="9">
        <v>217.0618628957293</v>
      </c>
      <c r="AB22" s="9">
        <v>218.5836280522674</v>
      </c>
      <c r="AC22" s="9">
        <v>226.4203887805232</v>
      </c>
      <c r="AD22" s="10">
        <f>(AC22/B22-1)</f>
        <v>0.09638323525240033</v>
      </c>
      <c r="AE22" s="9">
        <f>(AC22 - B22)</f>
        <v>19.90465459164847</v>
      </c>
    </row>
    <row r="23" spans="1:32">
      <c r="A23" s="6" t="s">
        <v>24</v>
      </c>
      <c r="B23" s="9">
        <v>18.97373463176321</v>
      </c>
      <c r="C23" s="9">
        <v>18.49354088084592</v>
      </c>
      <c r="D23" s="9">
        <v>19.35532651418667</v>
      </c>
      <c r="E23" s="9">
        <v>18.81782980656574</v>
      </c>
      <c r="F23" s="9">
        <v>20.221396317831</v>
      </c>
      <c r="G23" s="9">
        <v>18.89090975317794</v>
      </c>
      <c r="H23" s="9">
        <v>19.39245060394379</v>
      </c>
      <c r="I23" s="9">
        <v>19.57466550211752</v>
      </c>
      <c r="J23" s="9">
        <v>19.31033835420519</v>
      </c>
      <c r="K23" s="9">
        <v>20.35453344784535</v>
      </c>
      <c r="L23" s="9">
        <v>22.18284712750371</v>
      </c>
      <c r="M23" s="9">
        <v>22.35185976774359</v>
      </c>
      <c r="N23" s="9">
        <v>23.8539577727797</v>
      </c>
      <c r="O23" s="9">
        <v>23.48457357202912</v>
      </c>
      <c r="P23" s="9">
        <v>23.88341734821751</v>
      </c>
      <c r="Q23" s="9">
        <v>22.97664656412287</v>
      </c>
      <c r="R23" s="9">
        <v>21.14441899578804</v>
      </c>
      <c r="S23" s="9">
        <v>20.83197247681409</v>
      </c>
      <c r="T23" s="9">
        <v>18.99414091167935</v>
      </c>
      <c r="U23" s="9">
        <v>18.25723325075682</v>
      </c>
      <c r="V23" s="9">
        <v>17.93767151274334</v>
      </c>
      <c r="W23" s="9">
        <v>17.38445308625917</v>
      </c>
      <c r="X23" s="9">
        <v>15.71120130287841</v>
      </c>
      <c r="Y23" s="9">
        <v>16.41551341617869</v>
      </c>
      <c r="Z23" s="9">
        <v>16.47973445944308</v>
      </c>
      <c r="AA23" s="9">
        <v>16.68018063135198</v>
      </c>
      <c r="AB23" s="9">
        <v>16.27457766779448</v>
      </c>
      <c r="AC23" s="9">
        <v>15.38353009276922</v>
      </c>
      <c r="AD23" s="10">
        <f>(AC23/B23-1)</f>
        <v>-0.189219708648384</v>
      </c>
      <c r="AE23" s="9">
        <f>(AC23 - B23)</f>
        <v>-3.590204538993987</v>
      </c>
    </row>
    <row r="24" spans="1:32">
      <c r="A24" s="6" t="s">
        <v>25</v>
      </c>
      <c r="B24" s="9">
        <v>70.02545071777037</v>
      </c>
      <c r="C24" s="9">
        <v>68.79431404343612</v>
      </c>
      <c r="D24" s="9">
        <v>66.79454863591548</v>
      </c>
      <c r="E24" s="9">
        <v>69.04367557677931</v>
      </c>
      <c r="F24" s="9">
        <v>70.09458202555845</v>
      </c>
      <c r="G24" s="9">
        <v>69.58613757057606</v>
      </c>
      <c r="H24" s="9">
        <v>71.70243688280581</v>
      </c>
      <c r="I24" s="9">
        <v>71.88315659162976</v>
      </c>
      <c r="J24" s="9">
        <v>74.83889536395276</v>
      </c>
      <c r="K24" s="9">
        <v>77.40174430297728</v>
      </c>
      <c r="L24" s="9">
        <v>77.20415017300917</v>
      </c>
      <c r="M24" s="9">
        <v>77.09518660067626</v>
      </c>
      <c r="N24" s="9">
        <v>77.09783921451189</v>
      </c>
      <c r="O24" s="9">
        <v>79.91440407146305</v>
      </c>
      <c r="P24" s="9">
        <v>80.76602177176864</v>
      </c>
      <c r="Q24" s="9">
        <v>82.78176626177648</v>
      </c>
      <c r="R24" s="9">
        <v>77.84912978746533</v>
      </c>
      <c r="S24" s="9">
        <v>78.15547806843034</v>
      </c>
      <c r="T24" s="9">
        <v>74.42717321747864</v>
      </c>
      <c r="U24" s="9">
        <v>70.96713489251533</v>
      </c>
      <c r="V24" s="9">
        <v>69.53618334954875</v>
      </c>
      <c r="W24" s="9">
        <v>64.79387487035892</v>
      </c>
      <c r="X24" s="9">
        <v>60.30972285676995</v>
      </c>
      <c r="Y24" s="9">
        <v>59.41485723885656</v>
      </c>
      <c r="Z24" s="9">
        <v>61.35074417113756</v>
      </c>
      <c r="AA24" s="9">
        <v>59.36950072770383</v>
      </c>
      <c r="AB24" s="9">
        <v>57.41500962497564</v>
      </c>
      <c r="AC24" s="9">
        <v>51.62799321995406</v>
      </c>
      <c r="AD24" s="10">
        <f>(AC24/B24-1)</f>
        <v>-0.2627252992910417</v>
      </c>
      <c r="AE24" s="9">
        <f>(AC24 - B24)</f>
        <v>-18.39745749781631</v>
      </c>
    </row>
    <row r="25" spans="1:32">
      <c r="A25" s="6" t="s">
        <v>26</v>
      </c>
      <c r="B25" s="9">
        <v>83.22887552752354</v>
      </c>
      <c r="C25" s="9">
        <v>81.94620661932755</v>
      </c>
      <c r="D25" s="9">
        <v>84.07162039958541</v>
      </c>
      <c r="E25" s="9">
        <v>80.94610076202873</v>
      </c>
      <c r="F25" s="9">
        <v>81.09425482526549</v>
      </c>
      <c r="G25" s="9">
        <v>78.38283500173868</v>
      </c>
      <c r="H25" s="9">
        <v>79.05226602912748</v>
      </c>
      <c r="I25" s="9">
        <v>84.95297962135341</v>
      </c>
      <c r="J25" s="9">
        <v>83.3302424521497</v>
      </c>
      <c r="K25" s="9">
        <v>81.0063544033757</v>
      </c>
      <c r="L25" s="9">
        <v>81.91532037805575</v>
      </c>
      <c r="M25" s="9">
        <v>81.96572683655002</v>
      </c>
      <c r="N25" s="9">
        <v>82.79331612248339</v>
      </c>
      <c r="O25" s="9">
        <v>84.07056257690739</v>
      </c>
      <c r="P25" s="9">
        <v>82.55998695473829</v>
      </c>
      <c r="Q25" s="9">
        <v>84.03563677766024</v>
      </c>
      <c r="R25" s="9">
        <v>76.19358940766891</v>
      </c>
      <c r="S25" s="9">
        <v>79.52377535576129</v>
      </c>
      <c r="T25" s="9">
        <v>76.4329280658188</v>
      </c>
      <c r="U25" s="9">
        <v>69.84856689115365</v>
      </c>
      <c r="V25" s="9">
        <v>71.26508047284125</v>
      </c>
      <c r="W25" s="9">
        <v>67.42807636177747</v>
      </c>
      <c r="X25" s="9">
        <v>61.28753867883802</v>
      </c>
      <c r="Y25" s="9">
        <v>64.93075647061735</v>
      </c>
      <c r="Z25" s="9">
        <v>63.15865500850764</v>
      </c>
      <c r="AA25" s="9">
        <v>64.96906482243624</v>
      </c>
      <c r="AB25" s="9">
        <v>63.3772006223793</v>
      </c>
      <c r="AC25" s="9">
        <v>63.30225880448068</v>
      </c>
      <c r="AD25" s="10">
        <f>(AC25/B25-1)</f>
        <v>-0.2394195115186097</v>
      </c>
      <c r="AE25" s="9">
        <f>(AC25 - B25)</f>
        <v>-19.92661672304286</v>
      </c>
    </row>
    <row r="26" spans="1:32">
      <c r="A26" s="6" t="s">
        <v>27</v>
      </c>
      <c r="B26" s="9">
        <v>179.9454519129471</v>
      </c>
      <c r="C26" s="9">
        <v>178.4199350944256</v>
      </c>
      <c r="D26" s="9">
        <v>177.7459246992155</v>
      </c>
      <c r="E26" s="9">
        <v>177.4103692926982</v>
      </c>
      <c r="F26" s="9">
        <v>185.1278045768213</v>
      </c>
      <c r="G26" s="9">
        <v>188.0442324438465</v>
      </c>
      <c r="H26" s="9">
        <v>193.346281872737</v>
      </c>
      <c r="I26" s="9">
        <v>190.1933346877916</v>
      </c>
      <c r="J26" s="9">
        <v>190.1058258018589</v>
      </c>
      <c r="K26" s="9">
        <v>198.4556672119398</v>
      </c>
      <c r="L26" s="9">
        <v>193.0617100502977</v>
      </c>
      <c r="M26" s="9">
        <v>189.3644535317351</v>
      </c>
      <c r="N26" s="9">
        <v>188.6338309768415</v>
      </c>
      <c r="O26" s="9">
        <v>185.3744054466459</v>
      </c>
      <c r="P26" s="9">
        <v>188.0678378089966</v>
      </c>
      <c r="Q26" s="9">
        <v>190.0243230881463</v>
      </c>
      <c r="R26" s="9">
        <v>178.9622870754903</v>
      </c>
      <c r="S26" s="9">
        <v>181.0512769504951</v>
      </c>
      <c r="T26" s="9">
        <v>174.9518280832067</v>
      </c>
      <c r="U26" s="9">
        <v>163.560878875607</v>
      </c>
      <c r="V26" s="9">
        <v>164.1227275323977</v>
      </c>
      <c r="W26" s="9">
        <v>158.7402234677887</v>
      </c>
      <c r="X26" s="9">
        <v>152.2557945644914</v>
      </c>
      <c r="Y26" s="9">
        <v>160.4861913292377</v>
      </c>
      <c r="Z26" s="9">
        <v>160.4989617354947</v>
      </c>
      <c r="AA26" s="9">
        <v>160.6510575297207</v>
      </c>
      <c r="AB26" s="9">
        <v>150.5712780605082</v>
      </c>
      <c r="AC26" s="9">
        <v>151.7540969265325</v>
      </c>
      <c r="AD26" s="10">
        <f>(AC26/B26-1)</f>
        <v>-0.1566661156851734</v>
      </c>
      <c r="AE26" s="9">
        <f>(AC26 - B26)</f>
        <v>-28.19135498641458</v>
      </c>
    </row>
    <row r="27" spans="1:32">
      <c r="A27" s="6" t="s">
        <v>28</v>
      </c>
      <c r="B27" s="9">
        <v>78.23386851402459</v>
      </c>
      <c r="C27" s="9">
        <v>78.24669691318321</v>
      </c>
      <c r="D27" s="9">
        <v>79.85769779705328</v>
      </c>
      <c r="E27" s="9">
        <v>84.07880005731553</v>
      </c>
      <c r="F27" s="9">
        <v>85.64232129008755</v>
      </c>
      <c r="G27" s="9">
        <v>88.41792622773677</v>
      </c>
      <c r="H27" s="9">
        <v>93.20142297964608</v>
      </c>
      <c r="I27" s="9">
        <v>90.61861226405013</v>
      </c>
      <c r="J27" s="9">
        <v>91.03135167178709</v>
      </c>
      <c r="K27" s="9">
        <v>91.93091225560769</v>
      </c>
      <c r="L27" s="9">
        <v>96.90731996684093</v>
      </c>
      <c r="M27" s="9">
        <v>94.18354762603157</v>
      </c>
      <c r="N27" s="9">
        <v>96.71483797653228</v>
      </c>
      <c r="O27" s="9">
        <v>100.7121527951917</v>
      </c>
      <c r="P27" s="9">
        <v>100.1725709650993</v>
      </c>
      <c r="Q27" s="9">
        <v>101.1029481808986</v>
      </c>
      <c r="R27" s="9">
        <v>98.50449657301999</v>
      </c>
      <c r="S27" s="9">
        <v>100.0691361930963</v>
      </c>
      <c r="T27" s="9">
        <v>99.697815863885</v>
      </c>
      <c r="U27" s="9">
        <v>91.71873198107315</v>
      </c>
      <c r="V27" s="9">
        <v>91.42309118343044</v>
      </c>
      <c r="W27" s="9">
        <v>91.03682999563239</v>
      </c>
      <c r="X27" s="9">
        <v>86.23921542929993</v>
      </c>
      <c r="Y27" s="9">
        <v>88.85008485552483</v>
      </c>
      <c r="Z27" s="9">
        <v>94.14028800151935</v>
      </c>
      <c r="AA27" s="9">
        <v>87.12352811878142</v>
      </c>
      <c r="AB27" s="9">
        <v>88.51815850412557</v>
      </c>
      <c r="AC27" s="9">
        <v>87.89498588370478</v>
      </c>
      <c r="AD27" s="10">
        <f>(AC27/B27-1)</f>
        <v>0.1234902166182448</v>
      </c>
      <c r="AE27" s="9">
        <f>(AC27 - B27)</f>
        <v>9.661117369680184</v>
      </c>
    </row>
    <row r="28" spans="1:32">
      <c r="A28" s="6" t="s">
        <v>29</v>
      </c>
      <c r="B28" s="9">
        <v>48.38902428118717</v>
      </c>
      <c r="C28" s="9">
        <v>48.15588532624278</v>
      </c>
      <c r="D28" s="9">
        <v>48.29160642824419</v>
      </c>
      <c r="E28" s="9">
        <v>50.35575107353705</v>
      </c>
      <c r="F28" s="9">
        <v>50.15202916379343</v>
      </c>
      <c r="G28" s="9">
        <v>51.56607527732346</v>
      </c>
      <c r="H28" s="9">
        <v>54.41652243502114</v>
      </c>
      <c r="I28" s="9">
        <v>55.14290253770613</v>
      </c>
      <c r="J28" s="9">
        <v>56.31123542883198</v>
      </c>
      <c r="K28" s="9">
        <v>61.37511589247996</v>
      </c>
      <c r="L28" s="9">
        <v>60.84900684669442</v>
      </c>
      <c r="M28" s="9">
        <v>69.70272319199105</v>
      </c>
      <c r="N28" s="9">
        <v>62.2765048290902</v>
      </c>
      <c r="O28" s="9">
        <v>63.82954775290583</v>
      </c>
      <c r="P28" s="9">
        <v>65.45118946794882</v>
      </c>
      <c r="Q28" s="9">
        <v>63.66501328279823</v>
      </c>
      <c r="R28" s="9">
        <v>65.72110161711301</v>
      </c>
      <c r="S28" s="9">
        <v>67.78962989130086</v>
      </c>
      <c r="T28" s="9">
        <v>64.41940598388317</v>
      </c>
      <c r="U28" s="9">
        <v>60.1870218820228</v>
      </c>
      <c r="V28" s="9">
        <v>64.92746242073747</v>
      </c>
      <c r="W28" s="9">
        <v>60.02742272334503</v>
      </c>
      <c r="X28" s="9">
        <v>61.95329734121791</v>
      </c>
      <c r="Y28" s="9">
        <v>60.04423764221663</v>
      </c>
      <c r="Z28" s="9">
        <v>63.37461227221744</v>
      </c>
      <c r="AA28" s="9">
        <v>64.58237213555198</v>
      </c>
      <c r="AB28" s="9">
        <v>68.11444663564674</v>
      </c>
      <c r="AC28" s="9">
        <v>67.37283023720065</v>
      </c>
      <c r="AD28" s="10">
        <f>(AC28/B28-1)</f>
        <v>0.3923163617786369</v>
      </c>
      <c r="AE28" s="9">
        <f>(AC28 - B28)</f>
        <v>18.98380595601348</v>
      </c>
    </row>
    <row r="29" spans="1:32">
      <c r="A29" s="6" t="s">
        <v>30</v>
      </c>
      <c r="B29" s="9">
        <v>101.9547229463096</v>
      </c>
      <c r="C29" s="9">
        <v>102.1610355953913</v>
      </c>
      <c r="D29" s="9">
        <v>101.7688258849224</v>
      </c>
      <c r="E29" s="9">
        <v>100.0019865060151</v>
      </c>
      <c r="F29" s="9">
        <v>107.4222761792978</v>
      </c>
      <c r="G29" s="9">
        <v>114.7205426317383</v>
      </c>
      <c r="H29" s="9">
        <v>120.8786046603105</v>
      </c>
      <c r="I29" s="9">
        <v>124.2776130813022</v>
      </c>
      <c r="J29" s="9">
        <v>128.9666983813603</v>
      </c>
      <c r="K29" s="9">
        <v>129.6119387992908</v>
      </c>
      <c r="L29" s="9">
        <v>124.6393425963899</v>
      </c>
      <c r="M29" s="9">
        <v>129.6294456080521</v>
      </c>
      <c r="N29" s="9">
        <v>130.7105840846181</v>
      </c>
      <c r="O29" s="9">
        <v>137.5336784439377</v>
      </c>
      <c r="P29" s="9">
        <v>138.3403939394101</v>
      </c>
      <c r="Q29" s="9">
        <v>141.1804877000302</v>
      </c>
      <c r="R29" s="9">
        <v>139.405740706889</v>
      </c>
      <c r="S29" s="9">
        <v>138.4711892552522</v>
      </c>
      <c r="T29" s="9">
        <v>135.3476103900211</v>
      </c>
      <c r="U29" s="9">
        <v>129.3956480283829</v>
      </c>
      <c r="V29" s="9">
        <v>133.2846849660261</v>
      </c>
      <c r="W29" s="9">
        <v>133.7991008208344</v>
      </c>
      <c r="X29" s="9">
        <v>126.2906900365052</v>
      </c>
      <c r="Y29" s="9">
        <v>131.4125252178009</v>
      </c>
      <c r="Z29" s="9">
        <v>131.1338105199894</v>
      </c>
      <c r="AA29" s="9">
        <v>121.8278770844524</v>
      </c>
      <c r="AB29" s="9">
        <v>117.046548149167</v>
      </c>
      <c r="AC29" s="9">
        <v>122.424643780937</v>
      </c>
      <c r="AD29" s="10">
        <f>(AC29/B29-1)</f>
        <v>0.200774620763837</v>
      </c>
      <c r="AE29" s="9">
        <f>(AC29 - B29)</f>
        <v>20.46992083462737</v>
      </c>
    </row>
    <row r="30" spans="1:32">
      <c r="A30" s="6" t="s">
        <v>31</v>
      </c>
      <c r="B30" s="9">
        <v>26.87883744709326</v>
      </c>
      <c r="C30" s="9">
        <v>28.08108122758</v>
      </c>
      <c r="D30" s="9">
        <v>29.28690007351709</v>
      </c>
      <c r="E30" s="9">
        <v>27.23001891298638</v>
      </c>
      <c r="F30" s="9">
        <v>29.89616618070946</v>
      </c>
      <c r="G30" s="9">
        <v>29.55590097158138</v>
      </c>
      <c r="H30" s="9">
        <v>26.7048357460119</v>
      </c>
      <c r="I30" s="9">
        <v>28.72547941004193</v>
      </c>
      <c r="J30" s="9">
        <v>30.43786316331364</v>
      </c>
      <c r="K30" s="9">
        <v>30.95837063552791</v>
      </c>
      <c r="L30" s="9">
        <v>30.35454303280876</v>
      </c>
      <c r="M30" s="9">
        <v>31.60021811451729</v>
      </c>
      <c r="N30" s="9">
        <v>29.95256033307259</v>
      </c>
      <c r="O30" s="9">
        <v>32.1907510676312</v>
      </c>
      <c r="P30" s="9">
        <v>33.86514702144009</v>
      </c>
      <c r="Q30" s="9">
        <v>34.91078781442823</v>
      </c>
      <c r="R30" s="9">
        <v>35.06649057332433</v>
      </c>
      <c r="S30" s="9">
        <v>36.52430543887318</v>
      </c>
      <c r="T30" s="9">
        <v>35.8440597353616</v>
      </c>
      <c r="U30" s="9">
        <v>32.30041722044979</v>
      </c>
      <c r="V30" s="9">
        <v>34.20709516633007</v>
      </c>
      <c r="W30" s="9">
        <v>31.29018181136862</v>
      </c>
      <c r="X30" s="9">
        <v>30.08102089297551</v>
      </c>
      <c r="Y30" s="9">
        <v>31.35027459602459</v>
      </c>
      <c r="Z30" s="9">
        <v>31.83585150232288</v>
      </c>
      <c r="AA30" s="9">
        <v>31.78375188612093</v>
      </c>
      <c r="AB30" s="9">
        <v>30.30096082999271</v>
      </c>
      <c r="AC30" s="9">
        <v>30.27577582447023</v>
      </c>
      <c r="AD30" s="10">
        <f>(AC30/B30-1)</f>
        <v>0.1263796614739496</v>
      </c>
      <c r="AE30" s="9">
        <f>(AC30 - B30)</f>
        <v>3.396938377376969</v>
      </c>
    </row>
    <row r="31" spans="1:32">
      <c r="A31" s="6" t="s">
        <v>32</v>
      </c>
      <c r="B31" s="9">
        <v>32.80884514638247</v>
      </c>
      <c r="C31" s="9">
        <v>33.65164865508196</v>
      </c>
      <c r="D31" s="9">
        <v>32.63379405195965</v>
      </c>
      <c r="E31" s="9">
        <v>35.81921984995442</v>
      </c>
      <c r="F31" s="9">
        <v>35.76953920361959</v>
      </c>
      <c r="G31" s="9">
        <v>38.32133863113941</v>
      </c>
      <c r="H31" s="9">
        <v>39.45057520820075</v>
      </c>
      <c r="I31" s="9">
        <v>40.66974874252852</v>
      </c>
      <c r="J31" s="9">
        <v>42.84729726584378</v>
      </c>
      <c r="K31" s="9">
        <v>41.72401513939999</v>
      </c>
      <c r="L31" s="9">
        <v>41.43877819489084</v>
      </c>
      <c r="M31" s="9">
        <v>42.83765185906534</v>
      </c>
      <c r="N31" s="9">
        <v>42.34104275820093</v>
      </c>
      <c r="O31" s="9">
        <v>43.40764372027675</v>
      </c>
      <c r="P31" s="9">
        <v>43.31213449373888</v>
      </c>
      <c r="Q31" s="9">
        <v>43.65080526711956</v>
      </c>
      <c r="R31" s="9">
        <v>44.25261781360283</v>
      </c>
      <c r="S31" s="9">
        <v>44.56443495706019</v>
      </c>
      <c r="T31" s="9">
        <v>46.6557146974931</v>
      </c>
      <c r="U31" s="9">
        <v>47.21898334001959</v>
      </c>
      <c r="V31" s="9">
        <v>49.67449642574481</v>
      </c>
      <c r="W31" s="9">
        <v>52.05375823004991</v>
      </c>
      <c r="X31" s="9">
        <v>50.41772845325391</v>
      </c>
      <c r="Y31" s="9">
        <v>53.19816657730966</v>
      </c>
      <c r="Z31" s="9">
        <v>51.95341834050407</v>
      </c>
      <c r="AA31" s="9">
        <v>50.43803951442889</v>
      </c>
      <c r="AB31" s="9">
        <v>48.26722411095711</v>
      </c>
      <c r="AC31" s="9">
        <v>47.70843336655609</v>
      </c>
      <c r="AD31" s="10">
        <f>(AC31/B31-1)</f>
        <v>0.4541332727103458</v>
      </c>
      <c r="AE31" s="9">
        <f>(AC31 - B31)</f>
        <v>14.89958822017362</v>
      </c>
    </row>
    <row r="32" spans="1:32">
      <c r="A32" s="6" t="s">
        <v>33</v>
      </c>
      <c r="B32" s="9">
        <v>30.5598265317148</v>
      </c>
      <c r="C32" s="9">
        <v>32.45311506825018</v>
      </c>
      <c r="D32" s="9">
        <v>33.55168845066557</v>
      </c>
      <c r="E32" s="9">
        <v>33.82769678922632</v>
      </c>
      <c r="F32" s="9">
        <v>36.0833265923342</v>
      </c>
      <c r="G32" s="9">
        <v>35.2488169509193</v>
      </c>
      <c r="H32" s="9">
        <v>37.86753457628362</v>
      </c>
      <c r="I32" s="9">
        <v>37.71406116642626</v>
      </c>
      <c r="J32" s="9">
        <v>40.53341737936946</v>
      </c>
      <c r="K32" s="9">
        <v>41.19836871424935</v>
      </c>
      <c r="L32" s="9">
        <v>45.17595592830106</v>
      </c>
      <c r="M32" s="9">
        <v>44.58711073789412</v>
      </c>
      <c r="N32" s="9">
        <v>41.36238533929136</v>
      </c>
      <c r="O32" s="9">
        <v>43.47989826131933</v>
      </c>
      <c r="P32" s="9">
        <v>47.71809351121048</v>
      </c>
      <c r="Q32" s="9">
        <v>49.76866384325977</v>
      </c>
      <c r="R32" s="9">
        <v>41.33301476698925</v>
      </c>
      <c r="S32" s="9">
        <v>41.50703110867879</v>
      </c>
      <c r="T32" s="9">
        <v>40.77195500427612</v>
      </c>
      <c r="U32" s="9">
        <v>39.18672116645358</v>
      </c>
      <c r="V32" s="9">
        <v>37.32115911587814</v>
      </c>
      <c r="W32" s="9">
        <v>33.59331731569798</v>
      </c>
      <c r="X32" s="9">
        <v>34.30852714072032</v>
      </c>
      <c r="Y32" s="9">
        <v>36.05803369970186</v>
      </c>
      <c r="Z32" s="9">
        <v>36.91413192739615</v>
      </c>
      <c r="AA32" s="9">
        <v>34.92520762571625</v>
      </c>
      <c r="AB32" s="9">
        <v>36.30950861631127</v>
      </c>
      <c r="AC32" s="9">
        <v>36.16966161060809</v>
      </c>
      <c r="AD32" s="10">
        <f>(AC32/B32-1)</f>
        <v>0.1835689437919887</v>
      </c>
      <c r="AE32" s="9">
        <f>(AC32 - B32)</f>
        <v>5.609835078893283</v>
      </c>
    </row>
    <row r="33" spans="1:32">
      <c r="A33" s="6" t="s">
        <v>34</v>
      </c>
      <c r="B33" s="9">
        <v>14.66224468578434</v>
      </c>
      <c r="C33" s="9">
        <v>14.27260615073447</v>
      </c>
      <c r="D33" s="9">
        <v>14.42827209345447</v>
      </c>
      <c r="E33" s="9">
        <v>14.87404515281594</v>
      </c>
      <c r="F33" s="9">
        <v>14.93772663265632</v>
      </c>
      <c r="G33" s="9">
        <v>15.02656908960106</v>
      </c>
      <c r="H33" s="9">
        <v>15.24721263313484</v>
      </c>
      <c r="I33" s="9">
        <v>16.46580447664694</v>
      </c>
      <c r="J33" s="9">
        <v>16.57319178193675</v>
      </c>
      <c r="K33" s="9">
        <v>16.74152028092998</v>
      </c>
      <c r="L33" s="9">
        <v>17.37878219461616</v>
      </c>
      <c r="M33" s="9">
        <v>16.87114238554953</v>
      </c>
      <c r="N33" s="9">
        <v>17.56129792805446</v>
      </c>
      <c r="O33" s="9">
        <v>20.83916174180341</v>
      </c>
      <c r="P33" s="9">
        <v>21.87188907466883</v>
      </c>
      <c r="Q33" s="9">
        <v>21.17753237019467</v>
      </c>
      <c r="R33" s="9">
        <v>19.31751419268231</v>
      </c>
      <c r="S33" s="9">
        <v>19.10069007764763</v>
      </c>
      <c r="T33" s="9">
        <v>18.68644878337279</v>
      </c>
      <c r="U33" s="9">
        <v>16.96404782719686</v>
      </c>
      <c r="V33" s="9">
        <v>16.47729903484699</v>
      </c>
      <c r="W33" s="9">
        <v>16.096560927839</v>
      </c>
      <c r="X33" s="9">
        <v>14.46045246271117</v>
      </c>
      <c r="Y33" s="9">
        <v>14.16700166944503</v>
      </c>
      <c r="Z33" s="9">
        <v>14.86984452886212</v>
      </c>
      <c r="AA33" s="9">
        <v>15.0499206276075</v>
      </c>
      <c r="AB33" s="9">
        <v>13.60758031249889</v>
      </c>
      <c r="AC33" s="9">
        <v>13.38080562623862</v>
      </c>
      <c r="AD33" s="10">
        <f>(AC33/B33-1)</f>
        <v>-0.08739719510943189</v>
      </c>
      <c r="AE33" s="9">
        <f>(AC33 - B33)</f>
        <v>-1.281439059545725</v>
      </c>
    </row>
    <row r="34" spans="1:32">
      <c r="A34" s="6" t="s">
        <v>35</v>
      </c>
      <c r="B34" s="9">
        <v>108.1172998995794</v>
      </c>
      <c r="C34" s="9">
        <v>109.1551018769366</v>
      </c>
      <c r="D34" s="9">
        <v>115.9212430387014</v>
      </c>
      <c r="E34" s="9">
        <v>112.0246615826171</v>
      </c>
      <c r="F34" s="9">
        <v>121.8227009436072</v>
      </c>
      <c r="G34" s="9">
        <v>121.2699188177151</v>
      </c>
      <c r="H34" s="9">
        <v>120.4321804404444</v>
      </c>
      <c r="I34" s="9">
        <v>121.6988399764458</v>
      </c>
      <c r="J34" s="9">
        <v>118.0045079440335</v>
      </c>
      <c r="K34" s="9">
        <v>122.0243232824326</v>
      </c>
      <c r="L34" s="9">
        <v>121.5191571644368</v>
      </c>
      <c r="M34" s="9">
        <v>119.1924854204882</v>
      </c>
      <c r="N34" s="9">
        <v>119.1409260208938</v>
      </c>
      <c r="O34" s="9">
        <v>120.3377621244315</v>
      </c>
      <c r="P34" s="9">
        <v>123.0920921871717</v>
      </c>
      <c r="Q34" s="9">
        <v>127.6965828813672</v>
      </c>
      <c r="R34" s="9">
        <v>120.7202014237933</v>
      </c>
      <c r="S34" s="9">
        <v>128.2297832975997</v>
      </c>
      <c r="T34" s="9">
        <v>126.1297291347679</v>
      </c>
      <c r="U34" s="9">
        <v>108.8534687993277</v>
      </c>
      <c r="V34" s="9">
        <v>112.9797186630931</v>
      </c>
      <c r="W34" s="9">
        <v>113.1496699010316</v>
      </c>
      <c r="X34" s="9">
        <v>102.8434260342762</v>
      </c>
      <c r="Y34" s="9">
        <v>106.1864824655296</v>
      </c>
      <c r="Z34" s="9">
        <v>112.1831849346912</v>
      </c>
      <c r="AA34" s="9">
        <v>110.4737730385306</v>
      </c>
      <c r="AB34" s="9">
        <v>109.5824085352508</v>
      </c>
      <c r="AC34" s="9">
        <v>101.0078834163827</v>
      </c>
      <c r="AD34" s="10">
        <f>(AC34/B34-1)</f>
        <v>-0.06575651158325224</v>
      </c>
      <c r="AE34" s="9">
        <f>(AC34 - B34)</f>
        <v>-7.109416483196654</v>
      </c>
    </row>
    <row r="35" spans="1:32">
      <c r="A35" s="6" t="s">
        <v>36</v>
      </c>
      <c r="B35" s="9">
        <v>52.98171661146697</v>
      </c>
      <c r="C35" s="9">
        <v>48.81342993815615</v>
      </c>
      <c r="D35" s="9">
        <v>51.4867254435912</v>
      </c>
      <c r="E35" s="9">
        <v>52.06211312212305</v>
      </c>
      <c r="F35" s="9">
        <v>52.0180821687097</v>
      </c>
      <c r="G35" s="9">
        <v>50.60515803593271</v>
      </c>
      <c r="H35" s="9">
        <v>52.15194262702499</v>
      </c>
      <c r="I35" s="9">
        <v>55.3451804974143</v>
      </c>
      <c r="J35" s="9">
        <v>55.09958977451019</v>
      </c>
      <c r="K35" s="9">
        <v>56.14816177184659</v>
      </c>
      <c r="L35" s="9">
        <v>57.76399277510811</v>
      </c>
      <c r="M35" s="9">
        <v>58.07460192427547</v>
      </c>
      <c r="N35" s="9">
        <v>55.12126437239638</v>
      </c>
      <c r="O35" s="9">
        <v>57.29809408752037</v>
      </c>
      <c r="P35" s="9">
        <v>58.5004945842818</v>
      </c>
      <c r="Q35" s="9">
        <v>59.02618225451493</v>
      </c>
      <c r="R35" s="9">
        <v>59.69164974682268</v>
      </c>
      <c r="S35" s="9">
        <v>58.82782622127513</v>
      </c>
      <c r="T35" s="9">
        <v>56.34604172153949</v>
      </c>
      <c r="U35" s="9">
        <v>57.09730701411167</v>
      </c>
      <c r="V35" s="9">
        <v>53.01542369429902</v>
      </c>
      <c r="W35" s="9">
        <v>55.36793728280024</v>
      </c>
      <c r="X35" s="9">
        <v>53.44215822426317</v>
      </c>
      <c r="Y35" s="9">
        <v>52.85907591526458</v>
      </c>
      <c r="Z35" s="9">
        <v>49.84633659976667</v>
      </c>
      <c r="AA35" s="9">
        <v>49.95962715768933</v>
      </c>
      <c r="AB35" s="9">
        <v>48.06407967192342</v>
      </c>
      <c r="AC35" s="9">
        <v>48.69571722668132</v>
      </c>
      <c r="AD35" s="10">
        <f>(AC35/B35-1)</f>
        <v>-0.08089581951857761</v>
      </c>
      <c r="AE35" s="9">
        <f>(AC35 - B35)</f>
        <v>-4.285999384785654</v>
      </c>
    </row>
    <row r="36" spans="1:32">
      <c r="A36" s="6" t="s">
        <v>37</v>
      </c>
      <c r="B36" s="9">
        <v>206.6495601060517</v>
      </c>
      <c r="C36" s="9">
        <v>198.9094752278973</v>
      </c>
      <c r="D36" s="9">
        <v>197.9841322556921</v>
      </c>
      <c r="E36" s="9">
        <v>192.7177033435856</v>
      </c>
      <c r="F36" s="9">
        <v>190.6914264879908</v>
      </c>
      <c r="G36" s="9">
        <v>196.256098987351</v>
      </c>
      <c r="H36" s="9">
        <v>198.810638717341</v>
      </c>
      <c r="I36" s="9">
        <v>202.7997498813371</v>
      </c>
      <c r="J36" s="9">
        <v>201.9903586088193</v>
      </c>
      <c r="K36" s="9">
        <v>204.1678409284223</v>
      </c>
      <c r="L36" s="9">
        <v>210.1220172556745</v>
      </c>
      <c r="M36" s="9">
        <v>204.8807978340633</v>
      </c>
      <c r="N36" s="9">
        <v>199.1520063128099</v>
      </c>
      <c r="O36" s="9">
        <v>209.5991383468378</v>
      </c>
      <c r="P36" s="9">
        <v>212.2343719527625</v>
      </c>
      <c r="Q36" s="9">
        <v>208.2432342334718</v>
      </c>
      <c r="R36" s="9">
        <v>190.0470781255631</v>
      </c>
      <c r="S36" s="9">
        <v>196.6300318818163</v>
      </c>
      <c r="T36" s="9">
        <v>187.0379807337915</v>
      </c>
      <c r="U36" s="9">
        <v>170.9034923992987</v>
      </c>
      <c r="V36" s="9">
        <v>172.4970295342725</v>
      </c>
      <c r="W36" s="9">
        <v>162.5805107826401</v>
      </c>
      <c r="X36" s="9">
        <v>159.2122967715303</v>
      </c>
      <c r="Y36" s="9">
        <v>160.3380036838127</v>
      </c>
      <c r="Z36" s="9">
        <v>168.1111167664266</v>
      </c>
      <c r="AA36" s="9">
        <v>165.9945257136365</v>
      </c>
      <c r="AB36" s="9">
        <v>161.9182207829234</v>
      </c>
      <c r="AC36" s="9">
        <v>156.7351487873745</v>
      </c>
      <c r="AD36" s="10">
        <f>(AC36/B36-1)</f>
        <v>-0.2415413383559167</v>
      </c>
      <c r="AE36" s="9">
        <f>(AC36 - B36)</f>
        <v>-49.9144113186772</v>
      </c>
    </row>
    <row r="37" spans="1:32">
      <c r="A37" s="6" t="s">
        <v>38</v>
      </c>
      <c r="B37" s="9">
        <v>110.7398229260918</v>
      </c>
      <c r="C37" s="9">
        <v>110.5262801965188</v>
      </c>
      <c r="D37" s="9">
        <v>121.1281507605443</v>
      </c>
      <c r="E37" s="9">
        <v>126.3842410725221</v>
      </c>
      <c r="F37" s="9">
        <v>121.6409001212552</v>
      </c>
      <c r="G37" s="9">
        <v>128.0070151550331</v>
      </c>
      <c r="H37" s="9">
        <v>139.8852842819501</v>
      </c>
      <c r="I37" s="9">
        <v>141.9594642508916</v>
      </c>
      <c r="J37" s="9">
        <v>141.8902140738571</v>
      </c>
      <c r="K37" s="9">
        <v>140.5236936943834</v>
      </c>
      <c r="L37" s="9">
        <v>148.239575898541</v>
      </c>
      <c r="M37" s="9">
        <v>143.5745198436355</v>
      </c>
      <c r="N37" s="9">
        <v>145.1650360029144</v>
      </c>
      <c r="O37" s="9">
        <v>146.3180206578255</v>
      </c>
      <c r="P37" s="9">
        <v>149.8083115596478</v>
      </c>
      <c r="Q37" s="9">
        <v>153.9145485982879</v>
      </c>
      <c r="R37" s="9">
        <v>148.5278011089456</v>
      </c>
      <c r="S37" s="9">
        <v>154.3399971415645</v>
      </c>
      <c r="T37" s="9">
        <v>149.2412699757577</v>
      </c>
      <c r="U37" s="9">
        <v>132.6858471436541</v>
      </c>
      <c r="V37" s="9">
        <v>142.5403074140476</v>
      </c>
      <c r="W37" s="9">
        <v>128.0258907158058</v>
      </c>
      <c r="X37" s="9">
        <v>120.9317781679844</v>
      </c>
      <c r="Y37" s="9">
        <v>124.1656650032173</v>
      </c>
      <c r="Z37" s="9">
        <v>126.5919227006293</v>
      </c>
      <c r="AA37" s="9">
        <v>120.1869795869037</v>
      </c>
      <c r="AB37" s="9">
        <v>119.5804224162469</v>
      </c>
      <c r="AC37" s="9">
        <v>115.0359243357389</v>
      </c>
      <c r="AD37" s="10">
        <f>(AC37/B37-1)</f>
        <v>0.03879454830367868</v>
      </c>
      <c r="AE37" s="9">
        <f>(AC37 - B37)</f>
        <v>4.296101409647093</v>
      </c>
    </row>
    <row r="38" spans="1:32">
      <c r="A38" s="6" t="s">
        <v>39</v>
      </c>
      <c r="B38" s="9">
        <v>44.47505842154165</v>
      </c>
      <c r="C38" s="9">
        <v>45.44007778592827</v>
      </c>
      <c r="D38" s="9">
        <v>47.28882109916772</v>
      </c>
      <c r="E38" s="9">
        <v>47.41745801583759</v>
      </c>
      <c r="F38" s="9">
        <v>47.73978303780598</v>
      </c>
      <c r="G38" s="9">
        <v>47.67796242880833</v>
      </c>
      <c r="H38" s="9">
        <v>48.52785842456595</v>
      </c>
      <c r="I38" s="9">
        <v>47.05411546676444</v>
      </c>
      <c r="J38" s="9">
        <v>48.4485646448882</v>
      </c>
      <c r="K38" s="9">
        <v>49.56851610124724</v>
      </c>
      <c r="L38" s="9">
        <v>50.83042738511802</v>
      </c>
      <c r="M38" s="9">
        <v>51.8382902429292</v>
      </c>
      <c r="N38" s="9">
        <v>51.5317894731898</v>
      </c>
      <c r="O38" s="9">
        <v>51.14069270019233</v>
      </c>
      <c r="P38" s="9">
        <v>49.73420229387538</v>
      </c>
      <c r="Q38" s="9">
        <v>52.60054591263695</v>
      </c>
      <c r="R38" s="9">
        <v>50.92485905150898</v>
      </c>
      <c r="S38" s="9">
        <v>52.69594496762072</v>
      </c>
      <c r="T38" s="9">
        <v>53.14480616027286</v>
      </c>
      <c r="U38" s="9">
        <v>51.57185059010498</v>
      </c>
      <c r="V38" s="9">
        <v>52.33629851183922</v>
      </c>
      <c r="W38" s="9">
        <v>53.74296825054201</v>
      </c>
      <c r="X38" s="9">
        <v>56.2197777755839</v>
      </c>
      <c r="Y38" s="9">
        <v>56.67006280998955</v>
      </c>
      <c r="Z38" s="9">
        <v>58.6920208776577</v>
      </c>
      <c r="AA38" s="9">
        <v>57.32853331054666</v>
      </c>
      <c r="AB38" s="9">
        <v>54.34186617200907</v>
      </c>
      <c r="AC38" s="9">
        <v>56.16959884879485</v>
      </c>
      <c r="AD38" s="10">
        <f>(AC38/B38-1)</f>
        <v>0.2629460385731368</v>
      </c>
      <c r="AE38" s="9">
        <f>(AC38 - B38)</f>
        <v>11.6945404272532</v>
      </c>
    </row>
    <row r="39" spans="1:32">
      <c r="A39" s="6" t="s">
        <v>40</v>
      </c>
      <c r="B39" s="9">
        <v>244.2824431287683</v>
      </c>
      <c r="C39" s="9">
        <v>242.6673147899365</v>
      </c>
      <c r="D39" s="9">
        <v>247.6210486975161</v>
      </c>
      <c r="E39" s="9">
        <v>251.5921320401461</v>
      </c>
      <c r="F39" s="9">
        <v>247.934791153734</v>
      </c>
      <c r="G39" s="9">
        <v>250.3073081147822</v>
      </c>
      <c r="H39" s="9">
        <v>262.6608706663408</v>
      </c>
      <c r="I39" s="9">
        <v>257.5979345848738</v>
      </c>
      <c r="J39" s="9">
        <v>257.0314998636637</v>
      </c>
      <c r="K39" s="9">
        <v>256.4511467728064</v>
      </c>
      <c r="L39" s="9">
        <v>263.3667692641725</v>
      </c>
      <c r="M39" s="9">
        <v>253.2444204684552</v>
      </c>
      <c r="N39" s="9">
        <v>259.5023810251525</v>
      </c>
      <c r="O39" s="9">
        <v>267.2706932849437</v>
      </c>
      <c r="P39" s="9">
        <v>262.8819660923174</v>
      </c>
      <c r="Q39" s="9">
        <v>270.6239554191855</v>
      </c>
      <c r="R39" s="9">
        <v>263.468943982161</v>
      </c>
      <c r="S39" s="9">
        <v>267.2392760027157</v>
      </c>
      <c r="T39" s="9">
        <v>260.1704565249878</v>
      </c>
      <c r="U39" s="9">
        <v>234.7085145097552</v>
      </c>
      <c r="V39" s="9">
        <v>246.5624889593639</v>
      </c>
      <c r="W39" s="9">
        <v>234.5942655922092</v>
      </c>
      <c r="X39" s="9">
        <v>215.0389894255801</v>
      </c>
      <c r="Y39" s="9">
        <v>228.5183882834745</v>
      </c>
      <c r="Z39" s="9">
        <v>230.618823263729</v>
      </c>
      <c r="AA39" s="9">
        <v>211.8489400335179</v>
      </c>
      <c r="AB39" s="9">
        <v>205.3034047880454</v>
      </c>
      <c r="AC39" s="9">
        <v>204.3224412241912</v>
      </c>
      <c r="AD39" s="10">
        <f>(AC39/B39-1)</f>
        <v>-0.1635811456311373</v>
      </c>
      <c r="AE39" s="9">
        <f>(AC39 - B39)</f>
        <v>-39.96000190457707</v>
      </c>
    </row>
    <row r="40" spans="1:32">
      <c r="A40" s="6" t="s">
        <v>41</v>
      </c>
      <c r="B40" s="9">
        <v>87.19994705570738</v>
      </c>
      <c r="C40" s="9">
        <v>88.58027088260704</v>
      </c>
      <c r="D40" s="9">
        <v>91.77822672358006</v>
      </c>
      <c r="E40" s="9">
        <v>94.53338264752291</v>
      </c>
      <c r="F40" s="9">
        <v>93.1284386295653</v>
      </c>
      <c r="G40" s="9">
        <v>94.07400213286044</v>
      </c>
      <c r="H40" s="9">
        <v>96.58257651661468</v>
      </c>
      <c r="I40" s="9">
        <v>97.73390846735185</v>
      </c>
      <c r="J40" s="9">
        <v>96.54542228306511</v>
      </c>
      <c r="K40" s="9">
        <v>96.10549653577274</v>
      </c>
      <c r="L40" s="9">
        <v>99.05493186630591</v>
      </c>
      <c r="M40" s="9">
        <v>100.6648891618126</v>
      </c>
      <c r="N40" s="9">
        <v>100.9011443040454</v>
      </c>
      <c r="O40" s="9">
        <v>103.0350304888678</v>
      </c>
      <c r="P40" s="9">
        <v>99.17442134443803</v>
      </c>
      <c r="Q40" s="9">
        <v>106.0268049433004</v>
      </c>
      <c r="R40" s="9">
        <v>109.3211020602402</v>
      </c>
      <c r="S40" s="9">
        <v>108.6134506303126</v>
      </c>
      <c r="T40" s="9">
        <v>111.4530741235541</v>
      </c>
      <c r="U40" s="9">
        <v>105.4717783243353</v>
      </c>
      <c r="V40" s="9">
        <v>105.0499106960038</v>
      </c>
      <c r="W40" s="9">
        <v>106.670934918169</v>
      </c>
      <c r="X40" s="9">
        <v>104.0313016094144</v>
      </c>
      <c r="Y40" s="9">
        <v>102.5111905051115</v>
      </c>
      <c r="Z40" s="9">
        <v>103.8664091518169</v>
      </c>
      <c r="AA40" s="9">
        <v>99.99234887863128</v>
      </c>
      <c r="AB40" s="9">
        <v>96.02062769168704</v>
      </c>
      <c r="AC40" s="9">
        <v>92.7216007949325</v>
      </c>
      <c r="AD40" s="10">
        <f>(AC40/B40-1)</f>
        <v>0.06332175563934261</v>
      </c>
      <c r="AE40" s="9">
        <f>(AC40 - B40)</f>
        <v>5.521653739225115</v>
      </c>
    </row>
    <row r="41" spans="1:32">
      <c r="A41" s="6" t="s">
        <v>42</v>
      </c>
      <c r="B41" s="9">
        <v>29.96258864945974</v>
      </c>
      <c r="C41" s="9">
        <v>33.74987430257094</v>
      </c>
      <c r="D41" s="9">
        <v>34.64518357412888</v>
      </c>
      <c r="E41" s="9">
        <v>34.85162537038924</v>
      </c>
      <c r="F41" s="9">
        <v>36.4295056143948</v>
      </c>
      <c r="G41" s="9">
        <v>33.81212270074126</v>
      </c>
      <c r="H41" s="9">
        <v>35.86821361085382</v>
      </c>
      <c r="I41" s="9">
        <v>35.48753392389784</v>
      </c>
      <c r="J41" s="9">
        <v>40.83874912241237</v>
      </c>
      <c r="K41" s="9">
        <v>41.89716295775369</v>
      </c>
      <c r="L41" s="9">
        <v>40.64232328892835</v>
      </c>
      <c r="M41" s="9">
        <v>40.51189263921557</v>
      </c>
      <c r="N41" s="9">
        <v>38.96405079024396</v>
      </c>
      <c r="O41" s="9">
        <v>39.40617821263837</v>
      </c>
      <c r="P41" s="9">
        <v>40.53736929729612</v>
      </c>
      <c r="Q41" s="9">
        <v>40.87489809855865</v>
      </c>
      <c r="R41" s="9">
        <v>40.1081167529642</v>
      </c>
      <c r="S41" s="9">
        <v>43.52083717973986</v>
      </c>
      <c r="T41" s="9">
        <v>42.58079189254689</v>
      </c>
      <c r="U41" s="9">
        <v>40.57545623770523</v>
      </c>
      <c r="V41" s="9">
        <v>40.3574108827773</v>
      </c>
      <c r="W41" s="9">
        <v>36.8680785928444</v>
      </c>
      <c r="X41" s="9">
        <v>36.63511702628797</v>
      </c>
      <c r="Y41" s="9">
        <v>38.72838363359416</v>
      </c>
      <c r="Z41" s="9">
        <v>37.65759570140722</v>
      </c>
      <c r="AA41" s="9">
        <v>37.72476073372529</v>
      </c>
      <c r="AB41" s="9">
        <v>37.53528886552562</v>
      </c>
      <c r="AC41" s="9">
        <v>38.32505863841211</v>
      </c>
      <c r="AD41" s="10">
        <f>(AC41/B41-1)</f>
        <v>0.2790970462127662</v>
      </c>
      <c r="AE41" s="9">
        <f>(AC41 - B41)</f>
        <v>8.36246998895237</v>
      </c>
    </row>
    <row r="42" spans="1:32">
      <c r="A42" s="6" t="s">
        <v>43</v>
      </c>
      <c r="B42" s="9">
        <v>261.9695454939403</v>
      </c>
      <c r="C42" s="9">
        <v>254.3895017054773</v>
      </c>
      <c r="D42" s="9">
        <v>263.4978698776227</v>
      </c>
      <c r="E42" s="9">
        <v>266.7284359863175</v>
      </c>
      <c r="F42" s="9">
        <v>264.091862601366</v>
      </c>
      <c r="G42" s="9">
        <v>266.576949206527</v>
      </c>
      <c r="H42" s="9">
        <v>272.4203629545909</v>
      </c>
      <c r="I42" s="9">
        <v>273.047262068125</v>
      </c>
      <c r="J42" s="9">
        <v>263.06042799439</v>
      </c>
      <c r="K42" s="9">
        <v>261.8947889087352</v>
      </c>
      <c r="L42" s="9">
        <v>274.2556120542869</v>
      </c>
      <c r="M42" s="9">
        <v>261.9004166041353</v>
      </c>
      <c r="N42" s="9">
        <v>268.7220318033171</v>
      </c>
      <c r="O42" s="9">
        <v>272.3015328963005</v>
      </c>
      <c r="P42" s="9">
        <v>275.5858965657879</v>
      </c>
      <c r="Q42" s="9">
        <v>278.4402585078366</v>
      </c>
      <c r="R42" s="9">
        <v>272.8589116105918</v>
      </c>
      <c r="S42" s="9">
        <v>275.604950697218</v>
      </c>
      <c r="T42" s="9">
        <v>267.7207682643491</v>
      </c>
      <c r="U42" s="9">
        <v>242.1323278853149</v>
      </c>
      <c r="V42" s="9">
        <v>253.8232965574443</v>
      </c>
      <c r="W42" s="9">
        <v>246.3136789218053</v>
      </c>
      <c r="X42" s="9">
        <v>235.9837697761852</v>
      </c>
      <c r="Y42" s="9">
        <v>244.9314702139058</v>
      </c>
      <c r="Z42" s="9">
        <v>244.7825930161233</v>
      </c>
      <c r="AA42" s="9">
        <v>228.5669819614062</v>
      </c>
      <c r="AB42" s="9">
        <v>215.4778665092678</v>
      </c>
      <c r="AC42" s="9">
        <v>215.2818314798117</v>
      </c>
      <c r="AD42" s="10">
        <f>(AC42/B42-1)</f>
        <v>-0.1782180975506121</v>
      </c>
      <c r="AE42" s="9">
        <f>(AC42 - B42)</f>
        <v>-46.68771401412857</v>
      </c>
    </row>
    <row r="43" spans="1:32">
      <c r="A43" s="6" t="s">
        <v>44</v>
      </c>
      <c r="B43" s="9">
        <v>8.845646061777702</v>
      </c>
      <c r="C43" s="9">
        <v>10.74198105937592</v>
      </c>
      <c r="D43" s="9">
        <v>13.02752833661086</v>
      </c>
      <c r="E43" s="9">
        <v>10.77266294928071</v>
      </c>
      <c r="F43" s="9">
        <v>12.76760307996754</v>
      </c>
      <c r="G43" s="9">
        <v>12.0304658685657</v>
      </c>
      <c r="H43" s="9">
        <v>13.43436272607268</v>
      </c>
      <c r="I43" s="9">
        <v>13.47740236475077</v>
      </c>
      <c r="J43" s="9">
        <v>13.79222789065725</v>
      </c>
      <c r="K43" s="9">
        <v>13.16243885341709</v>
      </c>
      <c r="L43" s="9">
        <v>11.64239661641244</v>
      </c>
      <c r="M43" s="9">
        <v>12.22202789590481</v>
      </c>
      <c r="N43" s="9">
        <v>11.64474041729558</v>
      </c>
      <c r="O43" s="9">
        <v>11.42651774030155</v>
      </c>
      <c r="P43" s="9">
        <v>10.88150513933875</v>
      </c>
      <c r="Q43" s="9">
        <v>11.12788890002472</v>
      </c>
      <c r="R43" s="9">
        <v>10.46327594369803</v>
      </c>
      <c r="S43" s="9">
        <v>11.00108496560058</v>
      </c>
      <c r="T43" s="9">
        <v>10.61410647650766</v>
      </c>
      <c r="U43" s="9">
        <v>11.15946273431851</v>
      </c>
      <c r="V43" s="9">
        <v>10.91912125007514</v>
      </c>
      <c r="W43" s="9">
        <v>10.93837737314528</v>
      </c>
      <c r="X43" s="9">
        <v>10.46098967449742</v>
      </c>
      <c r="Y43" s="9">
        <v>10.0355485279512</v>
      </c>
      <c r="Z43" s="9">
        <v>10.53580065767897</v>
      </c>
      <c r="AA43" s="9">
        <v>10.78531977265969</v>
      </c>
      <c r="AB43" s="9">
        <v>9.618814147826875</v>
      </c>
      <c r="AC43" s="9">
        <v>9.983298851448414</v>
      </c>
      <c r="AD43" s="10">
        <f>(AC43/B43-1)</f>
        <v>0.1286116109242199</v>
      </c>
      <c r="AE43" s="9">
        <f>(AC43 - B43)</f>
        <v>1.137652789670712</v>
      </c>
    </row>
    <row r="44" spans="1:32">
      <c r="A44" s="6" t="s">
        <v>45</v>
      </c>
      <c r="B44" s="9">
        <v>60.25456148276835</v>
      </c>
      <c r="C44" s="9">
        <v>61.57909232153005</v>
      </c>
      <c r="D44" s="9">
        <v>60.66003248711205</v>
      </c>
      <c r="E44" s="9">
        <v>65.25880028317779</v>
      </c>
      <c r="F44" s="9">
        <v>65.38157777234915</v>
      </c>
      <c r="G44" s="9">
        <v>64.4208440999942</v>
      </c>
      <c r="H44" s="9">
        <v>68.41189717027413</v>
      </c>
      <c r="I44" s="9">
        <v>70.67775856791759</v>
      </c>
      <c r="J44" s="9">
        <v>73.6865243506044</v>
      </c>
      <c r="K44" s="9">
        <v>76.87212544817679</v>
      </c>
      <c r="L44" s="9">
        <v>80.39741894095374</v>
      </c>
      <c r="M44" s="9">
        <v>78.22447544472524</v>
      </c>
      <c r="N44" s="9">
        <v>79.80035315964062</v>
      </c>
      <c r="O44" s="9">
        <v>80.3487296382455</v>
      </c>
      <c r="P44" s="9">
        <v>87.39000509758753</v>
      </c>
      <c r="Q44" s="9">
        <v>85.91459509286742</v>
      </c>
      <c r="R44" s="9">
        <v>86.26028199777056</v>
      </c>
      <c r="S44" s="9">
        <v>86.74428861265321</v>
      </c>
      <c r="T44" s="9">
        <v>84.59714735907706</v>
      </c>
      <c r="U44" s="9">
        <v>78.91434912231665</v>
      </c>
      <c r="V44" s="9">
        <v>83.07288379514327</v>
      </c>
      <c r="W44" s="9">
        <v>79.12070626736036</v>
      </c>
      <c r="X44" s="9">
        <v>72.72477107024098</v>
      </c>
      <c r="Y44" s="9">
        <v>69.48185581779718</v>
      </c>
      <c r="Z44" s="9">
        <v>73.79594947071989</v>
      </c>
      <c r="AA44" s="9">
        <v>72.11636817725709</v>
      </c>
      <c r="AB44" s="9">
        <v>71.1407714337971</v>
      </c>
      <c r="AC44" s="9">
        <v>68.8323520016427</v>
      </c>
      <c r="AD44" s="10">
        <f>(AC44/B44-1)</f>
        <v>0.1423591892097238</v>
      </c>
      <c r="AE44" s="9">
        <f>(AC44 - B44)</f>
        <v>8.577790518874352</v>
      </c>
    </row>
    <row r="45" spans="1:32">
      <c r="A45" s="6" t="s">
        <v>46</v>
      </c>
      <c r="B45" s="9">
        <v>11.8030401359794</v>
      </c>
      <c r="C45" s="9">
        <v>11.48542230871269</v>
      </c>
      <c r="D45" s="9">
        <v>11.62347718840277</v>
      </c>
      <c r="E45" s="9">
        <v>12.26334460767148</v>
      </c>
      <c r="F45" s="9">
        <v>12.90430431555201</v>
      </c>
      <c r="G45" s="9">
        <v>12.70186822978631</v>
      </c>
      <c r="H45" s="9">
        <v>12.67644464473976</v>
      </c>
      <c r="I45" s="9">
        <v>13.145874582339</v>
      </c>
      <c r="J45" s="9">
        <v>12.76708410122891</v>
      </c>
      <c r="K45" s="9">
        <v>13.40403231416963</v>
      </c>
      <c r="L45" s="9">
        <v>14.10084188415946</v>
      </c>
      <c r="M45" s="9">
        <v>13.42992329150334</v>
      </c>
      <c r="N45" s="9">
        <v>13.76285549876883</v>
      </c>
      <c r="O45" s="9">
        <v>13.66102365152313</v>
      </c>
      <c r="P45" s="9">
        <v>13.76750915543455</v>
      </c>
      <c r="Q45" s="9">
        <v>13.2469644938894</v>
      </c>
      <c r="R45" s="9">
        <v>13.34532420920455</v>
      </c>
      <c r="S45" s="9">
        <v>13.8448092996691</v>
      </c>
      <c r="T45" s="9">
        <v>14.96276980749241</v>
      </c>
      <c r="U45" s="9">
        <v>14.68680250552645</v>
      </c>
      <c r="V45" s="9">
        <v>15.01435335317275</v>
      </c>
      <c r="W45" s="9">
        <v>14.53280309062854</v>
      </c>
      <c r="X45" s="9">
        <v>14.92830832989848</v>
      </c>
      <c r="Y45" s="9">
        <v>15.31983996369671</v>
      </c>
      <c r="Z45" s="9">
        <v>15.36912893465858</v>
      </c>
      <c r="AA45" s="9">
        <v>14.12303835918249</v>
      </c>
      <c r="AB45" s="9">
        <v>14.82250313148157</v>
      </c>
      <c r="AC45" s="9">
        <v>14.47825468226962</v>
      </c>
      <c r="AD45" s="10">
        <f>(AC45/B45-1)</f>
        <v>0.2266547021335057</v>
      </c>
      <c r="AE45" s="9">
        <f>(AC45 - B45)</f>
        <v>2.675214546290224</v>
      </c>
    </row>
    <row r="46" spans="1:32">
      <c r="A46" s="6" t="s">
        <v>47</v>
      </c>
      <c r="B46" s="9">
        <v>104.1191219544632</v>
      </c>
      <c r="C46" s="9">
        <v>99.5649570962416</v>
      </c>
      <c r="D46" s="9">
        <v>105.2527406476487</v>
      </c>
      <c r="E46" s="9">
        <v>115.7455979591724</v>
      </c>
      <c r="F46" s="9">
        <v>110.35845137415</v>
      </c>
      <c r="G46" s="9">
        <v>117.2223387539422</v>
      </c>
      <c r="H46" s="9">
        <v>117.9467735643637</v>
      </c>
      <c r="I46" s="9">
        <v>121.0749729431605</v>
      </c>
      <c r="J46" s="9">
        <v>120.090799630289</v>
      </c>
      <c r="K46" s="9">
        <v>120.8315839711752</v>
      </c>
      <c r="L46" s="9">
        <v>126.450916418667</v>
      </c>
      <c r="M46" s="9">
        <v>124.5353475355344</v>
      </c>
      <c r="N46" s="9">
        <v>123.8784884930876</v>
      </c>
      <c r="O46" s="9">
        <v>122.0965608393896</v>
      </c>
      <c r="P46" s="9">
        <v>123.7523345877723</v>
      </c>
      <c r="Q46" s="9">
        <v>125.0091959594779</v>
      </c>
      <c r="R46" s="9">
        <v>127.0788574957483</v>
      </c>
      <c r="S46" s="9">
        <v>126.7799171600554</v>
      </c>
      <c r="T46" s="9">
        <v>120.4369183693543</v>
      </c>
      <c r="U46" s="9">
        <v>101.6952872823623</v>
      </c>
      <c r="V46" s="9">
        <v>109.146200780805</v>
      </c>
      <c r="W46" s="9">
        <v>105.5298592563015</v>
      </c>
      <c r="X46" s="9">
        <v>99.31185793150647</v>
      </c>
      <c r="Y46" s="9">
        <v>97.5738690750192</v>
      </c>
      <c r="Z46" s="9">
        <v>103.0212694377462</v>
      </c>
      <c r="AA46" s="9">
        <v>99.27609457323565</v>
      </c>
      <c r="AB46" s="9">
        <v>102.148451216836</v>
      </c>
      <c r="AC46" s="9">
        <v>97.63956309719734</v>
      </c>
      <c r="AD46" s="10">
        <f>(AC46/B46-1)</f>
        <v>-0.06223216961145472</v>
      </c>
      <c r="AE46" s="9">
        <f>(AC46 - B46)</f>
        <v>-6.4795588572659</v>
      </c>
    </row>
    <row r="47" spans="1:32">
      <c r="A47" s="6" t="s">
        <v>48</v>
      </c>
      <c r="B47" s="9">
        <v>604.8263724761301</v>
      </c>
      <c r="C47" s="9">
        <v>601.050571587738</v>
      </c>
      <c r="D47" s="9">
        <v>608.5798993220137</v>
      </c>
      <c r="E47" s="9">
        <v>622.333707735204</v>
      </c>
      <c r="F47" s="9">
        <v>627.0333307270192</v>
      </c>
      <c r="G47" s="9">
        <v>631.4501475676138</v>
      </c>
      <c r="H47" s="9">
        <v>677.4244825866286</v>
      </c>
      <c r="I47" s="9">
        <v>700.5613585089536</v>
      </c>
      <c r="J47" s="9">
        <v>716.534396779251</v>
      </c>
      <c r="K47" s="9">
        <v>694.266057257833</v>
      </c>
      <c r="L47" s="9">
        <v>713.1308264234301</v>
      </c>
      <c r="M47" s="9">
        <v>705.254785349564</v>
      </c>
      <c r="N47" s="9">
        <v>718.0859028084956</v>
      </c>
      <c r="O47" s="9">
        <v>711.4400641419651</v>
      </c>
      <c r="P47" s="9">
        <v>716.7365489474915</v>
      </c>
      <c r="Q47" s="9">
        <v>686.1675037200142</v>
      </c>
      <c r="R47" s="9">
        <v>686.6289723732677</v>
      </c>
      <c r="S47" s="9">
        <v>680.2254737444564</v>
      </c>
      <c r="T47" s="9">
        <v>644.3313363679521</v>
      </c>
      <c r="U47" s="9">
        <v>610.4151677545774</v>
      </c>
      <c r="V47" s="9">
        <v>647.2983135005209</v>
      </c>
      <c r="W47" s="9">
        <v>664.5159616495134</v>
      </c>
      <c r="X47" s="9">
        <v>660.965561144733</v>
      </c>
      <c r="Y47" s="9">
        <v>693.5593346438729</v>
      </c>
      <c r="Z47" s="9">
        <v>690.3500882797664</v>
      </c>
      <c r="AA47" s="9">
        <v>689.7063016476278</v>
      </c>
      <c r="AB47" s="9">
        <v>691.643884251695</v>
      </c>
      <c r="AC47" s="9">
        <v>706.5013845789023</v>
      </c>
      <c r="AD47" s="10">
        <f>(AC47/B47-1)</f>
        <v>0.1681061156221075</v>
      </c>
      <c r="AE47" s="9">
        <f>(AC47 - B47)</f>
        <v>101.6750121027721</v>
      </c>
    </row>
    <row r="48" spans="1:32">
      <c r="A48" s="6" t="s">
        <v>49</v>
      </c>
      <c r="B48" s="9">
        <v>54.02548987625949</v>
      </c>
      <c r="C48" s="9">
        <v>52.89541195147424</v>
      </c>
      <c r="D48" s="9">
        <v>54.62843870047857</v>
      </c>
      <c r="E48" s="9">
        <v>56.234554268647</v>
      </c>
      <c r="F48" s="9">
        <v>57.28200690861797</v>
      </c>
      <c r="G48" s="9">
        <v>57.63748872857328</v>
      </c>
      <c r="H48" s="9">
        <v>58.41355599617635</v>
      </c>
      <c r="I48" s="9">
        <v>60.37272080157537</v>
      </c>
      <c r="J48" s="9">
        <v>63.01793050981829</v>
      </c>
      <c r="K48" s="9">
        <v>61.98095718859395</v>
      </c>
      <c r="L48" s="9">
        <v>64.66935026952979</v>
      </c>
      <c r="M48" s="9">
        <v>62.67735025901213</v>
      </c>
      <c r="N48" s="9">
        <v>61.95863190913504</v>
      </c>
      <c r="O48" s="9">
        <v>62.71696717934082</v>
      </c>
      <c r="P48" s="9">
        <v>65.25540054592142</v>
      </c>
      <c r="Q48" s="9">
        <v>66.77070590774501</v>
      </c>
      <c r="R48" s="9">
        <v>68.05280962064062</v>
      </c>
      <c r="S48" s="9">
        <v>69.99351018779858</v>
      </c>
      <c r="T48" s="9">
        <v>69.24717282765525</v>
      </c>
      <c r="U48" s="9">
        <v>64.30471474787065</v>
      </c>
      <c r="V48" s="9">
        <v>63.49119568746211</v>
      </c>
      <c r="W48" s="9">
        <v>63.87811907384616</v>
      </c>
      <c r="X48" s="9">
        <v>61.29080217828628</v>
      </c>
      <c r="Y48" s="9">
        <v>66.42526077797491</v>
      </c>
      <c r="Z48" s="9">
        <v>64.81962713148289</v>
      </c>
      <c r="AA48" s="9">
        <v>63.16860784410382</v>
      </c>
      <c r="AB48" s="9">
        <v>58.36505028771788</v>
      </c>
      <c r="AC48" s="9">
        <v>58.1534301815836</v>
      </c>
      <c r="AD48" s="10">
        <f>(AC48/B48-1)</f>
        <v>0.07640727210023979</v>
      </c>
      <c r="AE48" s="9">
        <f>(AC48 - B48)</f>
        <v>4.12794030532411</v>
      </c>
    </row>
    <row r="49" spans="1:32">
      <c r="A49" s="6" t="s">
        <v>50</v>
      </c>
      <c r="B49" s="9">
        <v>5.451651561186747</v>
      </c>
      <c r="C49" s="9">
        <v>5.631806242346049</v>
      </c>
      <c r="D49" s="9">
        <v>6.106791505098117</v>
      </c>
      <c r="E49" s="9">
        <v>6.149857076007128</v>
      </c>
      <c r="F49" s="9">
        <v>5.974954505417426</v>
      </c>
      <c r="G49" s="9">
        <v>5.947060249968697</v>
      </c>
      <c r="H49" s="9">
        <v>6.229597400392309</v>
      </c>
      <c r="I49" s="9">
        <v>6.417019531527322</v>
      </c>
      <c r="J49" s="9">
        <v>6.207516364221603</v>
      </c>
      <c r="K49" s="9">
        <v>6.460900977410875</v>
      </c>
      <c r="L49" s="9">
        <v>6.690918700337839</v>
      </c>
      <c r="M49" s="9">
        <v>6.5749963539756</v>
      </c>
      <c r="N49" s="9">
        <v>6.313117466193592</v>
      </c>
      <c r="O49" s="9">
        <v>6.553076823779372</v>
      </c>
      <c r="P49" s="9">
        <v>6.993435632928209</v>
      </c>
      <c r="Q49" s="9">
        <v>6.761530241360876</v>
      </c>
      <c r="R49" s="9">
        <v>6.641964364892228</v>
      </c>
      <c r="S49" s="9">
        <v>6.467605987322393</v>
      </c>
      <c r="T49" s="9">
        <v>5.907452355474845</v>
      </c>
      <c r="U49" s="9">
        <v>6.125767732251838</v>
      </c>
      <c r="V49" s="9">
        <v>5.840833263058013</v>
      </c>
      <c r="W49" s="9">
        <v>5.76325871135972</v>
      </c>
      <c r="X49" s="9">
        <v>5.422303207220208</v>
      </c>
      <c r="Y49" s="9">
        <v>5.693099896247324</v>
      </c>
      <c r="Z49" s="9">
        <v>5.841059976997776</v>
      </c>
      <c r="AA49" s="9">
        <v>6.095115920726777</v>
      </c>
      <c r="AB49" s="9">
        <v>5.885372748005818</v>
      </c>
      <c r="AC49" s="9">
        <v>5.797040051055665</v>
      </c>
      <c r="AD49" s="10">
        <f>(AC49/B49-1)</f>
        <v>0.06335483586807444</v>
      </c>
      <c r="AE49" s="9">
        <f>(AC49 - B49)</f>
        <v>0.3453884898689186</v>
      </c>
    </row>
    <row r="50" spans="1:32">
      <c r="A50" s="6" t="s">
        <v>51</v>
      </c>
      <c r="B50" s="9">
        <v>94.63967251224463</v>
      </c>
      <c r="C50" s="9">
        <v>95.87528039791134</v>
      </c>
      <c r="D50" s="9">
        <v>97.3133949862581</v>
      </c>
      <c r="E50" s="9">
        <v>101.3075284095685</v>
      </c>
      <c r="F50" s="9">
        <v>100.1819980709227</v>
      </c>
      <c r="G50" s="9">
        <v>102.4838291275709</v>
      </c>
      <c r="H50" s="9">
        <v>107.0459520280706</v>
      </c>
      <c r="I50" s="9">
        <v>108.9639145564108</v>
      </c>
      <c r="J50" s="9">
        <v>111.3710391246362</v>
      </c>
      <c r="K50" s="9">
        <v>113.6089567922692</v>
      </c>
      <c r="L50" s="9">
        <v>122.2612307688575</v>
      </c>
      <c r="M50" s="9">
        <v>120.250460855497</v>
      </c>
      <c r="N50" s="9">
        <v>118.7852994954499</v>
      </c>
      <c r="O50" s="9">
        <v>122.8493449996536</v>
      </c>
      <c r="P50" s="9">
        <v>126.8677962323956</v>
      </c>
      <c r="Q50" s="9">
        <v>128.5323461684322</v>
      </c>
      <c r="R50" s="9">
        <v>122.1261774003223</v>
      </c>
      <c r="S50" s="9">
        <v>127.3407284859943</v>
      </c>
      <c r="T50" s="9">
        <v>116.2928896688418</v>
      </c>
      <c r="U50" s="9">
        <v>105.0060107597778</v>
      </c>
      <c r="V50" s="9">
        <v>108.045067973857</v>
      </c>
      <c r="W50" s="9">
        <v>99.13252624754679</v>
      </c>
      <c r="X50" s="9">
        <v>97.26298336057553</v>
      </c>
      <c r="Y50" s="9">
        <v>104.1578366767787</v>
      </c>
      <c r="Z50" s="9">
        <v>103.3101802614649</v>
      </c>
      <c r="AA50" s="9">
        <v>102.3564801278442</v>
      </c>
      <c r="AB50" s="9">
        <v>103.3265630195712</v>
      </c>
      <c r="AC50" s="9">
        <v>97.85908958660254</v>
      </c>
      <c r="AD50" s="10">
        <f>(AC50/B50-1)</f>
        <v>0.03401762695175603</v>
      </c>
      <c r="AE50" s="9">
        <f>(AC50 - B50)</f>
        <v>3.219417074357906</v>
      </c>
    </row>
    <row r="51" spans="1:32">
      <c r="A51" s="6" t="s">
        <v>52</v>
      </c>
      <c r="B51" s="9">
        <v>65.86854313907068</v>
      </c>
      <c r="C51" s="9">
        <v>66.79329496486608</v>
      </c>
      <c r="D51" s="9">
        <v>73.41272961242987</v>
      </c>
      <c r="E51" s="9">
        <v>70.28317563831102</v>
      </c>
      <c r="F51" s="9">
        <v>74.50342966879622</v>
      </c>
      <c r="G51" s="9">
        <v>72.70701030056878</v>
      </c>
      <c r="H51" s="9">
        <v>75.55459330623668</v>
      </c>
      <c r="I51" s="9">
        <v>74.72360310622301</v>
      </c>
      <c r="J51" s="9">
        <v>75.55822581852314</v>
      </c>
      <c r="K51" s="9">
        <v>75.80055289821952</v>
      </c>
      <c r="L51" s="9">
        <v>77.50479957888625</v>
      </c>
      <c r="M51" s="9">
        <v>77.53492743640771</v>
      </c>
      <c r="N51" s="9">
        <v>71.14961593058655</v>
      </c>
      <c r="O51" s="9">
        <v>73.12937356517108</v>
      </c>
      <c r="P51" s="9">
        <v>74.49647936577234</v>
      </c>
      <c r="Q51" s="9">
        <v>75.37401404140931</v>
      </c>
      <c r="R51" s="9">
        <v>73.0238357557878</v>
      </c>
      <c r="S51" s="9">
        <v>78.46979125983013</v>
      </c>
      <c r="T51" s="9">
        <v>75.23162539493609</v>
      </c>
      <c r="U51" s="9">
        <v>72.89415121240819</v>
      </c>
      <c r="V51" s="9">
        <v>72.87335975299951</v>
      </c>
      <c r="W51" s="9">
        <v>67.92566654289162</v>
      </c>
      <c r="X51" s="9">
        <v>67.80625949505688</v>
      </c>
      <c r="Y51" s="9">
        <v>72.33639362651112</v>
      </c>
      <c r="Z51" s="9">
        <v>70.88233500876005</v>
      </c>
      <c r="AA51" s="9">
        <v>72.70454739988878</v>
      </c>
      <c r="AB51" s="9">
        <v>78.02344118052781</v>
      </c>
      <c r="AC51" s="9">
        <v>78.23515092588615</v>
      </c>
      <c r="AD51" s="10">
        <f>(AC51/B51-1)</f>
        <v>0.1877467938027018</v>
      </c>
      <c r="AE51" s="9">
        <f>(AC51 - B51)</f>
        <v>12.36660778681546</v>
      </c>
    </row>
    <row r="52" spans="1:32">
      <c r="A52" s="6" t="s">
        <v>53</v>
      </c>
      <c r="B52" s="9">
        <v>103.0460590983458</v>
      </c>
      <c r="C52" s="9">
        <v>95.36920834680612</v>
      </c>
      <c r="D52" s="9">
        <v>97.26506186372552</v>
      </c>
      <c r="E52" s="9">
        <v>98.06370805938043</v>
      </c>
      <c r="F52" s="9">
        <v>105.5727399337383</v>
      </c>
      <c r="G52" s="9">
        <v>104.0524749815274</v>
      </c>
      <c r="H52" s="9">
        <v>106.6664793995251</v>
      </c>
      <c r="I52" s="9">
        <v>110.0066729690441</v>
      </c>
      <c r="J52" s="9">
        <v>113.8824962042259</v>
      </c>
      <c r="K52" s="9">
        <v>114.8407877015589</v>
      </c>
      <c r="L52" s="9">
        <v>114.0949127319602</v>
      </c>
      <c r="M52" s="9">
        <v>103.6885264109834</v>
      </c>
      <c r="N52" s="9">
        <v>116.789895733134</v>
      </c>
      <c r="O52" s="9">
        <v>113.3838442480951</v>
      </c>
      <c r="P52" s="9">
        <v>110.3107098548648</v>
      </c>
      <c r="Q52" s="9">
        <v>112.3602407028802</v>
      </c>
      <c r="R52" s="9">
        <v>112.4818418306644</v>
      </c>
      <c r="S52" s="9">
        <v>114.7161304158413</v>
      </c>
      <c r="T52" s="9">
        <v>110.7034007469663</v>
      </c>
      <c r="U52" s="9">
        <v>89.52886155645805</v>
      </c>
      <c r="V52" s="9">
        <v>100.462838246012</v>
      </c>
      <c r="W52" s="9">
        <v>97.6862541088698</v>
      </c>
      <c r="X52" s="9">
        <v>92.17154985303264</v>
      </c>
      <c r="Y52" s="9">
        <v>94.11894056437511</v>
      </c>
      <c r="Z52" s="9">
        <v>99.83481606481078</v>
      </c>
      <c r="AA52" s="9">
        <v>91.92802499295098</v>
      </c>
      <c r="AB52" s="9">
        <v>94.40730621687979</v>
      </c>
      <c r="AC52" s="9">
        <v>90.752256802627</v>
      </c>
      <c r="AD52" s="10">
        <f>(AC52/B52-1)</f>
        <v>-0.1193039540113396</v>
      </c>
      <c r="AE52" s="9">
        <f>(AC52 - B52)</f>
        <v>-12.29380229571883</v>
      </c>
    </row>
    <row r="53" spans="1:32">
      <c r="A53" s="6" t="s">
        <v>54</v>
      </c>
      <c r="B53" s="9">
        <v>85.41765889101319</v>
      </c>
      <c r="C53" s="9">
        <v>87.69257251929055</v>
      </c>
      <c r="D53" s="9">
        <v>87.05906336362521</v>
      </c>
      <c r="E53" s="9">
        <v>89.95034203663941</v>
      </c>
      <c r="F53" s="9">
        <v>93.10212820531413</v>
      </c>
      <c r="G53" s="9">
        <v>96.03437355512732</v>
      </c>
      <c r="H53" s="9">
        <v>100.1535804690253</v>
      </c>
      <c r="I53" s="9">
        <v>102.481655680326</v>
      </c>
      <c r="J53" s="9">
        <v>100.8610793331898</v>
      </c>
      <c r="K53" s="9">
        <v>105.3341665266175</v>
      </c>
      <c r="L53" s="9">
        <v>107.2624554915872</v>
      </c>
      <c r="M53" s="9">
        <v>105.3603229865091</v>
      </c>
      <c r="N53" s="9">
        <v>106.5311868550505</v>
      </c>
      <c r="O53" s="9">
        <v>104.5302257802936</v>
      </c>
      <c r="P53" s="9">
        <v>107.1797532368571</v>
      </c>
      <c r="Q53" s="9">
        <v>110.309072091055</v>
      </c>
      <c r="R53" s="9">
        <v>102.4926058220502</v>
      </c>
      <c r="S53" s="9">
        <v>104.1904737591267</v>
      </c>
      <c r="T53" s="9">
        <v>104.7429189897095</v>
      </c>
      <c r="U53" s="9">
        <v>95.57291814408225</v>
      </c>
      <c r="V53" s="9">
        <v>97.8589331733006</v>
      </c>
      <c r="W53" s="9">
        <v>96.90181709919773</v>
      </c>
      <c r="X53" s="9">
        <v>89.88268374698862</v>
      </c>
      <c r="Y53" s="9">
        <v>100.1548073640939</v>
      </c>
      <c r="Z53" s="9">
        <v>100.461009892558</v>
      </c>
      <c r="AA53" s="9">
        <v>99.21765905045245</v>
      </c>
      <c r="AB53" s="9">
        <v>94.98991719997137</v>
      </c>
      <c r="AC53" s="9">
        <v>97.59693310320627</v>
      </c>
      <c r="AD53" s="10">
        <f>(AC53/B53-1)</f>
        <v>0.1425849686155993</v>
      </c>
      <c r="AE53" s="9">
        <f>(AC53 - B53)</f>
        <v>12.17927421219308</v>
      </c>
    </row>
    <row r="54" spans="1:32">
      <c r="A54" s="6" t="s">
        <v>55</v>
      </c>
      <c r="B54" s="9">
        <v>56.70517019132261</v>
      </c>
      <c r="C54" s="9">
        <v>55.00387472990844</v>
      </c>
      <c r="D54" s="9">
        <v>60.87609515284249</v>
      </c>
      <c r="E54" s="9">
        <v>57.7453887275801</v>
      </c>
      <c r="F54" s="9">
        <v>59.93413454527578</v>
      </c>
      <c r="G54" s="9">
        <v>57.74916393150007</v>
      </c>
      <c r="H54" s="9">
        <v>59.08613657271906</v>
      </c>
      <c r="I54" s="9">
        <v>58.3029977497333</v>
      </c>
      <c r="J54" s="9">
        <v>63.39812808031299</v>
      </c>
      <c r="K54" s="9">
        <v>62.05024427072748</v>
      </c>
      <c r="L54" s="9">
        <v>62.81882754988823</v>
      </c>
      <c r="M54" s="9">
        <v>63.24672918498096</v>
      </c>
      <c r="N54" s="9">
        <v>62.01419636978126</v>
      </c>
      <c r="O54" s="9">
        <v>63.89749770951216</v>
      </c>
      <c r="P54" s="9">
        <v>63.89258774877672</v>
      </c>
      <c r="Q54" s="9">
        <v>63.13240304666245</v>
      </c>
      <c r="R54" s="9">
        <v>63.98300531729241</v>
      </c>
      <c r="S54" s="9">
        <v>66.33905321460968</v>
      </c>
      <c r="T54" s="9">
        <v>66.88047203356099</v>
      </c>
      <c r="U54" s="9">
        <v>63.51112001161433</v>
      </c>
      <c r="V54" s="9">
        <v>64.99583651353777</v>
      </c>
      <c r="W54" s="9">
        <v>63.74445566263891</v>
      </c>
      <c r="X54" s="9">
        <v>66.13650651140999</v>
      </c>
      <c r="Y54" s="9">
        <v>68.03924579557591</v>
      </c>
      <c r="Z54" s="9">
        <v>65.18591642174863</v>
      </c>
      <c r="AA54" s="9">
        <v>63.24926361267467</v>
      </c>
      <c r="AB54" s="9">
        <v>60.47612705097</v>
      </c>
      <c r="AC54" s="9">
        <v>60.62959520095833</v>
      </c>
      <c r="AD54" s="10">
        <f>(AC54/B54-1)</f>
        <v>0.06920753427588289</v>
      </c>
      <c r="AE54" s="9">
        <f>(AC54 - B54)</f>
        <v>3.924425009635726</v>
      </c>
    </row>
    <row r="55" spans="1:32">
      <c r="A55" s="6" t="s">
        <v>56</v>
      </c>
      <c r="B55" s="9">
        <v>5038.778596</v>
      </c>
      <c r="C55" s="9">
        <v>4993.739175</v>
      </c>
      <c r="D55" s="9">
        <v>5091.721662</v>
      </c>
      <c r="E55" s="9">
        <v>5182.607631</v>
      </c>
      <c r="F55" s="9">
        <v>5259.911055</v>
      </c>
      <c r="G55" s="9">
        <v>5322.488747</v>
      </c>
      <c r="H55" s="9">
        <v>5510.162528</v>
      </c>
      <c r="I55" s="9">
        <v>5581.044089</v>
      </c>
      <c r="J55" s="9">
        <v>5634.328601</v>
      </c>
      <c r="K55" s="9">
        <v>5689.162263</v>
      </c>
      <c r="L55" s="9">
        <v>5861.955242</v>
      </c>
      <c r="M55" s="9">
        <v>5760.36562</v>
      </c>
      <c r="N55" s="9">
        <v>5801.794054</v>
      </c>
      <c r="O55" s="9">
        <v>5851.849736</v>
      </c>
      <c r="P55" s="9">
        <v>5971.305809</v>
      </c>
      <c r="Q55" s="9">
        <v>5991.352986</v>
      </c>
      <c r="R55" s="9">
        <v>5910.781068</v>
      </c>
      <c r="S55" s="9">
        <v>6001.147864</v>
      </c>
      <c r="T55" s="9">
        <v>5811.603959</v>
      </c>
      <c r="U55" s="9">
        <v>5387.394155</v>
      </c>
      <c r="V55" s="9">
        <v>5585.596151</v>
      </c>
      <c r="W55" s="9">
        <v>5446.35738</v>
      </c>
      <c r="X55" s="9">
        <v>5236.943806</v>
      </c>
      <c r="Y55" s="9">
        <v>5362.52382</v>
      </c>
      <c r="Z55" s="9">
        <v>5413.509469</v>
      </c>
      <c r="AA55" s="9">
        <v>5267.066862</v>
      </c>
      <c r="AB55" s="9">
        <v>5174.792898</v>
      </c>
      <c r="AC55" s="9">
        <v>5133.436932</v>
      </c>
      <c r="AD55" s="10">
        <f>(AC55/B55-1)</f>
        <v>0.01878596850338754</v>
      </c>
      <c r="AE55" s="9">
        <f>(AC55 - B55)</f>
        <v>94.65833599999951</v>
      </c>
    </row>
    <row r="56" spans="1:32">
      <c r="A56" s="6" t="s">
        <v>57</v>
      </c>
      <c r="B56" s="9">
        <v>-14.92582690882334</v>
      </c>
      <c r="C56" s="9">
        <v>-16.85056960116653</v>
      </c>
      <c r="D56" s="9">
        <v>-0.9661281997465131</v>
      </c>
      <c r="E56" s="9">
        <v>-15.952302062627</v>
      </c>
      <c r="F56" s="9">
        <v>-15.33570012372207</v>
      </c>
      <c r="G56" s="9">
        <v>-14.98750138600851</v>
      </c>
      <c r="H56" s="9">
        <v>-16.04991327829411</v>
      </c>
      <c r="I56" s="9">
        <v>-27.49529822815332</v>
      </c>
      <c r="J56" s="9">
        <v>-3.594219463373288</v>
      </c>
      <c r="K56" s="9">
        <v>2.539808555739203</v>
      </c>
      <c r="L56" s="9">
        <v>-9.876367534054921</v>
      </c>
      <c r="M56" s="9">
        <v>1.758714624892039</v>
      </c>
      <c r="N56" s="9">
        <v>1.028023834766576</v>
      </c>
      <c r="O56" s="9">
        <v>-4.884127696203251</v>
      </c>
      <c r="P56" s="9">
        <v>11.05500119130281</v>
      </c>
      <c r="Q56" s="9">
        <v>1.214967521034573</v>
      </c>
      <c r="R56" s="9">
        <v>3.752845658520653</v>
      </c>
      <c r="S56" s="9">
        <v>-0.5972654882515881</v>
      </c>
      <c r="T56" s="9">
        <v>5.706123050971327</v>
      </c>
      <c r="U56" s="9">
        <v>-6.133198444198006</v>
      </c>
      <c r="V56" s="9">
        <v>-13.1217770078355</v>
      </c>
      <c r="W56" s="9">
        <v>-17.96743837485786</v>
      </c>
      <c r="X56" s="9">
        <v>-8.215236683170188</v>
      </c>
      <c r="Y56" s="9">
        <v>-25.4102474119997</v>
      </c>
      <c r="Z56" s="9">
        <v>-24.58468167278131</v>
      </c>
      <c r="AA56" s="9">
        <v>-25.92380398978084</v>
      </c>
      <c r="AB56" s="9">
        <v>-27.83159298915038</v>
      </c>
      <c r="AC56" s="9">
        <v>-32.64538755783038</v>
      </c>
      <c r="AD56" s="10"/>
      <c r="AE56" s="9" t="s"/>
    </row>
    <row r="57" spans="1:32">
      <c r="A57" s="6" t="s">
        <v>58</v>
      </c>
      <c r="B57" s="9">
        <v>5053.704422908823</v>
      </c>
      <c r="C57" s="9">
        <v>5010.589744601167</v>
      </c>
      <c r="D57" s="9">
        <v>5092.687790199747</v>
      </c>
      <c r="E57" s="9">
        <v>5198.559933062627</v>
      </c>
      <c r="F57" s="9">
        <v>5275.246755123722</v>
      </c>
      <c r="G57" s="9">
        <v>5337.476248386009</v>
      </c>
      <c r="H57" s="9">
        <v>5526.212441278294</v>
      </c>
      <c r="I57" s="9">
        <v>5608.539387228153</v>
      </c>
      <c r="J57" s="9">
        <v>5637.922820463374</v>
      </c>
      <c r="K57" s="9">
        <v>5686.622454444261</v>
      </c>
      <c r="L57" s="9">
        <v>5871.831609534055</v>
      </c>
      <c r="M57" s="9">
        <v>5758.606905375108</v>
      </c>
      <c r="N57" s="9">
        <v>5800.766030165233</v>
      </c>
      <c r="O57" s="9">
        <v>5856.733863696203</v>
      </c>
      <c r="P57" s="9">
        <v>5960.250807808698</v>
      </c>
      <c r="Q57" s="9">
        <v>5990.138018478965</v>
      </c>
      <c r="R57" s="9">
        <v>5907.02822234148</v>
      </c>
      <c r="S57" s="9">
        <v>6001.745129488251</v>
      </c>
      <c r="T57" s="9">
        <v>5805.897835949028</v>
      </c>
      <c r="U57" s="9">
        <v>5393.527353444198</v>
      </c>
      <c r="V57" s="9">
        <v>5598.717928007835</v>
      </c>
      <c r="W57" s="9">
        <v>5464.324818374858</v>
      </c>
      <c r="X57" s="9">
        <v>5245.15904268317</v>
      </c>
      <c r="Y57" s="9">
        <v>5387.934067411999</v>
      </c>
      <c r="Z57" s="9">
        <v>5438.094150672781</v>
      </c>
      <c r="AA57" s="9">
        <v>5292.990665989781</v>
      </c>
      <c r="AB57" s="9">
        <v>5202.62449098915</v>
      </c>
      <c r="AC57" s="9">
        <v>5166.08231955783</v>
      </c>
      <c r="AD57" s="10">
        <f>(AC57 / B57- 1)</f>
        <v>0.02223673710310203</v>
      </c>
      <c r="AE57" s="9">
        <f>(AC57 - B57)</f>
        <v>112.3778966490072</v>
      </c>
    </row>
    <row r="58" spans="1:32" customHeight="1" ht="15.75" s="12" customFormat="1">
      <c r="A58" s="17" t="s">
        <v>59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 t="s"/>
    </row>
    <row r="59" spans="1:32" customHeight="1" ht="15" s="12" customFormat="1">
      <c r="A59" s="13" t="s">
        <v>60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5"/>
      <c r="AA59" s="15"/>
      <c r="AB59" s="15"/>
    </row>
    <row r="60" spans="1:32" customHeight="1" ht="15" s="12" customFormat="1">
      <c r="A60" s="13" t="s">
        <v>61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32">
      <c r="X61" s="3"/>
      <c r="Y61" s="4"/>
    </row>
    <row r="63" spans="1:32">
      <c r="X63" s="3"/>
      <c r="Y63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8:Y58"/>
    <mergeCell ref="AD2:AE2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2"/>
  <sheetViews>
    <sheetView tabSelected="0" workbookViewId="0" showGridLines="false" showRowColHeaders="1"/>
  </sheetViews>
  <sheetFormatPr defaultRowHeight="12.75" outlineLevelRow="0" outlineLevelCol="0"/>
  <cols>
    <col min="1" max="1" width="12.85546875" customWidth="true" style="0"/>
  </cols>
  <sheetData>
    <row r="12" spans="1:1" customHeight="1" ht="50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9"/>
  <sheetViews>
    <sheetView tabSelected="0" workbookViewId="0" showGridLines="false" showRowColHeaders="1"/>
  </sheetViews>
  <sheetFormatPr defaultRowHeight="12.75" outlineLevelRow="0" outlineLevelCol="0"/>
  <cols>
    <col min="1" max="1" width="20.140625" customWidth="true" style="0"/>
    <col min="2" max="2" width="15.7109375" customWidth="true" style="0"/>
    <col min="3" max="3" width="11.7109375" customWidth="true" style="0"/>
    <col min="4" max="4" width="11.7109375" customWidth="true" style="0"/>
    <col min="5" max="5" width="10.85546875" customWidth="true" style="0"/>
  </cols>
  <sheetData>
    <row r="8" spans="1:5" customHeight="1" ht="12.75"/>
    <row r="9" spans="1:5" customHeight="1" ht="25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EIA\DOE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Peggy</dc:creator>
  <cp:lastModifiedBy>Gearhart, Scott (CONTR)</cp:lastModifiedBy>
  <dcterms:created xsi:type="dcterms:W3CDTF">2012-03-07T15:42:24-05:00</dcterms:created>
  <dcterms:modified xsi:type="dcterms:W3CDTF">2019-09-18T18:35:31-04:00</dcterms:modified>
  <dc:title/>
  <dc:description/>
  <dc:subject/>
  <cp:keywords/>
  <cp:category/>
</cp:coreProperties>
</file>