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Mahle Anand Filter System\KRA 2023\LPA standardization\"/>
    </mc:Choice>
  </mc:AlternateContent>
  <xr:revisionPtr revIDLastSave="0" documentId="13_ncr:1_{B0875F79-4EAB-41C3-A2C3-FD67C6F828B9}" xr6:coauthVersionLast="47" xr6:coauthVersionMax="47" xr10:uidLastSave="{00000000-0000-0000-0000-000000000000}"/>
  <bookViews>
    <workbookView xWindow="-110" yWindow="-110" windowWidth="19420" windowHeight="10420" xr2:uid="{A43BBB7F-D11C-4933-B208-17C59F4DFEF5}"/>
  </bookViews>
  <sheets>
    <sheet name="front page" sheetId="1" r:id="rId1"/>
    <sheet name="back page" sheetId="2" r:id="rId2"/>
  </sheets>
  <externalReferences>
    <externalReference r:id="rId3"/>
  </externalReferences>
  <definedNames>
    <definedName name="_xlnm._FilterDatabase" localSheetId="0" hidden="1">'front page'!$B$11:$G$60</definedName>
    <definedName name="BPPos">'[1]translations_back page'!$E$2</definedName>
    <definedName name="_xlnm.Print_Area" localSheetId="1">'back page'!$A$1:$O$20</definedName>
    <definedName name="_xlnm.Print_Area" localSheetId="0">'front page'!$A$1:$CA$60</definedName>
    <definedName name="TFP_Lib1">'[1]translations_front page'!$C:$C</definedName>
    <definedName name="TFP_Lib2">'[1]translations_front page'!$D:$D</definedName>
    <definedName name="TFP_Lib3">'[1]translations_front page'!$F:$F</definedName>
    <definedName name="TFPChoixLangue">'[1]translations_front page'!$E$2</definedName>
    <definedName name="TFPLangues">'[1]translations_front page'!$B$5:$B$19</definedName>
    <definedName name="TFPPos">'[1]translations_front page'!$F$2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 i="1" l="1"/>
  <c r="K59" i="1"/>
  <c r="M58" i="1"/>
  <c r="K58" i="1"/>
  <c r="M57" i="1"/>
  <c r="K57" i="1"/>
  <c r="M3" i="2" l="1"/>
  <c r="F3" i="2"/>
  <c r="N2" i="2"/>
  <c r="K2" i="2"/>
  <c r="I2" i="2"/>
  <c r="E2" i="2"/>
  <c r="C2" i="2"/>
  <c r="L3" i="2"/>
  <c r="E3" i="2"/>
  <c r="L2" i="2"/>
  <c r="J2" i="2"/>
  <c r="G2" i="2"/>
  <c r="D2" i="2"/>
  <c r="B2" i="2"/>
  <c r="A12" i="1"/>
  <c r="A10" i="1"/>
  <c r="A2" i="1"/>
  <c r="AV10" i="1" l="1"/>
  <c r="O10" i="1"/>
  <c r="AU10" i="1"/>
  <c r="J10" i="1"/>
  <c r="M10" i="1"/>
  <c r="AT10" i="1"/>
  <c r="A4" i="1"/>
  <c r="P2" i="1"/>
  <c r="J2" i="1"/>
  <c r="J12" i="1"/>
  <c r="A13" i="1"/>
  <c r="K13" i="1" l="1"/>
  <c r="A14" i="1"/>
  <c r="M13" i="1"/>
  <c r="A6" i="1"/>
  <c r="J4" i="1"/>
  <c r="P6" i="1" l="1"/>
  <c r="A8" i="1"/>
  <c r="J6" i="1"/>
  <c r="K14" i="1"/>
  <c r="M14" i="1"/>
  <c r="A15" i="1"/>
  <c r="K15" i="1" l="1"/>
  <c r="A19" i="1"/>
  <c r="M15" i="1"/>
  <c r="P8" i="1"/>
  <c r="J8" i="1"/>
  <c r="A20" i="1" l="1"/>
  <c r="M16" i="1"/>
  <c r="K16" i="1"/>
  <c r="A21" i="1" l="1"/>
  <c r="K17" i="1"/>
  <c r="M17" i="1"/>
  <c r="A22" i="1" l="1"/>
  <c r="M18" i="1"/>
  <c r="K18" i="1"/>
  <c r="A23" i="1" l="1"/>
  <c r="J19" i="1"/>
  <c r="M20" i="1" l="1"/>
  <c r="A24" i="1"/>
  <c r="K20" i="1"/>
  <c r="K21" i="1" l="1"/>
  <c r="M21" i="1"/>
  <c r="A25" i="1"/>
  <c r="M22" i="1" l="1"/>
  <c r="A26" i="1"/>
  <c r="K22" i="1"/>
  <c r="M23" i="1" l="1"/>
  <c r="K23" i="1"/>
  <c r="A27" i="1"/>
  <c r="A28" i="1" l="1"/>
  <c r="M24" i="1"/>
  <c r="K24" i="1"/>
  <c r="K25" i="1" l="1"/>
  <c r="M25" i="1"/>
  <c r="A29" i="1"/>
  <c r="K26" i="1" l="1"/>
  <c r="M26" i="1"/>
  <c r="A30" i="1"/>
  <c r="J27" i="1" l="1"/>
  <c r="A31" i="1"/>
  <c r="A32" i="1" l="1"/>
  <c r="K28" i="1"/>
  <c r="M28" i="1"/>
  <c r="A33" i="1" l="1"/>
  <c r="K29" i="1"/>
  <c r="M29" i="1"/>
  <c r="M30" i="1" l="1"/>
  <c r="K30" i="1"/>
  <c r="A34" i="1"/>
  <c r="M31" i="1" l="1"/>
  <c r="A35" i="1"/>
  <c r="K31" i="1"/>
  <c r="A36" i="1" l="1"/>
  <c r="M32" i="1"/>
  <c r="K32" i="1"/>
  <c r="M33" i="1" l="1"/>
  <c r="A37" i="1"/>
  <c r="K33" i="1"/>
  <c r="M34" i="1" l="1"/>
  <c r="K34" i="1"/>
  <c r="A38" i="1"/>
  <c r="M35" i="1" l="1"/>
  <c r="A39" i="1"/>
  <c r="K35" i="1"/>
  <c r="A40" i="1" l="1"/>
  <c r="K36" i="1"/>
  <c r="M36" i="1"/>
  <c r="M37" i="1" l="1"/>
  <c r="A41" i="1"/>
  <c r="K37" i="1"/>
  <c r="M38" i="1" l="1"/>
  <c r="K38" i="1"/>
  <c r="A42" i="1"/>
  <c r="M39" i="1" l="1"/>
  <c r="A43" i="1"/>
  <c r="K39" i="1"/>
  <c r="A44" i="1" l="1"/>
  <c r="K40" i="1"/>
  <c r="M40" i="1"/>
  <c r="A45" i="1" l="1"/>
  <c r="K41" i="1"/>
  <c r="M41" i="1"/>
  <c r="M42" i="1" l="1"/>
  <c r="K42" i="1"/>
  <c r="A46" i="1"/>
  <c r="M43" i="1" l="1"/>
  <c r="A47" i="1"/>
  <c r="K43" i="1"/>
  <c r="A48" i="1" l="1"/>
  <c r="K44" i="1"/>
  <c r="M44" i="1"/>
  <c r="A49" i="1" l="1"/>
  <c r="M45" i="1"/>
  <c r="K45" i="1"/>
  <c r="K46" i="1" l="1"/>
  <c r="A50" i="1"/>
  <c r="M46" i="1"/>
  <c r="M47" i="1" l="1"/>
  <c r="K47" i="1"/>
  <c r="A51" i="1"/>
  <c r="J48" i="1" l="1"/>
  <c r="A52" i="1"/>
  <c r="K49" i="1" l="1"/>
  <c r="M49" i="1"/>
  <c r="A53" i="1"/>
  <c r="A54" i="1" l="1"/>
  <c r="M50" i="1"/>
  <c r="K50" i="1"/>
  <c r="K51" i="1" l="1"/>
  <c r="A55" i="1"/>
  <c r="M51" i="1"/>
  <c r="M52" i="1" l="1"/>
  <c r="K52" i="1"/>
  <c r="A56" i="1"/>
  <c r="A57" i="1" l="1"/>
  <c r="J53" i="1"/>
  <c r="A58" i="1" l="1"/>
  <c r="M54" i="1"/>
  <c r="K54" i="1"/>
  <c r="M55" i="1" l="1"/>
  <c r="A59" i="1"/>
  <c r="J56" i="1" s="1"/>
  <c r="K55" i="1"/>
</calcChain>
</file>

<file path=xl/sharedStrings.xml><?xml version="1.0" encoding="utf-8"?>
<sst xmlns="http://schemas.openxmlformats.org/spreadsheetml/2006/main" count="72" uniqueCount="56">
  <si>
    <t xml:space="preserve"> </t>
  </si>
  <si>
    <t>layer levels - frequencies</t>
  </si>
  <si>
    <t>Plant Manager name</t>
  </si>
  <si>
    <t xml:space="preserve">Board Member name: </t>
  </si>
  <si>
    <t>Plant Manager, Plant Quality and Production Manager together - 2 Value Streams per month</t>
  </si>
  <si>
    <t>twice a month</t>
  </si>
  <si>
    <t xml:space="preserve">Date: </t>
  </si>
  <si>
    <t>shift</t>
  </si>
  <si>
    <t>day</t>
  </si>
  <si>
    <t xml:space="preserve">twice
a week </t>
  </si>
  <si>
    <t>twice
a month</t>
  </si>
  <si>
    <t>visit</t>
  </si>
  <si>
    <t>5S1</t>
  </si>
  <si>
    <t>5S2</t>
  </si>
  <si>
    <t>5S3</t>
  </si>
  <si>
    <t>5S4</t>
  </si>
  <si>
    <t>5S5</t>
  </si>
  <si>
    <t>5S6</t>
  </si>
  <si>
    <t>S1</t>
  </si>
  <si>
    <t>S2</t>
  </si>
  <si>
    <t>S3</t>
  </si>
  <si>
    <t>S4</t>
  </si>
  <si>
    <t>S5</t>
  </si>
  <si>
    <t>S6</t>
  </si>
  <si>
    <t>S7</t>
  </si>
  <si>
    <t>QA1</t>
  </si>
  <si>
    <t>QA2</t>
  </si>
  <si>
    <t>QA3</t>
  </si>
  <si>
    <t>QA4</t>
  </si>
  <si>
    <t>QA5</t>
  </si>
  <si>
    <t>QA6</t>
  </si>
  <si>
    <t>QA7</t>
  </si>
  <si>
    <t>QA8</t>
  </si>
  <si>
    <t>QA9</t>
  </si>
  <si>
    <t>QA10</t>
  </si>
  <si>
    <t>QA11</t>
  </si>
  <si>
    <t>QA12</t>
  </si>
  <si>
    <t>QA13</t>
  </si>
  <si>
    <t>QA14</t>
  </si>
  <si>
    <t>QA15</t>
  </si>
  <si>
    <t>QA16</t>
  </si>
  <si>
    <t>QA17</t>
  </si>
  <si>
    <t>QA18</t>
  </si>
  <si>
    <t>QA19</t>
  </si>
  <si>
    <t>QA20</t>
  </si>
  <si>
    <t>SF1</t>
  </si>
  <si>
    <t>SF2</t>
  </si>
  <si>
    <t>SF3</t>
  </si>
  <si>
    <t>SF4</t>
  </si>
  <si>
    <t>M1</t>
  </si>
  <si>
    <t>M2</t>
  </si>
  <si>
    <t>O1</t>
  </si>
  <si>
    <t>O2</t>
  </si>
  <si>
    <t>O3</t>
  </si>
  <si>
    <t xml:space="preserve">quantity of items </t>
  </si>
  <si>
    <t>twice a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</si>
</sst>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rgb="FF000000"/>
      <name val="Calibri"/>
      <family val="2"/>
    </font>
    <font>
      <b/>
      <sz val="10.5"/>
      <color rgb="FF000000"/>
      <name val="Calibri"/>
      <family val="2"/>
    </font>
    <font>
      <sz val="10.5"/>
      <color rgb="FF000000"/>
      <name val="Calibri"/>
      <family val="2"/>
    </font>
    <font>
      <sz val="11"/>
      <name val="Calibri"/>
      <family val="2"/>
      <scheme val="minor"/>
    </font>
    <font>
      <sz val="11"/>
      <name val="Arial"/>
      <family val="2"/>
    </font>
    <font>
      <b/>
      <sz val="11"/>
      <color rgb="FFFF0000"/>
      <name val="Calibri"/>
      <family val="2"/>
      <scheme val="minor"/>
    </font>
    <font>
      <b/>
      <sz val="28"/>
      <color rgb="FF0000FF"/>
      <name val="Calibri"/>
      <family val="2"/>
      <scheme val="minor"/>
    </font>
    <font>
      <b/>
      <sz val="16"/>
      <name val="Calibri"/>
      <family val="2"/>
      <scheme val="minor"/>
    </font>
    <font>
      <b/>
      <sz val="11"/>
      <name val="Calibri"/>
      <family val="2"/>
      <scheme val="minor"/>
    </font>
    <font>
      <sz val="14"/>
      <color theme="1"/>
      <name val="Calibri"/>
      <family val="2"/>
      <scheme val="minor"/>
    </font>
    <font>
      <b/>
      <sz val="14"/>
      <name val="Calibri"/>
      <family val="2"/>
      <scheme val="minor"/>
    </font>
    <font>
      <sz val="14"/>
      <name val="Calibri"/>
      <family val="2"/>
      <scheme val="minor"/>
    </font>
    <font>
      <b/>
      <sz val="18"/>
      <name val="Calibri"/>
      <family val="2"/>
      <scheme val="minor"/>
    </font>
    <font>
      <b/>
      <sz val="18"/>
      <color theme="1"/>
      <name val="Calibri"/>
      <family val="2"/>
      <scheme val="minor"/>
    </font>
    <font>
      <b/>
      <sz val="14"/>
      <color theme="1"/>
      <name val="Calibri"/>
      <family val="2"/>
      <scheme val="minor"/>
    </font>
    <font>
      <b/>
      <sz val="10"/>
      <name val="Calibri"/>
      <family val="2"/>
      <scheme val="minor"/>
    </font>
    <font>
      <b/>
      <sz val="9"/>
      <color theme="1"/>
      <name val="Calibri"/>
      <family val="2"/>
      <scheme val="minor"/>
    </font>
    <font>
      <b/>
      <sz val="16"/>
      <color theme="1"/>
      <name val="Calibri"/>
      <family val="2"/>
      <scheme val="minor"/>
    </font>
    <font>
      <sz val="10"/>
      <color theme="1"/>
      <name val="Calibri"/>
      <family val="2"/>
      <scheme val="minor"/>
    </font>
    <font>
      <sz val="10"/>
      <color theme="0"/>
      <name val="Calibri"/>
      <family val="2"/>
      <scheme val="minor"/>
    </font>
    <font>
      <sz val="12"/>
      <name val="Arial"/>
      <family val="2"/>
    </font>
    <font>
      <b/>
      <sz val="11"/>
      <color theme="2"/>
      <name val="Calibri"/>
      <family val="2"/>
      <scheme val="minor"/>
    </font>
    <font>
      <b/>
      <sz val="10"/>
      <color theme="1"/>
      <name val="Calibri"/>
      <family val="2"/>
      <scheme val="minor"/>
    </font>
    <font>
      <b/>
      <sz val="9"/>
      <name val="Calibri"/>
      <family val="2"/>
      <scheme val="minor"/>
    </font>
    <font>
      <sz val="11"/>
      <color rgb="FF9C6500"/>
      <name val="Calibri"/>
      <family val="2"/>
      <scheme val="minor"/>
    </font>
    <font>
      <sz val="9"/>
      <name val="Calibri"/>
      <family val="2"/>
      <scheme val="minor"/>
    </font>
    <font>
      <sz val="10"/>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s>
  <borders count="6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dotted">
        <color indexed="64"/>
      </bottom>
      <diagonal/>
    </border>
  </borders>
  <cellStyleXfs count="2">
    <xf numFmtId="0" fontId="0" fillId="0" borderId="0"/>
    <xf numFmtId="0" fontId="30" fillId="2" borderId="0" applyNumberFormat="0" applyBorder="0" applyAlignment="0" applyProtection="0"/>
  </cellStyleXfs>
  <cellXfs count="283">
    <xf numFmtId="0" fontId="0" fillId="0" borderId="0" xfId="0"/>
    <xf numFmtId="0" fontId="5"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10" fillId="0" borderId="0" xfId="0" applyFont="1" applyAlignment="1">
      <alignment horizontal="center" vertical="center"/>
    </xf>
    <xf numFmtId="0" fontId="11" fillId="0" borderId="0" xfId="0" applyFont="1" applyAlignment="1">
      <alignment vertical="center"/>
    </xf>
    <xf numFmtId="0" fontId="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vertical="center" wrapText="1"/>
    </xf>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vertical="center" wrapText="1"/>
    </xf>
    <xf numFmtId="0" fontId="14" fillId="0" borderId="0" xfId="0" applyFont="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7" xfId="0" applyFont="1" applyBorder="1" applyAlignment="1">
      <alignment horizontal="left" vertical="center" wrapText="1"/>
    </xf>
    <xf numFmtId="0" fontId="13" fillId="0" borderId="0" xfId="0" applyFont="1" applyAlignment="1">
      <alignment vertical="center"/>
    </xf>
    <xf numFmtId="0" fontId="13" fillId="0" borderId="0" xfId="0" applyFont="1" applyAlignment="1">
      <alignment horizontal="center" vertical="center"/>
    </xf>
    <xf numFmtId="0" fontId="14" fillId="0" borderId="11" xfId="0" applyFont="1" applyBorder="1" applyAlignment="1">
      <alignment horizontal="center" vertical="center" wrapText="1"/>
    </xf>
    <xf numFmtId="0" fontId="15" fillId="0" borderId="0" xfId="0" applyFont="1" applyAlignment="1">
      <alignment vertical="center" wrapText="1"/>
    </xf>
    <xf numFmtId="0" fontId="15" fillId="0" borderId="0" xfId="0" applyFont="1" applyAlignment="1">
      <alignment horizontal="center" vertical="center"/>
    </xf>
    <xf numFmtId="0" fontId="18" fillId="0" borderId="0" xfId="0" applyFont="1" applyAlignment="1">
      <alignment vertical="center"/>
    </xf>
    <xf numFmtId="0" fontId="15" fillId="0" borderId="0" xfId="0" applyFont="1" applyAlignment="1">
      <alignment vertical="center"/>
    </xf>
    <xf numFmtId="0" fontId="17" fillId="0" borderId="7" xfId="0" applyFont="1" applyBorder="1" applyAlignment="1">
      <alignment horizontal="left" vertical="center" wrapText="1"/>
    </xf>
    <xf numFmtId="0" fontId="16" fillId="0" borderId="0" xfId="0" applyFont="1" applyAlignment="1">
      <alignment vertical="center"/>
    </xf>
    <xf numFmtId="0" fontId="16" fillId="0" borderId="9" xfId="0" applyFont="1" applyBorder="1" applyAlignment="1">
      <alignment vertical="center" wrapText="1"/>
    </xf>
    <xf numFmtId="0" fontId="16" fillId="0" borderId="0" xfId="0" applyFont="1" applyAlignment="1">
      <alignment horizontal="center" vertical="center"/>
    </xf>
    <xf numFmtId="0" fontId="19" fillId="0" borderId="0" xfId="0" applyFont="1" applyAlignment="1">
      <alignment vertical="center"/>
    </xf>
    <xf numFmtId="0" fontId="17" fillId="0" borderId="0" xfId="0" applyFont="1" applyAlignment="1">
      <alignment vertical="center"/>
    </xf>
    <xf numFmtId="0" fontId="14" fillId="0" borderId="12"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0" xfId="0" applyFont="1" applyAlignment="1">
      <alignment horizontal="center" vertical="center" wrapText="1"/>
    </xf>
    <xf numFmtId="0" fontId="13" fillId="0" borderId="5" xfId="0" applyFont="1" applyBorder="1" applyAlignment="1">
      <alignment horizontal="left" vertical="center" wrapText="1"/>
    </xf>
    <xf numFmtId="0" fontId="24" fillId="0" borderId="0" xfId="0" applyFont="1" applyAlignment="1">
      <alignment horizontal="center" vertical="center"/>
    </xf>
    <xf numFmtId="0" fontId="25" fillId="0" borderId="0" xfId="0" applyFont="1" applyAlignment="1">
      <alignment vertical="center"/>
    </xf>
    <xf numFmtId="0" fontId="26" fillId="0" borderId="25" xfId="0" applyFont="1" applyBorder="1" applyAlignment="1">
      <alignment horizontal="center" vertical="center"/>
    </xf>
    <xf numFmtId="0" fontId="26" fillId="0" borderId="26" xfId="0" applyFont="1" applyBorder="1" applyAlignment="1">
      <alignment horizontal="center" vertical="center"/>
    </xf>
    <xf numFmtId="0" fontId="26" fillId="0" borderId="27" xfId="0" applyFont="1" applyBorder="1" applyAlignment="1">
      <alignment horizontal="center" vertical="center"/>
    </xf>
    <xf numFmtId="0" fontId="24" fillId="0" borderId="0" xfId="0" applyFont="1" applyAlignment="1">
      <alignment vertical="center"/>
    </xf>
    <xf numFmtId="0" fontId="27" fillId="3" borderId="8" xfId="0" applyFont="1" applyFill="1" applyBorder="1" applyAlignment="1">
      <alignment horizontal="center" vertical="center"/>
    </xf>
    <xf numFmtId="0" fontId="27" fillId="3" borderId="9" xfId="0" applyFont="1" applyFill="1" applyBorder="1" applyAlignment="1">
      <alignment horizontal="center" vertical="center"/>
    </xf>
    <xf numFmtId="0" fontId="27" fillId="3" borderId="10" xfId="0" applyFont="1" applyFill="1" applyBorder="1" applyAlignment="1">
      <alignment horizontal="center" vertical="center"/>
    </xf>
    <xf numFmtId="0" fontId="28" fillId="4" borderId="10" xfId="0" applyFont="1" applyFill="1" applyBorder="1" applyAlignment="1">
      <alignment vertical="center"/>
    </xf>
    <xf numFmtId="0" fontId="28" fillId="0" borderId="0" xfId="0" applyFont="1" applyAlignment="1">
      <alignment vertical="center"/>
    </xf>
    <xf numFmtId="0" fontId="29" fillId="4" borderId="8" xfId="0" applyFont="1" applyFill="1" applyBorder="1" applyAlignment="1">
      <alignment horizontal="center" vertical="center"/>
    </xf>
    <xf numFmtId="0" fontId="29" fillId="4" borderId="28" xfId="0" applyFont="1" applyFill="1" applyBorder="1" applyAlignment="1">
      <alignment horizontal="center" vertical="center"/>
    </xf>
    <xf numFmtId="0" fontId="14" fillId="5" borderId="12" xfId="0" applyFont="1" applyFill="1" applyBorder="1" applyAlignment="1">
      <alignment horizontal="center" vertical="center"/>
    </xf>
    <xf numFmtId="0" fontId="14" fillId="5" borderId="29" xfId="0" applyFont="1" applyFill="1" applyBorder="1" applyAlignment="1">
      <alignment horizontal="center" vertical="center"/>
    </xf>
    <xf numFmtId="0" fontId="9" fillId="0" borderId="4" xfId="0" applyFont="1" applyBorder="1" applyAlignment="1">
      <alignment horizontal="center" vertical="center"/>
    </xf>
    <xf numFmtId="0" fontId="9" fillId="0" borderId="4" xfId="1" applyFont="1" applyFill="1" applyBorder="1" applyAlignment="1">
      <alignment horizontal="left" vertical="top" wrapText="1"/>
    </xf>
    <xf numFmtId="0" fontId="9" fillId="0" borderId="5" xfId="1" applyFont="1" applyFill="1" applyBorder="1" applyAlignment="1">
      <alignment horizontal="left" vertical="top" wrapText="1"/>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31" fillId="0" borderId="17" xfId="0" applyFont="1" applyBorder="1" applyAlignment="1">
      <alignment horizontal="center" vertical="center"/>
    </xf>
    <xf numFmtId="0" fontId="31" fillId="0" borderId="3" xfId="0" applyFont="1" applyBorder="1" applyAlignment="1">
      <alignment horizontal="center" vertical="center"/>
    </xf>
    <xf numFmtId="0" fontId="14" fillId="0" borderId="29"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31" fillId="0" borderId="0" xfId="0" applyFont="1" applyAlignment="1">
      <alignment horizontal="center" vertical="center"/>
    </xf>
    <xf numFmtId="0" fontId="31" fillId="0" borderId="37" xfId="0" applyFont="1" applyBorder="1" applyAlignment="1">
      <alignment horizontal="center"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41" xfId="0" applyFont="1" applyBorder="1" applyAlignment="1">
      <alignment horizontal="center" vertical="center"/>
    </xf>
    <xf numFmtId="0" fontId="31" fillId="0" borderId="42" xfId="0" applyFont="1" applyBorder="1" applyAlignment="1">
      <alignment horizontal="center" vertical="center"/>
    </xf>
    <xf numFmtId="0" fontId="31" fillId="0" borderId="43" xfId="0" applyFont="1" applyBorder="1" applyAlignment="1">
      <alignment horizontal="center" vertical="center"/>
    </xf>
    <xf numFmtId="0" fontId="9" fillId="0" borderId="0" xfId="1" applyFont="1" applyFill="1" applyBorder="1" applyAlignment="1">
      <alignment horizontal="left" vertical="top" wrapText="1"/>
    </xf>
    <xf numFmtId="0" fontId="9" fillId="0" borderId="5" xfId="0" applyFont="1" applyBorder="1" applyAlignment="1">
      <alignment horizontal="center" vertical="center"/>
    </xf>
    <xf numFmtId="0" fontId="9" fillId="0" borderId="0" xfId="0" applyFont="1" applyAlignment="1">
      <alignment horizontal="center" vertical="center"/>
    </xf>
    <xf numFmtId="0" fontId="9" fillId="0" borderId="6" xfId="0" applyFont="1" applyBorder="1" applyAlignment="1">
      <alignment horizontal="center" vertical="center"/>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9" fillId="0" borderId="24" xfId="0" applyFont="1" applyBorder="1" applyAlignment="1">
      <alignment horizontal="left" vertical="center"/>
    </xf>
    <xf numFmtId="0" fontId="14" fillId="6" borderId="29" xfId="0" applyFont="1" applyFill="1" applyBorder="1" applyAlignment="1">
      <alignment horizontal="center" vertical="center"/>
    </xf>
    <xf numFmtId="0" fontId="28" fillId="4" borderId="7" xfId="0" applyFont="1" applyFill="1" applyBorder="1" applyAlignment="1">
      <alignment vertical="center"/>
    </xf>
    <xf numFmtId="0" fontId="29" fillId="4" borderId="8" xfId="0" applyFont="1" applyFill="1" applyBorder="1" applyAlignment="1">
      <alignment vertical="center"/>
    </xf>
    <xf numFmtId="0" fontId="29" fillId="4" borderId="28" xfId="0" applyFont="1" applyFill="1" applyBorder="1" applyAlignment="1">
      <alignment vertical="center"/>
    </xf>
    <xf numFmtId="0" fontId="14" fillId="5" borderId="47" xfId="0" applyFont="1" applyFill="1" applyBorder="1" applyAlignment="1">
      <alignment horizontal="center" vertical="center"/>
    </xf>
    <xf numFmtId="0" fontId="14" fillId="0" borderId="47" xfId="0" applyFont="1" applyBorder="1" applyAlignment="1">
      <alignment horizontal="center" vertical="center"/>
    </xf>
    <xf numFmtId="0" fontId="14" fillId="0" borderId="5" xfId="0" applyFont="1" applyBorder="1" applyAlignment="1">
      <alignment horizontal="center" vertical="center"/>
    </xf>
    <xf numFmtId="0" fontId="9" fillId="0" borderId="47" xfId="1" applyFont="1" applyFill="1" applyBorder="1" applyAlignment="1">
      <alignment horizontal="center" vertical="center"/>
    </xf>
    <xf numFmtId="0" fontId="1" fillId="0" borderId="47" xfId="1" applyFont="1" applyFill="1" applyBorder="1" applyAlignment="1">
      <alignment horizontal="left" vertical="top" wrapText="1"/>
    </xf>
    <xf numFmtId="0" fontId="1" fillId="0" borderId="0" xfId="1" applyFont="1" applyFill="1" applyBorder="1" applyAlignment="1">
      <alignment horizontal="left" vertical="top"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9" xfId="0" applyFont="1" applyBorder="1" applyAlignment="1">
      <alignment horizontal="center" vertical="center"/>
    </xf>
    <xf numFmtId="0" fontId="1" fillId="0" borderId="29" xfId="1" applyFont="1" applyFill="1" applyBorder="1" applyAlignment="1">
      <alignment horizontal="left" vertical="top" wrapText="1"/>
    </xf>
    <xf numFmtId="0" fontId="1" fillId="0" borderId="0" xfId="0" applyFont="1" applyAlignment="1">
      <alignment horizontal="left" vertical="top" wrapText="1"/>
    </xf>
    <xf numFmtId="0" fontId="31" fillId="0" borderId="30" xfId="0" applyFont="1" applyBorder="1" applyAlignment="1">
      <alignment horizontal="center" vertical="center"/>
    </xf>
    <xf numFmtId="0" fontId="31" fillId="0" borderId="41" xfId="0" applyFont="1" applyBorder="1" applyAlignment="1">
      <alignment horizontal="center" vertical="center"/>
    </xf>
    <xf numFmtId="0" fontId="9" fillId="0" borderId="29" xfId="1" applyFont="1" applyFill="1" applyBorder="1" applyAlignment="1">
      <alignment horizontal="center" vertical="center"/>
    </xf>
    <xf numFmtId="0" fontId="1" fillId="0" borderId="29" xfId="0" applyFont="1" applyBorder="1" applyAlignment="1">
      <alignment horizontal="left" vertical="top" wrapText="1"/>
    </xf>
    <xf numFmtId="0" fontId="31" fillId="0" borderId="48" xfId="0" applyFont="1" applyBorder="1" applyAlignment="1">
      <alignment horizontal="center" vertical="center"/>
    </xf>
    <xf numFmtId="0" fontId="9" fillId="0" borderId="48" xfId="0" applyFont="1" applyBorder="1" applyAlignment="1">
      <alignment horizontal="left" vertical="center"/>
    </xf>
    <xf numFmtId="0" fontId="9" fillId="0" borderId="42" xfId="0" applyFont="1" applyBorder="1" applyAlignment="1">
      <alignment horizontal="left" vertical="center"/>
    </xf>
    <xf numFmtId="0" fontId="9" fillId="0" borderId="49" xfId="0" applyFont="1" applyBorder="1" applyAlignment="1">
      <alignment horizontal="left" vertical="center"/>
    </xf>
    <xf numFmtId="0" fontId="14" fillId="5" borderId="50" xfId="0" applyFont="1" applyFill="1" applyBorder="1" applyAlignment="1">
      <alignment horizontal="center" vertical="center"/>
    </xf>
    <xf numFmtId="0" fontId="14" fillId="0" borderId="6" xfId="0" applyFont="1" applyBorder="1" applyAlignment="1">
      <alignment horizontal="center" vertical="center"/>
    </xf>
    <xf numFmtId="0" fontId="9" fillId="0" borderId="50" xfId="0" applyFont="1" applyBorder="1" applyAlignment="1">
      <alignment horizontal="left" vertical="center" wrapText="1"/>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9" fillId="0" borderId="53" xfId="0" applyFont="1" applyBorder="1" applyAlignment="1">
      <alignment horizontal="center" vertical="center"/>
    </xf>
    <xf numFmtId="0" fontId="31" fillId="0" borderId="44" xfId="0" applyFont="1" applyBorder="1" applyAlignment="1">
      <alignment horizontal="center" vertical="center"/>
    </xf>
    <xf numFmtId="0" fontId="31" fillId="0" borderId="53" xfId="0" applyFont="1" applyBorder="1" applyAlignment="1">
      <alignment horizontal="center" vertical="center"/>
    </xf>
    <xf numFmtId="0" fontId="0" fillId="0" borderId="54" xfId="0" applyBorder="1" applyAlignment="1">
      <alignment vertical="center"/>
    </xf>
    <xf numFmtId="0" fontId="14" fillId="6" borderId="30" xfId="0" applyFont="1" applyFill="1" applyBorder="1" applyAlignment="1">
      <alignment horizontal="center" vertical="center"/>
    </xf>
    <xf numFmtId="0" fontId="14" fillId="6" borderId="47" xfId="0" applyFont="1" applyFill="1" applyBorder="1" applyAlignment="1">
      <alignment horizontal="center" vertical="center"/>
    </xf>
    <xf numFmtId="0" fontId="14" fillId="5" borderId="38" xfId="0" applyFont="1" applyFill="1" applyBorder="1" applyAlignment="1">
      <alignment horizontal="center" vertical="center"/>
    </xf>
    <xf numFmtId="0" fontId="9" fillId="0" borderId="47" xfId="1" applyFont="1" applyFill="1" applyBorder="1" applyAlignment="1">
      <alignment horizontal="center" vertical="center" wrapText="1"/>
    </xf>
    <xf numFmtId="0" fontId="9" fillId="0" borderId="47" xfId="1" applyFont="1" applyFill="1" applyBorder="1" applyAlignment="1">
      <alignment horizontal="left" vertical="top" wrapText="1"/>
    </xf>
    <xf numFmtId="0" fontId="31" fillId="0" borderId="32" xfId="0" applyFont="1" applyBorder="1" applyAlignment="1">
      <alignment horizontal="center" vertical="center"/>
    </xf>
    <xf numFmtId="0" fontId="31" fillId="0" borderId="34" xfId="0" applyFont="1" applyBorder="1" applyAlignment="1">
      <alignment horizontal="center" vertical="center"/>
    </xf>
    <xf numFmtId="0" fontId="14" fillId="6" borderId="38" xfId="0" applyFont="1" applyFill="1" applyBorder="1" applyAlignment="1">
      <alignment horizontal="center" vertical="center"/>
    </xf>
    <xf numFmtId="0" fontId="14" fillId="6" borderId="31" xfId="0" applyFont="1" applyFill="1" applyBorder="1" applyAlignment="1">
      <alignment horizontal="center" vertical="center"/>
    </xf>
    <xf numFmtId="0" fontId="9" fillId="0" borderId="29" xfId="1" applyFont="1" applyFill="1" applyBorder="1" applyAlignment="1">
      <alignment horizontal="center" vertical="center" wrapText="1"/>
    </xf>
    <xf numFmtId="0" fontId="9" fillId="0" borderId="29" xfId="1" applyFont="1" applyFill="1" applyBorder="1" applyAlignment="1">
      <alignment horizontal="left" vertical="top" wrapText="1"/>
    </xf>
    <xf numFmtId="0" fontId="9" fillId="0" borderId="5" xfId="0" applyFont="1" applyBorder="1" applyAlignment="1">
      <alignment horizontal="left" vertical="top" wrapText="1"/>
    </xf>
    <xf numFmtId="0" fontId="31" fillId="0" borderId="39" xfId="0" applyFont="1" applyBorder="1" applyAlignment="1">
      <alignment horizontal="center" vertical="center"/>
    </xf>
    <xf numFmtId="0" fontId="14" fillId="0" borderId="12" xfId="0" applyFont="1" applyBorder="1" applyAlignment="1">
      <alignment horizontal="center" vertical="center"/>
    </xf>
    <xf numFmtId="0" fontId="14" fillId="5" borderId="55" xfId="0" applyFont="1" applyFill="1" applyBorder="1" applyAlignment="1">
      <alignment horizontal="center" vertical="center"/>
    </xf>
    <xf numFmtId="0" fontId="14" fillId="0" borderId="38" xfId="0" applyFont="1" applyBorder="1" applyAlignment="1">
      <alignment horizontal="center" vertical="center"/>
    </xf>
    <xf numFmtId="0" fontId="11" fillId="0" borderId="29" xfId="0" applyFont="1" applyBorder="1" applyAlignment="1">
      <alignment horizontal="center" vertical="center"/>
    </xf>
    <xf numFmtId="0" fontId="14" fillId="5" borderId="30" xfId="0" applyFont="1" applyFill="1" applyBorder="1" applyAlignment="1">
      <alignment horizontal="center" vertical="center"/>
    </xf>
    <xf numFmtId="0" fontId="9" fillId="0" borderId="0" xfId="0" applyFont="1" applyAlignment="1">
      <alignment horizontal="left" vertical="top" wrapText="1"/>
    </xf>
    <xf numFmtId="0" fontId="14" fillId="0" borderId="54" xfId="0" applyFont="1" applyBorder="1" applyAlignment="1">
      <alignment horizontal="center" vertical="center"/>
    </xf>
    <xf numFmtId="0" fontId="14" fillId="6" borderId="12" xfId="0" applyFont="1" applyFill="1" applyBorder="1" applyAlignment="1">
      <alignment horizontal="center" vertical="center"/>
    </xf>
    <xf numFmtId="0" fontId="14" fillId="0" borderId="55" xfId="0" applyFont="1" applyBorder="1" applyAlignment="1">
      <alignment horizontal="center" vertical="center"/>
    </xf>
    <xf numFmtId="0" fontId="9" fillId="0" borderId="50" xfId="1" applyFont="1" applyFill="1" applyBorder="1" applyAlignment="1">
      <alignment horizontal="left" vertical="top" wrapText="1"/>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56" xfId="0" applyFont="1" applyBorder="1" applyAlignment="1">
      <alignment horizontal="center" vertical="center"/>
    </xf>
    <xf numFmtId="0" fontId="9" fillId="0" borderId="43" xfId="0" applyFont="1" applyBorder="1" applyAlignment="1">
      <alignment horizontal="center" vertical="center"/>
    </xf>
    <xf numFmtId="0" fontId="28" fillId="4" borderId="10" xfId="0" applyFont="1" applyFill="1" applyBorder="1" applyAlignment="1">
      <alignment horizontal="left" vertical="center"/>
    </xf>
    <xf numFmtId="0" fontId="28" fillId="0" borderId="0" xfId="0" applyFont="1" applyAlignment="1">
      <alignment horizontal="left" vertical="center"/>
    </xf>
    <xf numFmtId="0" fontId="14" fillId="4" borderId="8" xfId="0" applyFont="1" applyFill="1" applyBorder="1" applyAlignment="1">
      <alignment horizontal="center" vertical="center"/>
    </xf>
    <xf numFmtId="0" fontId="14" fillId="4" borderId="28" xfId="0" applyFont="1" applyFill="1" applyBorder="1" applyAlignment="1">
      <alignment horizontal="center" vertical="center"/>
    </xf>
    <xf numFmtId="0" fontId="9" fillId="0" borderId="16" xfId="0" applyFont="1" applyBorder="1" applyAlignment="1">
      <alignment horizontal="center" vertical="center"/>
    </xf>
    <xf numFmtId="0" fontId="9" fillId="0" borderId="47" xfId="0" applyFont="1" applyBorder="1" applyAlignment="1">
      <alignment horizontal="left" vertical="top" wrapText="1"/>
    </xf>
    <xf numFmtId="0" fontId="9" fillId="0" borderId="5" xfId="0" applyFont="1" applyBorder="1" applyAlignment="1">
      <alignment horizontal="center" vertical="top" wrapText="1"/>
    </xf>
    <xf numFmtId="0" fontId="9" fillId="0" borderId="29" xfId="0" applyFont="1" applyBorder="1" applyAlignment="1">
      <alignment horizontal="left" vertical="top" wrapText="1"/>
    </xf>
    <xf numFmtId="0" fontId="14" fillId="0" borderId="50"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9" fillId="0" borderId="50" xfId="1" applyFont="1" applyFill="1" applyBorder="1" applyAlignment="1">
      <alignment horizontal="center" vertical="center"/>
    </xf>
    <xf numFmtId="0" fontId="9" fillId="0" borderId="50" xfId="0" applyFont="1" applyBorder="1" applyAlignment="1">
      <alignment horizontal="left" vertical="top" wrapText="1"/>
    </xf>
    <xf numFmtId="0" fontId="0" fillId="0" borderId="54" xfId="0" applyBorder="1" applyAlignment="1">
      <alignment horizontal="center" vertical="center"/>
    </xf>
    <xf numFmtId="0" fontId="27" fillId="3" borderId="8" xfId="1" applyFont="1" applyFill="1" applyBorder="1" applyAlignment="1">
      <alignment horizontal="center" vertical="center"/>
    </xf>
    <xf numFmtId="0" fontId="27" fillId="3" borderId="9" xfId="1" applyFont="1" applyFill="1" applyBorder="1" applyAlignment="1">
      <alignment horizontal="center" vertical="center"/>
    </xf>
    <xf numFmtId="0" fontId="27" fillId="3" borderId="10" xfId="1" applyFont="1" applyFill="1" applyBorder="1" applyAlignment="1">
      <alignment horizontal="center" vertical="center"/>
    </xf>
    <xf numFmtId="0" fontId="14" fillId="4" borderId="9" xfId="0" applyFont="1" applyFill="1" applyBorder="1" applyAlignment="1">
      <alignment horizontal="center" vertical="center"/>
    </xf>
    <xf numFmtId="0" fontId="14" fillId="6" borderId="19" xfId="0" applyFont="1" applyFill="1" applyBorder="1" applyAlignment="1">
      <alignment horizontal="center" vertical="center"/>
    </xf>
    <xf numFmtId="0" fontId="9" fillId="0" borderId="16" xfId="1" applyFont="1" applyFill="1" applyBorder="1" applyAlignment="1">
      <alignment horizontal="center" vertical="center"/>
    </xf>
    <xf numFmtId="0" fontId="9" fillId="0" borderId="16" xfId="1" applyFont="1" applyFill="1" applyBorder="1" applyAlignment="1">
      <alignment horizontal="left" vertical="top" wrapText="1"/>
    </xf>
    <xf numFmtId="0" fontId="9" fillId="0" borderId="14" xfId="0" applyFont="1" applyBorder="1" applyAlignment="1">
      <alignment horizontal="center" vertical="center"/>
    </xf>
    <xf numFmtId="0" fontId="9" fillId="0" borderId="20" xfId="0" applyFont="1" applyBorder="1" applyAlignment="1">
      <alignment horizontal="center" vertical="center"/>
    </xf>
    <xf numFmtId="0" fontId="14" fillId="6" borderId="46" xfId="0" applyFont="1" applyFill="1" applyBorder="1" applyAlignment="1">
      <alignment horizontal="center" vertical="center"/>
    </xf>
    <xf numFmtId="0" fontId="9" fillId="0" borderId="42" xfId="0" applyFont="1" applyBorder="1" applyAlignment="1">
      <alignment horizontal="center" vertical="center"/>
    </xf>
    <xf numFmtId="0" fontId="9" fillId="0" borderId="17" xfId="0" applyFont="1" applyBorder="1" applyAlignment="1">
      <alignment horizontal="center" vertical="center"/>
    </xf>
    <xf numFmtId="0" fontId="14" fillId="0" borderId="11" xfId="0" applyFont="1" applyBorder="1" applyAlignment="1">
      <alignment horizontal="center" vertical="center"/>
    </xf>
    <xf numFmtId="0" fontId="14" fillId="6" borderId="6" xfId="0" applyFont="1" applyFill="1" applyBorder="1" applyAlignment="1">
      <alignment horizontal="center" vertical="center"/>
    </xf>
    <xf numFmtId="0" fontId="9" fillId="0" borderId="11" xfId="1" applyFont="1" applyFill="1" applyBorder="1" applyAlignment="1">
      <alignment horizontal="center" vertical="center"/>
    </xf>
    <xf numFmtId="0" fontId="9" fillId="0" borderId="11" xfId="1" applyFont="1" applyFill="1" applyBorder="1" applyAlignment="1">
      <alignment horizontal="left" vertical="top" wrapText="1"/>
    </xf>
    <xf numFmtId="0" fontId="2" fillId="0" borderId="0" xfId="0" applyFont="1" applyAlignment="1">
      <alignment horizontal="center" vertical="center"/>
    </xf>
    <xf numFmtId="0" fontId="9" fillId="0" borderId="0" xfId="1" applyFont="1" applyFill="1" applyBorder="1" applyAlignment="1">
      <alignment horizontal="center" vertical="center"/>
    </xf>
    <xf numFmtId="0" fontId="9" fillId="0" borderId="0" xfId="1" applyFont="1" applyFill="1" applyBorder="1" applyAlignment="1">
      <alignment horizontal="left" vertical="center" wrapText="1"/>
    </xf>
    <xf numFmtId="0" fontId="16" fillId="0" borderId="0" xfId="1" applyFont="1" applyFill="1" applyBorder="1" applyAlignment="1">
      <alignment horizontal="right" vertical="center" wrapText="1"/>
    </xf>
    <xf numFmtId="0" fontId="32" fillId="0" borderId="0" xfId="1" applyFont="1" applyFill="1" applyBorder="1" applyAlignment="1">
      <alignment vertical="center" wrapText="1"/>
    </xf>
    <xf numFmtId="0" fontId="5" fillId="0" borderId="0" xfId="0" applyFont="1" applyAlignment="1">
      <alignment vertical="top"/>
    </xf>
    <xf numFmtId="0" fontId="9" fillId="0" borderId="0" xfId="0" applyFont="1" applyAlignment="1">
      <alignment vertical="top"/>
    </xf>
    <xf numFmtId="0" fontId="0" fillId="0" borderId="0" xfId="0" applyAlignment="1">
      <alignment vertical="top"/>
    </xf>
    <xf numFmtId="0" fontId="11" fillId="0" borderId="0" xfId="0" applyFont="1" applyAlignment="1">
      <alignment horizontal="center" vertical="top"/>
    </xf>
    <xf numFmtId="0" fontId="10" fillId="0" borderId="0" xfId="0" applyFont="1" applyAlignment="1">
      <alignment horizontal="left" vertical="center"/>
    </xf>
    <xf numFmtId="0" fontId="0" fillId="0" borderId="57" xfId="0" applyBorder="1" applyAlignment="1">
      <alignment horizontal="center" vertical="center"/>
    </xf>
    <xf numFmtId="0" fontId="9" fillId="0" borderId="57" xfId="0" applyFont="1" applyBorder="1" applyAlignment="1">
      <alignment horizontal="center" vertical="center"/>
    </xf>
    <xf numFmtId="0" fontId="5" fillId="0" borderId="0" xfId="0" applyFont="1" applyAlignment="1">
      <alignment vertical="center" wrapText="1"/>
    </xf>
    <xf numFmtId="0" fontId="28" fillId="0" borderId="58" xfId="0" applyFont="1" applyBorder="1" applyAlignment="1">
      <alignment horizontal="center" vertical="top"/>
    </xf>
    <xf numFmtId="0" fontId="34" fillId="0" borderId="0" xfId="0" applyFont="1" applyAlignment="1">
      <alignment vertical="top"/>
    </xf>
    <xf numFmtId="0" fontId="33" fillId="0" borderId="62" xfId="0" applyFont="1" applyBorder="1" applyAlignment="1">
      <alignment horizontal="center" vertical="top"/>
    </xf>
    <xf numFmtId="0" fontId="33" fillId="0" borderId="63" xfId="0" applyFont="1" applyBorder="1" applyAlignment="1">
      <alignment horizontal="center" vertical="top"/>
    </xf>
    <xf numFmtId="0" fontId="0" fillId="0" borderId="59" xfId="0" applyBorder="1" applyAlignment="1">
      <alignment horizontal="center" vertical="top"/>
    </xf>
    <xf numFmtId="0" fontId="0" fillId="0" borderId="59" xfId="0" applyBorder="1" applyAlignment="1">
      <alignment horizontal="left" vertical="top"/>
    </xf>
    <xf numFmtId="0" fontId="0" fillId="0" borderId="57" xfId="0" applyBorder="1" applyAlignment="1">
      <alignment vertical="top"/>
    </xf>
    <xf numFmtId="0" fontId="0" fillId="0" borderId="64" xfId="0" applyBorder="1" applyAlignment="1">
      <alignment vertical="top"/>
    </xf>
    <xf numFmtId="0" fontId="0" fillId="0" borderId="40" xfId="0" applyBorder="1" applyAlignment="1">
      <alignment horizontal="center" vertical="top"/>
    </xf>
    <xf numFmtId="0" fontId="0" fillId="0" borderId="40" xfId="0" applyBorder="1" applyAlignment="1">
      <alignment horizontal="left" vertical="top"/>
    </xf>
    <xf numFmtId="0" fontId="0" fillId="0" borderId="40" xfId="0" applyBorder="1" applyAlignment="1">
      <alignment vertical="top"/>
    </xf>
    <xf numFmtId="0" fontId="11" fillId="0" borderId="0" xfId="0" applyFont="1" applyAlignment="1">
      <alignment horizontal="right" vertical="top"/>
    </xf>
    <xf numFmtId="0" fontId="4" fillId="0" borderId="0" xfId="0" applyFont="1" applyAlignment="1">
      <alignment vertical="top"/>
    </xf>
    <xf numFmtId="0" fontId="0" fillId="0" borderId="0" xfId="0" applyAlignment="1">
      <alignment horizontal="right" vertical="top"/>
    </xf>
    <xf numFmtId="0" fontId="33" fillId="0" borderId="59" xfId="0" applyFont="1" applyBorder="1" applyAlignment="1">
      <alignment horizontal="left" vertical="top" wrapText="1"/>
    </xf>
    <xf numFmtId="0" fontId="33" fillId="0" borderId="33" xfId="0" applyFont="1" applyBorder="1" applyAlignment="1">
      <alignment horizontal="left" vertical="top"/>
    </xf>
    <xf numFmtId="0" fontId="33" fillId="0" borderId="60" xfId="0" applyFont="1" applyBorder="1" applyAlignment="1">
      <alignment horizontal="center" vertical="top"/>
    </xf>
    <xf numFmtId="0" fontId="33" fillId="0" borderId="61" xfId="0" applyFont="1" applyBorder="1" applyAlignment="1">
      <alignment horizontal="center" vertical="top"/>
    </xf>
    <xf numFmtId="0" fontId="33" fillId="0" borderId="59" xfId="0" applyFont="1" applyBorder="1" applyAlignment="1">
      <alignment horizontal="center" vertical="top"/>
    </xf>
    <xf numFmtId="0" fontId="33" fillId="0" borderId="33" xfId="0" applyFont="1" applyBorder="1" applyAlignment="1">
      <alignment horizontal="center" vertical="top"/>
    </xf>
    <xf numFmtId="0" fontId="33" fillId="0" borderId="33" xfId="0" applyFont="1" applyBorder="1" applyAlignment="1">
      <alignment horizontal="left" vertical="top" wrapText="1"/>
    </xf>
    <xf numFmtId="0" fontId="9" fillId="0" borderId="17" xfId="1" applyFont="1" applyFill="1" applyBorder="1" applyAlignment="1">
      <alignment horizontal="left" vertical="center" wrapText="1"/>
    </xf>
    <xf numFmtId="0" fontId="9" fillId="0" borderId="19" xfId="1" applyFont="1" applyFill="1" applyBorder="1" applyAlignment="1">
      <alignment horizontal="left" vertical="center" wrapText="1"/>
    </xf>
    <xf numFmtId="0" fontId="9" fillId="0" borderId="17" xfId="0" applyFont="1" applyBorder="1" applyAlignment="1">
      <alignment horizontal="left" vertical="center"/>
    </xf>
    <xf numFmtId="0" fontId="9" fillId="0" borderId="18" xfId="0" applyFont="1" applyBorder="1" applyAlignment="1">
      <alignment horizontal="left" vertical="center"/>
    </xf>
    <xf numFmtId="0" fontId="9" fillId="0" borderId="19" xfId="0" applyFont="1" applyBorder="1" applyAlignment="1">
      <alignment horizontal="left" vertical="center"/>
    </xf>
    <xf numFmtId="0" fontId="9" fillId="0" borderId="30" xfId="1" applyFont="1" applyFill="1" applyBorder="1" applyAlignment="1">
      <alignment horizontal="left" vertical="center" wrapText="1"/>
    </xf>
    <xf numFmtId="0" fontId="9" fillId="0" borderId="31" xfId="1" applyFont="1" applyFill="1" applyBorder="1" applyAlignment="1">
      <alignment horizontal="left" vertical="center" wrapText="1"/>
    </xf>
    <xf numFmtId="0" fontId="9" fillId="0" borderId="30" xfId="0" applyFont="1" applyBorder="1" applyAlignment="1">
      <alignment horizontal="left" vertical="center"/>
    </xf>
    <xf numFmtId="0" fontId="9" fillId="0" borderId="38" xfId="0" applyFont="1" applyBorder="1" applyAlignment="1">
      <alignment horizontal="left" vertical="center"/>
    </xf>
    <xf numFmtId="0" fontId="9" fillId="0" borderId="31" xfId="0" applyFont="1" applyBorder="1" applyAlignment="1">
      <alignment horizontal="left" vertical="center"/>
    </xf>
    <xf numFmtId="0" fontId="9" fillId="0" borderId="44" xfId="1" applyFont="1" applyFill="1" applyBorder="1" applyAlignment="1">
      <alignment horizontal="left" vertical="center" wrapText="1"/>
    </xf>
    <xf numFmtId="0" fontId="9" fillId="0" borderId="46" xfId="1" applyFont="1" applyFill="1" applyBorder="1" applyAlignment="1">
      <alignment horizontal="left" vertical="center" wrapText="1"/>
    </xf>
    <xf numFmtId="0" fontId="9" fillId="0" borderId="44" xfId="0" applyFont="1" applyBorder="1" applyAlignment="1">
      <alignment horizontal="left"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16" fillId="4" borderId="8" xfId="0" applyFont="1" applyFill="1" applyBorder="1" applyAlignment="1">
      <alignment horizontal="left" vertical="center"/>
    </xf>
    <xf numFmtId="0" fontId="16" fillId="4" borderId="9" xfId="0" applyFont="1" applyFill="1" applyBorder="1" applyAlignment="1">
      <alignment horizontal="left" vertical="center"/>
    </xf>
    <xf numFmtId="0" fontId="16" fillId="4" borderId="10" xfId="0" applyFont="1" applyFill="1" applyBorder="1" applyAlignment="1">
      <alignment horizontal="left" vertical="center"/>
    </xf>
    <xf numFmtId="0" fontId="14" fillId="4" borderId="8" xfId="0" applyFont="1" applyFill="1" applyBorder="1" applyAlignment="1">
      <alignment horizontal="center" vertical="center"/>
    </xf>
    <xf numFmtId="0" fontId="14" fillId="4" borderId="9" xfId="0" applyFont="1" applyFill="1" applyBorder="1" applyAlignment="1">
      <alignment horizontal="center" vertical="center"/>
    </xf>
    <xf numFmtId="0" fontId="14" fillId="4" borderId="10" xfId="0" applyFont="1" applyFill="1" applyBorder="1" applyAlignment="1">
      <alignment horizontal="center" vertical="center"/>
    </xf>
    <xf numFmtId="0" fontId="14" fillId="4" borderId="8" xfId="0" applyFont="1" applyFill="1" applyBorder="1" applyAlignment="1">
      <alignment horizontal="left" vertical="center"/>
    </xf>
    <xf numFmtId="0" fontId="14" fillId="4" borderId="9" xfId="0" applyFont="1" applyFill="1" applyBorder="1" applyAlignment="1">
      <alignment horizontal="left" vertical="center"/>
    </xf>
    <xf numFmtId="0" fontId="14" fillId="4" borderId="10" xfId="0" applyFont="1" applyFill="1" applyBorder="1" applyAlignment="1">
      <alignment horizontal="left" vertical="center"/>
    </xf>
    <xf numFmtId="0" fontId="9" fillId="0" borderId="30" xfId="0" applyFont="1" applyBorder="1" applyAlignment="1">
      <alignment horizontal="left" vertical="center" wrapText="1"/>
    </xf>
    <xf numFmtId="0" fontId="9" fillId="0" borderId="31" xfId="0" applyFont="1" applyBorder="1" applyAlignment="1">
      <alignment horizontal="left" vertical="center" wrapText="1"/>
    </xf>
    <xf numFmtId="0" fontId="9" fillId="0" borderId="44" xfId="0" applyFont="1" applyBorder="1" applyAlignment="1">
      <alignment horizontal="left" vertical="center" wrapText="1"/>
    </xf>
    <xf numFmtId="0" fontId="9" fillId="0" borderId="46" xfId="0" applyFont="1" applyBorder="1" applyAlignment="1">
      <alignment horizontal="left" vertical="center" wrapText="1"/>
    </xf>
    <xf numFmtId="0" fontId="9" fillId="0" borderId="17" xfId="0" applyFont="1" applyBorder="1" applyAlignment="1">
      <alignment horizontal="left" vertical="center" wrapText="1"/>
    </xf>
    <xf numFmtId="0" fontId="9" fillId="0" borderId="19" xfId="0" applyFont="1" applyBorder="1" applyAlignment="1">
      <alignment horizontal="left" vertical="center" wrapText="1"/>
    </xf>
    <xf numFmtId="0" fontId="9" fillId="0" borderId="48" xfId="0" applyFont="1" applyBorder="1" applyAlignment="1">
      <alignment horizontal="left" vertical="center" wrapText="1"/>
    </xf>
    <xf numFmtId="0" fontId="9" fillId="0" borderId="49" xfId="0" applyFont="1" applyBorder="1" applyAlignment="1">
      <alignment horizontal="left" vertical="center" wrapText="1"/>
    </xf>
    <xf numFmtId="0" fontId="9" fillId="6" borderId="30" xfId="1" applyFont="1" applyFill="1" applyBorder="1" applyAlignment="1">
      <alignment horizontal="left" vertical="center" wrapText="1"/>
    </xf>
    <xf numFmtId="0" fontId="9" fillId="6" borderId="31" xfId="1" applyFont="1" applyFill="1" applyBorder="1" applyAlignment="1">
      <alignment horizontal="left" vertical="center" wrapText="1"/>
    </xf>
    <xf numFmtId="0" fontId="9" fillId="6" borderId="30" xfId="0" applyFont="1" applyFill="1" applyBorder="1" applyAlignment="1">
      <alignment horizontal="left" vertical="center" wrapText="1"/>
    </xf>
    <xf numFmtId="0" fontId="9" fillId="6" borderId="31" xfId="0" applyFont="1" applyFill="1" applyBorder="1" applyAlignment="1">
      <alignment horizontal="left" vertical="center" wrapText="1"/>
    </xf>
    <xf numFmtId="0" fontId="9" fillId="6" borderId="44" xfId="0" applyFont="1" applyFill="1" applyBorder="1" applyAlignment="1">
      <alignment horizontal="left" vertical="center" wrapText="1"/>
    </xf>
    <xf numFmtId="0" fontId="9" fillId="6" borderId="46" xfId="0" applyFont="1" applyFill="1" applyBorder="1" applyAlignment="1">
      <alignment horizontal="left" vertical="center" wrapText="1"/>
    </xf>
    <xf numFmtId="0" fontId="9" fillId="6" borderId="17" xfId="1" applyFont="1" applyFill="1" applyBorder="1" applyAlignment="1">
      <alignment horizontal="left" vertical="center" wrapText="1"/>
    </xf>
    <xf numFmtId="0" fontId="9" fillId="6" borderId="19" xfId="1" applyFont="1" applyFill="1" applyBorder="1" applyAlignment="1">
      <alignment horizontal="left" vertical="center" wrapText="1"/>
    </xf>
    <xf numFmtId="0" fontId="20" fillId="4" borderId="8" xfId="0" applyFont="1" applyFill="1" applyBorder="1" applyAlignment="1">
      <alignment horizontal="left" vertical="center"/>
    </xf>
    <xf numFmtId="0" fontId="22" fillId="0" borderId="13" xfId="0" applyFont="1" applyBorder="1" applyAlignment="1">
      <alignment horizontal="center" vertical="center" textRotation="90"/>
    </xf>
    <xf numFmtId="0" fontId="22" fillId="0" borderId="22" xfId="0" applyFont="1" applyBorder="1" applyAlignment="1">
      <alignment horizontal="center" vertical="center" textRotation="90"/>
    </xf>
    <xf numFmtId="0" fontId="22" fillId="0" borderId="20" xfId="0" applyFont="1" applyBorder="1" applyAlignment="1">
      <alignment horizontal="center" vertical="center" textRotation="90"/>
    </xf>
    <xf numFmtId="0" fontId="22" fillId="0" borderId="27" xfId="0" applyFont="1" applyBorder="1" applyAlignment="1">
      <alignment horizontal="center" vertical="center" textRotation="90"/>
    </xf>
    <xf numFmtId="0" fontId="23" fillId="0" borderId="13" xfId="0" applyFont="1" applyBorder="1" applyAlignment="1">
      <alignment horizontal="left" vertical="center"/>
    </xf>
    <xf numFmtId="0" fontId="23" fillId="0" borderId="14" xfId="0" applyFont="1" applyBorder="1" applyAlignment="1">
      <alignment horizontal="left" vertical="center"/>
    </xf>
    <xf numFmtId="0" fontId="23" fillId="0" borderId="15" xfId="0" applyFont="1" applyBorder="1" applyAlignment="1">
      <alignment horizontal="left" vertical="center"/>
    </xf>
    <xf numFmtId="0" fontId="23" fillId="0" borderId="22" xfId="0" applyFont="1" applyBorder="1" applyAlignment="1">
      <alignment horizontal="left" vertical="center"/>
    </xf>
    <xf numFmtId="0" fontId="23" fillId="0" borderId="23" xfId="0" applyFont="1" applyBorder="1" applyAlignment="1">
      <alignment horizontal="left" vertical="center"/>
    </xf>
    <xf numFmtId="0" fontId="23" fillId="0" borderId="24" xfId="0" applyFont="1" applyBorder="1" applyAlignment="1">
      <alignment horizontal="left" vertical="center"/>
    </xf>
    <xf numFmtId="0" fontId="20" fillId="0" borderId="0" xfId="0" applyFont="1" applyAlignment="1">
      <alignment horizontal="center" vertical="center"/>
    </xf>
    <xf numFmtId="0" fontId="14" fillId="0" borderId="4" xfId="0" applyFont="1" applyBorder="1" applyAlignment="1">
      <alignment horizontal="center" vertical="center" wrapText="1"/>
    </xf>
    <xf numFmtId="0" fontId="14" fillId="0" borderId="21" xfId="0" applyFont="1" applyBorder="1" applyAlignment="1">
      <alignment horizontal="center" vertical="center" wrapText="1"/>
    </xf>
    <xf numFmtId="0" fontId="13" fillId="0" borderId="13" xfId="0" applyFont="1" applyBorder="1" applyAlignment="1">
      <alignment horizontal="left" vertical="center" wrapText="1"/>
    </xf>
    <xf numFmtId="0" fontId="13" fillId="0" borderId="14" xfId="0" applyFont="1" applyBorder="1" applyAlignment="1">
      <alignment horizontal="left" vertical="center" wrapText="1"/>
    </xf>
    <xf numFmtId="0" fontId="13" fillId="0" borderId="15" xfId="0" applyFont="1" applyBorder="1" applyAlignment="1">
      <alignment horizontal="left" vertical="center" wrapText="1"/>
    </xf>
    <xf numFmtId="0" fontId="13" fillId="0" borderId="22" xfId="0" applyFont="1" applyBorder="1" applyAlignment="1">
      <alignment horizontal="left" vertical="center" wrapText="1"/>
    </xf>
    <xf numFmtId="0" fontId="13" fillId="0" borderId="23" xfId="0" applyFont="1" applyBorder="1" applyAlignment="1">
      <alignment horizontal="left" vertical="center" wrapText="1"/>
    </xf>
    <xf numFmtId="0" fontId="13" fillId="0" borderId="24" xfId="0" applyFont="1" applyBorder="1" applyAlignment="1">
      <alignment horizontal="left" vertical="center" wrapText="1"/>
    </xf>
    <xf numFmtId="0" fontId="13" fillId="0" borderId="16" xfId="0" applyFont="1" applyBorder="1" applyAlignment="1">
      <alignment horizontal="left" vertical="center" wrapText="1"/>
    </xf>
    <xf numFmtId="0" fontId="13" fillId="0" borderId="21" xfId="0" applyFont="1" applyBorder="1" applyAlignment="1">
      <alignment horizontal="left" vertical="center" wrapText="1"/>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19" xfId="0" applyFont="1" applyBorder="1" applyAlignment="1">
      <alignment horizontal="center" vertical="center"/>
    </xf>
    <xf numFmtId="0" fontId="13" fillId="0" borderId="0" xfId="0" applyFont="1" applyAlignment="1">
      <alignment horizontal="right" vertical="center"/>
    </xf>
    <xf numFmtId="0" fontId="13" fillId="0" borderId="6" xfId="0" applyFont="1" applyBorder="1" applyAlignment="1">
      <alignment horizontal="right" vertical="center"/>
    </xf>
    <xf numFmtId="0" fontId="15" fillId="0" borderId="8" xfId="0" applyFont="1" applyBorder="1" applyAlignment="1">
      <alignment horizontal="left" vertical="center"/>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19" fillId="0" borderId="0" xfId="0" applyFont="1" applyAlignment="1">
      <alignment horizontal="right" vertical="center"/>
    </xf>
    <xf numFmtId="0" fontId="17" fillId="0" borderId="8"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6" fillId="0" borderId="0" xfId="0" applyFont="1" applyAlignment="1">
      <alignment horizontal="right" vertical="center"/>
    </xf>
    <xf numFmtId="0" fontId="16" fillId="0" borderId="6" xfId="0" applyFont="1" applyBorder="1" applyAlignment="1">
      <alignment horizontal="right" vertical="center"/>
    </xf>
    <xf numFmtId="0" fontId="18" fillId="0" borderId="0" xfId="0" applyFont="1" applyAlignment="1">
      <alignment horizontal="right" vertical="center"/>
    </xf>
    <xf numFmtId="0" fontId="12" fillId="0" borderId="0" xfId="0" applyFont="1" applyAlignment="1">
      <alignment horizontal="left" vertical="center" wrapText="1"/>
    </xf>
    <xf numFmtId="0" fontId="13" fillId="0" borderId="0" xfId="0" applyFont="1" applyAlignment="1">
      <alignment horizontal="center" vertical="center" wrapText="1"/>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11"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3</xdr:row>
          <xdr:rowOff>38100</xdr:rowOff>
        </xdr:from>
        <xdr:to>
          <xdr:col>1</xdr:col>
          <xdr:colOff>825500</xdr:colOff>
          <xdr:row>8</xdr:row>
          <xdr:rowOff>63500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Team Leader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31750</xdr:colOff>
          <xdr:row>3</xdr:row>
          <xdr:rowOff>38100</xdr:rowOff>
        </xdr:from>
        <xdr:to>
          <xdr:col>2</xdr:col>
          <xdr:colOff>825500</xdr:colOff>
          <xdr:row>8</xdr:row>
          <xdr:rowOff>63500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Value</a:t>
              </a:r>
            </a:p>
            <a:p>
              <a:pPr algn="ctr" rtl="0">
                <a:defRPr sz="1000"/>
              </a:pPr>
              <a:r>
                <a:rPr lang="en-US" sz="1100" b="1" i="0" u="none" strike="noStrike" baseline="0">
                  <a:solidFill>
                    <a:srgbClr val="000000"/>
                  </a:solidFill>
                  <a:latin typeface="Calibri"/>
                  <a:cs typeface="Calibri"/>
                </a:rPr>
                <a:t>Stream </a:t>
              </a:r>
            </a:p>
            <a:p>
              <a:pPr algn="ctr" rtl="0">
                <a:defRPr sz="1000"/>
              </a:pPr>
              <a:r>
                <a:rPr lang="en-US" sz="1100" b="1" i="0" u="none" strike="noStrike" baseline="0">
                  <a:solidFill>
                    <a:srgbClr val="000000"/>
                  </a:solidFill>
                  <a:latin typeface="Calibri"/>
                  <a:cs typeface="Calibri"/>
                </a:rPr>
                <a:t>Leader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31750</xdr:colOff>
          <xdr:row>3</xdr:row>
          <xdr:rowOff>38100</xdr:rowOff>
        </xdr:from>
        <xdr:to>
          <xdr:col>4</xdr:col>
          <xdr:colOff>806450</xdr:colOff>
          <xdr:row>8</xdr:row>
          <xdr:rowOff>63500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050" b="1" i="0" u="none" strike="noStrike" baseline="0">
                  <a:solidFill>
                    <a:srgbClr val="000000"/>
                  </a:solidFill>
                  <a:latin typeface="Calibri"/>
                  <a:cs typeface="Calibri"/>
                </a:rPr>
                <a:t>Plant</a:t>
              </a:r>
              <a:r>
                <a:rPr lang="en-US" sz="1050" b="0" i="0" u="none" strike="noStrike" baseline="0">
                  <a:solidFill>
                    <a:srgbClr val="000000"/>
                  </a:solidFill>
                  <a:latin typeface="Calibri"/>
                  <a:cs typeface="Calibri"/>
                </a:rPr>
                <a:t> </a:t>
              </a:r>
              <a:r>
                <a:rPr lang="en-US" sz="1050" b="1" i="0" u="none" strike="noStrike" baseline="0">
                  <a:solidFill>
                    <a:srgbClr val="000000"/>
                  </a:solidFill>
                  <a:latin typeface="Calibri"/>
                  <a:cs typeface="Calibri"/>
                </a:rPr>
                <a:t>Manager, Plant Quality</a:t>
              </a:r>
            </a:p>
            <a:p>
              <a:pPr algn="ctr" rtl="0">
                <a:defRPr sz="1000"/>
              </a:pPr>
              <a:r>
                <a:rPr lang="en-US" sz="1050" b="1" i="0" u="none" strike="noStrike" baseline="0">
                  <a:solidFill>
                    <a:srgbClr val="000000"/>
                  </a:solidFill>
                  <a:latin typeface="Calibri"/>
                  <a:cs typeface="Calibri"/>
                </a:rPr>
                <a:t>and </a:t>
              </a:r>
            </a:p>
            <a:p>
              <a:pPr algn="ctr" rtl="0">
                <a:defRPr sz="1000"/>
              </a:pPr>
              <a:r>
                <a:rPr lang="en-US" sz="1050" b="1" i="0" u="none" strike="noStrike" baseline="0">
                  <a:solidFill>
                    <a:srgbClr val="000000"/>
                  </a:solidFill>
                  <a:latin typeface="Calibri"/>
                  <a:cs typeface="Calibri"/>
                </a:rPr>
                <a:t>Production Manager</a:t>
              </a:r>
            </a:p>
            <a:p>
              <a:pPr algn="ctr" rtl="0">
                <a:defRPr sz="1000"/>
              </a:pPr>
              <a:r>
                <a:rPr lang="en-US" sz="1050" b="1" i="0" u="none" strike="noStrike" baseline="0">
                  <a:solidFill>
                    <a:srgbClr val="000000"/>
                  </a:solidFill>
                  <a:latin typeface="Calibri"/>
                  <a:cs typeface="Calibri"/>
                </a:rPr>
                <a:t>together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38100</xdr:colOff>
          <xdr:row>3</xdr:row>
          <xdr:rowOff>38100</xdr:rowOff>
        </xdr:from>
        <xdr:to>
          <xdr:col>5</xdr:col>
          <xdr:colOff>806450</xdr:colOff>
          <xdr:row>8</xdr:row>
          <xdr:rowOff>69850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Regional Quality </a:t>
              </a:r>
            </a:p>
            <a:p>
              <a:pPr algn="ctr" rtl="0">
                <a:defRPr sz="1000"/>
              </a:pPr>
              <a:r>
                <a:rPr lang="en-US" sz="1100" b="1" i="0" u="none" strike="noStrike" baseline="0">
                  <a:solidFill>
                    <a:srgbClr val="000000"/>
                  </a:solidFill>
                  <a:latin typeface="Calibri"/>
                  <a:cs typeface="Calibri"/>
                </a:rPr>
                <a:t>Head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xdr:colOff>
          <xdr:row>3</xdr:row>
          <xdr:rowOff>38100</xdr:rowOff>
        </xdr:from>
        <xdr:to>
          <xdr:col>6</xdr:col>
          <xdr:colOff>806450</xdr:colOff>
          <xdr:row>8</xdr:row>
          <xdr:rowOff>69850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Board Member</a:t>
              </a:r>
            </a:p>
            <a:p>
              <a:pPr algn="ctr" rtl="0">
                <a:defRPr sz="1000"/>
              </a:pPr>
              <a:r>
                <a:rPr lang="en-US" sz="1100" b="1" i="0" u="none" strike="noStrike" baseline="0">
                  <a:solidFill>
                    <a:srgbClr val="000000"/>
                  </a:solidFill>
                  <a:latin typeface="Calibri"/>
                  <a:cs typeface="Calibri"/>
                </a:rPr>
                <a:t>(Group </a:t>
              </a:r>
            </a:p>
            <a:p>
              <a:pPr algn="ctr" rtl="0">
                <a:defRPr sz="1000"/>
              </a:pPr>
              <a:r>
                <a:rPr lang="en-US" sz="1100" b="1" i="0" u="none" strike="noStrike" baseline="0">
                  <a:solidFill>
                    <a:srgbClr val="000000"/>
                  </a:solidFill>
                  <a:latin typeface="Calibri"/>
                  <a:cs typeface="Calibri"/>
                </a:rPr>
                <a:t>or BU)</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107950</xdr:colOff>
          <xdr:row>61</xdr:row>
          <xdr:rowOff>44450</xdr:rowOff>
        </xdr:from>
        <xdr:to>
          <xdr:col>11</xdr:col>
          <xdr:colOff>520700</xdr:colOff>
          <xdr:row>63</xdr:row>
          <xdr:rowOff>63500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All items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31750</xdr:colOff>
          <xdr:row>3</xdr:row>
          <xdr:rowOff>38100</xdr:rowOff>
        </xdr:from>
        <xdr:to>
          <xdr:col>3</xdr:col>
          <xdr:colOff>825500</xdr:colOff>
          <xdr:row>8</xdr:row>
          <xdr:rowOff>69850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1" i="0" u="none" strike="noStrike" baseline="0">
                  <a:solidFill>
                    <a:srgbClr val="000000"/>
                  </a:solidFill>
                  <a:latin typeface="Calibri"/>
                  <a:cs typeface="Calibri"/>
                </a:rPr>
                <a:t>Customer</a:t>
              </a:r>
            </a:p>
            <a:p>
              <a:pPr algn="ctr" rtl="0">
                <a:defRPr sz="1000"/>
              </a:pPr>
              <a:r>
                <a:rPr lang="en-US" sz="1100" b="1" i="0" u="none" strike="noStrike" baseline="0">
                  <a:solidFill>
                    <a:srgbClr val="000000"/>
                  </a:solidFill>
                  <a:latin typeface="Calibri"/>
                  <a:cs typeface="Calibri"/>
                </a:rPr>
                <a:t>Quality</a:t>
              </a:r>
            </a:p>
            <a:p>
              <a:pPr algn="ctr" rtl="0">
                <a:defRPr sz="1000"/>
              </a:pPr>
              <a:r>
                <a:rPr lang="en-US" sz="1100" b="1" i="0" u="none" strike="noStrike" baseline="0">
                  <a:solidFill>
                    <a:srgbClr val="000000"/>
                  </a:solidFill>
                  <a:latin typeface="Calibri"/>
                  <a:cs typeface="Calibri"/>
                </a:rPr>
                <a:t>Engineer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920750</xdr:colOff>
          <xdr:row>61</xdr:row>
          <xdr:rowOff>63500</xdr:rowOff>
        </xdr:from>
        <xdr:to>
          <xdr:col>11</xdr:col>
          <xdr:colOff>2597150</xdr:colOff>
          <xdr:row>62</xdr:row>
          <xdr:rowOff>25400</xdr:rowOff>
        </xdr:to>
        <xdr:sp macro="" textlink="">
          <xdr:nvSpPr>
            <xdr:cNvPr id="1032" name="ComboBox1"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5295900</xdr:colOff>
      <xdr:row>1</xdr:row>
      <xdr:rowOff>171450</xdr:rowOff>
    </xdr:from>
    <xdr:to>
      <xdr:col>11</xdr:col>
      <xdr:colOff>7505700</xdr:colOff>
      <xdr:row>1</xdr:row>
      <xdr:rowOff>670984</xdr:rowOff>
    </xdr:to>
    <xdr:pic>
      <xdr:nvPicPr>
        <xdr:cNvPr id="2" name="Grafik 1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591300" y="266700"/>
          <a:ext cx="2209800" cy="499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hle%20Anand%20Filter%20System/Central%20Processing/LPA%20Audit%20Modification/FORM_P02_BU2_80000316v1_en_LPA_Checklist.002%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back page"/>
      <sheetName val="pokayoke checklist"/>
      <sheetName val="instructions"/>
      <sheetName val="translations_front page"/>
      <sheetName val="translations_back page"/>
      <sheetName val="translations_pokayoke"/>
      <sheetName val="translations_macro"/>
      <sheetName val="Plan1"/>
      <sheetName val="FORM_P02_BU2_80000316v1_en_LPA_"/>
    </sheetNames>
    <definedNames>
      <definedName name="AllItems"/>
      <definedName name="BoardMember"/>
      <definedName name="CQE"/>
      <definedName name="PlantManager"/>
      <definedName name="RegionQHead"/>
      <definedName name="TeamLeader"/>
      <definedName name="VSL"/>
    </definedNames>
    <sheetDataSet>
      <sheetData sheetId="0"/>
      <sheetData sheetId="1"/>
      <sheetData sheetId="2"/>
      <sheetData sheetId="3"/>
      <sheetData sheetId="4">
        <row r="2">
          <cell r="E2" t="str">
            <v>English</v>
          </cell>
          <cell r="F2">
            <v>5</v>
          </cell>
        </row>
        <row r="5">
          <cell r="B5" t="str">
            <v>English</v>
          </cell>
          <cell r="C5" t="str">
            <v>Layered Process Audit (LPA)</v>
          </cell>
          <cell r="F5" t="str">
            <v xml:space="preserve"> </v>
          </cell>
          <cell r="H5" t="str">
            <v xml:space="preserve"> </v>
          </cell>
          <cell r="I5" t="str">
            <v>Layered Process Audit (LPA)</v>
          </cell>
        </row>
        <row r="6">
          <cell r="B6" t="str">
            <v>German</v>
          </cell>
          <cell r="C6" t="str">
            <v>Kaskadierte Prozessbestätigung 
(Layered Process Audit)</v>
          </cell>
          <cell r="F6" t="str">
            <v xml:space="preserve"> </v>
          </cell>
          <cell r="H6" t="str">
            <v xml:space="preserve"> </v>
          </cell>
          <cell r="I6" t="str">
            <v>Kaskadierte Prozessbestätigung 
(Layered Process Audit)</v>
          </cell>
          <cell r="AO6" t="str">
            <v xml:space="preserve"> </v>
          </cell>
        </row>
        <row r="7">
          <cell r="B7" t="str">
            <v>Portuguese</v>
          </cell>
          <cell r="C7" t="str">
            <v>Confirmação de Processo Escalonada
(Layered Process Audit)</v>
          </cell>
          <cell r="F7" t="str">
            <v xml:space="preserve"> </v>
          </cell>
          <cell r="H7" t="str">
            <v xml:space="preserve"> </v>
          </cell>
          <cell r="I7" t="str">
            <v>Confirmação de Processo Escalonada
(Layered Process Audit)</v>
          </cell>
          <cell r="AO7" t="str">
            <v xml:space="preserve"> </v>
          </cell>
        </row>
        <row r="8">
          <cell r="B8" t="str">
            <v>Korean</v>
          </cell>
          <cell r="C8" t="str">
            <v>Layered Process Audit (LPA)</v>
          </cell>
          <cell r="F8" t="str">
            <v xml:space="preserve"> </v>
          </cell>
          <cell r="H8" t="str">
            <v xml:space="preserve"> </v>
          </cell>
          <cell r="I8" t="str">
            <v>Layered Process Audit (LPA)</v>
          </cell>
          <cell r="AO8" t="str">
            <v xml:space="preserve"> </v>
          </cell>
        </row>
        <row r="9">
          <cell r="B9" t="str">
            <v>Chinese</v>
          </cell>
          <cell r="C9" t="str">
            <v>Layered Process Audit (LPA)</v>
          </cell>
          <cell r="F9" t="str">
            <v xml:space="preserve"> </v>
          </cell>
          <cell r="H9" t="str">
            <v xml:space="preserve"> </v>
          </cell>
          <cell r="I9" t="str">
            <v>Layered Process Audit (LPA)</v>
          </cell>
          <cell r="AO9" t="str">
            <v xml:space="preserve"> </v>
          </cell>
        </row>
        <row r="10">
          <cell r="B10" t="str">
            <v>Japanese</v>
          </cell>
          <cell r="C10" t="str">
            <v>Layered Process Audit (LPA)</v>
          </cell>
          <cell r="F10" t="str">
            <v xml:space="preserve"> </v>
          </cell>
          <cell r="H10" t="str">
            <v xml:space="preserve"> </v>
          </cell>
          <cell r="I10" t="str">
            <v>Layered Process Audit (LPA)</v>
          </cell>
          <cell r="AO10" t="str">
            <v xml:space="preserve"> </v>
          </cell>
        </row>
        <row r="11">
          <cell r="B11" t="str">
            <v>Slovenian</v>
          </cell>
          <cell r="C11" t="str">
            <v>Layered Process Audit (LPA)</v>
          </cell>
          <cell r="F11" t="str">
            <v xml:space="preserve"> </v>
          </cell>
          <cell r="H11" t="str">
            <v xml:space="preserve"> </v>
          </cell>
          <cell r="I11" t="str">
            <v>Layered Process Audit (LPA)</v>
          </cell>
          <cell r="AO11" t="str">
            <v xml:space="preserve"> </v>
          </cell>
        </row>
        <row r="12">
          <cell r="B12" t="str">
            <v>Spanish</v>
          </cell>
          <cell r="C12" t="str">
            <v>Layered Process Audit (LPA)</v>
          </cell>
          <cell r="F12" t="str">
            <v xml:space="preserve"> </v>
          </cell>
          <cell r="H12" t="str">
            <v xml:space="preserve"> </v>
          </cell>
          <cell r="I12" t="str">
            <v>Layered Process Audit (LPA)</v>
          </cell>
          <cell r="AO12" t="str">
            <v xml:space="preserve"> </v>
          </cell>
        </row>
        <row r="13">
          <cell r="B13">
            <v>9</v>
          </cell>
          <cell r="C13" t="str">
            <v>Layered Process Audit (LPA)</v>
          </cell>
          <cell r="F13" t="str">
            <v xml:space="preserve"> </v>
          </cell>
          <cell r="H13" t="str">
            <v xml:space="preserve"> </v>
          </cell>
          <cell r="I13" t="str">
            <v>Layered Process Audit (LPA)</v>
          </cell>
          <cell r="AO13" t="str">
            <v xml:space="preserve"> </v>
          </cell>
        </row>
        <row r="14">
          <cell r="B14">
            <v>10</v>
          </cell>
          <cell r="C14" t="str">
            <v>Layered Process Audit (LPA)</v>
          </cell>
          <cell r="F14" t="str">
            <v xml:space="preserve"> </v>
          </cell>
          <cell r="H14" t="str">
            <v xml:space="preserve"> </v>
          </cell>
          <cell r="I14" t="str">
            <v>Layered Process Audit (LPA)</v>
          </cell>
          <cell r="AO14" t="str">
            <v xml:space="preserve"> </v>
          </cell>
        </row>
        <row r="15">
          <cell r="B15">
            <v>11</v>
          </cell>
          <cell r="C15" t="str">
            <v>Layered Process Audit (LPA)</v>
          </cell>
          <cell r="F15" t="str">
            <v xml:space="preserve"> </v>
          </cell>
          <cell r="H15" t="str">
            <v xml:space="preserve"> </v>
          </cell>
          <cell r="I15" t="str">
            <v>Layered Process Audit (LPA)</v>
          </cell>
          <cell r="AO15" t="str">
            <v xml:space="preserve"> </v>
          </cell>
        </row>
        <row r="16">
          <cell r="B16">
            <v>12</v>
          </cell>
          <cell r="C16" t="str">
            <v>Layered Process Audit (LPA)</v>
          </cell>
          <cell r="F16" t="str">
            <v xml:space="preserve"> </v>
          </cell>
          <cell r="H16" t="str">
            <v xml:space="preserve"> </v>
          </cell>
          <cell r="I16" t="str">
            <v>Layered Process Audit (LPA)</v>
          </cell>
          <cell r="AO16" t="str">
            <v xml:space="preserve"> </v>
          </cell>
        </row>
        <row r="17">
          <cell r="B17">
            <v>13</v>
          </cell>
          <cell r="C17" t="str">
            <v>Layered Process Audit (LPA)</v>
          </cell>
          <cell r="F17" t="str">
            <v xml:space="preserve"> </v>
          </cell>
          <cell r="H17" t="str">
            <v xml:space="preserve"> </v>
          </cell>
          <cell r="I17" t="str">
            <v>Layered Process Audit (LPA)</v>
          </cell>
          <cell r="AO17" t="str">
            <v xml:space="preserve"> </v>
          </cell>
        </row>
        <row r="18">
          <cell r="B18">
            <v>14</v>
          </cell>
          <cell r="C18" t="str">
            <v>Layered Process Audit (LPA)</v>
          </cell>
          <cell r="F18" t="str">
            <v xml:space="preserve"> </v>
          </cell>
          <cell r="H18" t="str">
            <v xml:space="preserve"> </v>
          </cell>
          <cell r="I18" t="str">
            <v>Layered Process Audit (LPA)</v>
          </cell>
          <cell r="AO18" t="str">
            <v xml:space="preserve"> </v>
          </cell>
        </row>
        <row r="19">
          <cell r="B19">
            <v>15</v>
          </cell>
          <cell r="C19" t="str">
            <v>Layered Process Audit (LPA)</v>
          </cell>
          <cell r="F19" t="str">
            <v xml:space="preserve"> </v>
          </cell>
          <cell r="H19" t="str">
            <v xml:space="preserve"> </v>
          </cell>
          <cell r="I19" t="str">
            <v>Layered Process Audit (LPA)</v>
          </cell>
          <cell r="AO19" t="str">
            <v xml:space="preserve"> </v>
          </cell>
        </row>
        <row r="21">
          <cell r="C21" t="str">
            <v xml:space="preserve">Area / Line: </v>
          </cell>
          <cell r="I21" t="str">
            <v xml:space="preserve">Team Leader name: </v>
          </cell>
        </row>
        <row r="22">
          <cell r="C22" t="str">
            <v xml:space="preserve">Bereich /  
Produktionslinie:  </v>
          </cell>
          <cell r="I22" t="str">
            <v xml:space="preserve">Teamleiter: </v>
          </cell>
        </row>
        <row r="23">
          <cell r="C23" t="str">
            <v xml:space="preserve">Área / Linha: </v>
          </cell>
          <cell r="I23" t="str">
            <v xml:space="preserve">Nome do Team Leader: </v>
          </cell>
        </row>
        <row r="37">
          <cell r="C37" t="str">
            <v xml:space="preserve">Level: </v>
          </cell>
          <cell r="F37" t="str">
            <v xml:space="preserve"> </v>
          </cell>
          <cell r="H37" t="str">
            <v xml:space="preserve"> </v>
          </cell>
          <cell r="I37" t="str">
            <v xml:space="preserve">Month: </v>
          </cell>
        </row>
        <row r="38">
          <cell r="C38" t="str">
            <v xml:space="preserve">Ebene: </v>
          </cell>
          <cell r="F38" t="str">
            <v xml:space="preserve"> </v>
          </cell>
          <cell r="I38" t="str">
            <v xml:space="preserve">Monat: </v>
          </cell>
        </row>
        <row r="39">
          <cell r="C39" t="str">
            <v>Função:</v>
          </cell>
          <cell r="I39" t="str">
            <v xml:space="preserve">Mês: </v>
          </cell>
        </row>
        <row r="53">
          <cell r="C53" t="str">
            <v xml:space="preserve">Frequency: </v>
          </cell>
          <cell r="F53" t="str">
            <v xml:space="preserve"> </v>
          </cell>
          <cell r="I53" t="str">
            <v xml:space="preserve">Year: </v>
          </cell>
        </row>
        <row r="54">
          <cell r="C54" t="str">
            <v xml:space="preserve">Frequenz: </v>
          </cell>
          <cell r="F54" t="str">
            <v xml:space="preserve"> </v>
          </cell>
          <cell r="I54" t="str">
            <v xml:space="preserve">Jahr: </v>
          </cell>
        </row>
        <row r="55">
          <cell r="C55" t="str">
            <v xml:space="preserve">Frequência: </v>
          </cell>
          <cell r="I55" t="str">
            <v xml:space="preserve">Ano: </v>
          </cell>
        </row>
        <row r="69">
          <cell r="C69" t="str">
            <v xml:space="preserve">Items of potential risks to verify </v>
          </cell>
          <cell r="F69" t="str">
            <v>Area</v>
          </cell>
          <cell r="H69" t="str">
            <v>day (for each item write 1 if conform and 0 if non conform)</v>
          </cell>
          <cell r="AM69" t="str">
            <v>conform</v>
          </cell>
          <cell r="AN69" t="str">
            <v>non conform</v>
          </cell>
          <cell r="AO69" t="str">
            <v>comments</v>
          </cell>
        </row>
        <row r="70">
          <cell r="H70">
            <v>1</v>
          </cell>
          <cell r="I70">
            <v>2</v>
          </cell>
        </row>
        <row r="71">
          <cell r="C71" t="str">
            <v>Potenzielle Risikopunkte zur Überprüfung</v>
          </cell>
          <cell r="F71" t="str">
            <v xml:space="preserve">Bereich
</v>
          </cell>
          <cell r="H71" t="str">
            <v>Tag (Bitte eintragen: 1 = i.O., 0 = n.i.O.)</v>
          </cell>
          <cell r="AM71" t="str">
            <v>conform</v>
          </cell>
          <cell r="AN71" t="str">
            <v>non conform</v>
          </cell>
          <cell r="AO71" t="str">
            <v>comments</v>
          </cell>
        </row>
        <row r="72">
          <cell r="H72">
            <v>1</v>
          </cell>
          <cell r="I72">
            <v>2</v>
          </cell>
        </row>
        <row r="73">
          <cell r="C73" t="str">
            <v>Itens do potencial de risco a verificar</v>
          </cell>
          <cell r="F73" t="str">
            <v>Área</v>
          </cell>
          <cell r="H73" t="str">
            <v>dia (para cada item escrever 1 se conforme e 0 se não conforme)</v>
          </cell>
          <cell r="AM73" t="str">
            <v>conform</v>
          </cell>
          <cell r="AN73" t="str">
            <v>non conform</v>
          </cell>
          <cell r="AO73" t="str">
            <v>comments</v>
          </cell>
        </row>
        <row r="74">
          <cell r="H74">
            <v>1</v>
          </cell>
          <cell r="I74">
            <v>2</v>
          </cell>
        </row>
        <row r="75">
          <cell r="AM75" t="str">
            <v>conform</v>
          </cell>
          <cell r="AN75" t="str">
            <v>non conform</v>
          </cell>
          <cell r="AO75" t="str">
            <v>comments</v>
          </cell>
        </row>
        <row r="76">
          <cell r="H76">
            <v>1</v>
          </cell>
          <cell r="I76">
            <v>2</v>
          </cell>
        </row>
        <row r="77">
          <cell r="AM77" t="str">
            <v>conform</v>
          </cell>
          <cell r="AN77" t="str">
            <v>non conform</v>
          </cell>
          <cell r="AO77" t="str">
            <v>comments</v>
          </cell>
        </row>
        <row r="78">
          <cell r="H78">
            <v>1</v>
          </cell>
          <cell r="I78">
            <v>2</v>
          </cell>
        </row>
        <row r="79">
          <cell r="AM79" t="str">
            <v>conform</v>
          </cell>
          <cell r="AN79" t="str">
            <v>non conform</v>
          </cell>
          <cell r="AO79" t="str">
            <v>comments</v>
          </cell>
        </row>
        <row r="80">
          <cell r="H80">
            <v>1</v>
          </cell>
          <cell r="I80">
            <v>2</v>
          </cell>
        </row>
        <row r="81">
          <cell r="AM81" t="str">
            <v>conform</v>
          </cell>
          <cell r="AN81" t="str">
            <v>non conform</v>
          </cell>
          <cell r="AO81" t="str">
            <v>comments</v>
          </cell>
        </row>
        <row r="82">
          <cell r="H82">
            <v>1</v>
          </cell>
          <cell r="I82">
            <v>2</v>
          </cell>
        </row>
        <row r="83">
          <cell r="AM83" t="str">
            <v>conform</v>
          </cell>
          <cell r="AN83" t="str">
            <v>non conform</v>
          </cell>
          <cell r="AO83" t="str">
            <v>comments</v>
          </cell>
        </row>
        <row r="84">
          <cell r="H84">
            <v>1</v>
          </cell>
          <cell r="I84">
            <v>2</v>
          </cell>
        </row>
        <row r="85">
          <cell r="AM85" t="str">
            <v>conform</v>
          </cell>
          <cell r="AN85" t="str">
            <v>non conform</v>
          </cell>
          <cell r="AO85" t="str">
            <v>comments</v>
          </cell>
        </row>
        <row r="86">
          <cell r="H86">
            <v>1</v>
          </cell>
          <cell r="I86">
            <v>2</v>
          </cell>
        </row>
        <row r="87">
          <cell r="AM87" t="str">
            <v>conform</v>
          </cell>
          <cell r="AN87" t="str">
            <v>non conform</v>
          </cell>
          <cell r="AO87" t="str">
            <v>comments</v>
          </cell>
        </row>
        <row r="88">
          <cell r="H88">
            <v>1</v>
          </cell>
          <cell r="I88">
            <v>2</v>
          </cell>
        </row>
        <row r="89">
          <cell r="AM89" t="str">
            <v>conform</v>
          </cell>
          <cell r="AN89" t="str">
            <v>non conform</v>
          </cell>
          <cell r="AO89" t="str">
            <v>comments</v>
          </cell>
        </row>
        <row r="90">
          <cell r="H90">
            <v>1</v>
          </cell>
          <cell r="I90">
            <v>2</v>
          </cell>
        </row>
        <row r="91">
          <cell r="AM91" t="str">
            <v>conform</v>
          </cell>
          <cell r="AN91" t="str">
            <v>non conform</v>
          </cell>
          <cell r="AO91" t="str">
            <v>comments</v>
          </cell>
        </row>
        <row r="92">
          <cell r="H92">
            <v>1</v>
          </cell>
          <cell r="I92">
            <v>2</v>
          </cell>
        </row>
        <row r="93">
          <cell r="AM93" t="str">
            <v>conform</v>
          </cell>
          <cell r="AN93" t="str">
            <v>non conform</v>
          </cell>
          <cell r="AO93" t="str">
            <v>comments</v>
          </cell>
        </row>
        <row r="94">
          <cell r="H94">
            <v>1</v>
          </cell>
          <cell r="I94">
            <v>2</v>
          </cell>
        </row>
        <row r="95">
          <cell r="AM95" t="str">
            <v>conform</v>
          </cell>
          <cell r="AN95" t="str">
            <v>non conform</v>
          </cell>
          <cell r="AO95" t="str">
            <v>comments</v>
          </cell>
        </row>
        <row r="96">
          <cell r="H96">
            <v>1</v>
          </cell>
          <cell r="I96">
            <v>2</v>
          </cell>
        </row>
        <row r="97">
          <cell r="AM97" t="str">
            <v>conform</v>
          </cell>
          <cell r="AN97" t="str">
            <v>non conform</v>
          </cell>
          <cell r="AO97" t="str">
            <v>comments</v>
          </cell>
        </row>
        <row r="98">
          <cell r="H98">
            <v>1</v>
          </cell>
          <cell r="I98">
            <v>2</v>
          </cell>
        </row>
        <row r="99">
          <cell r="C99" t="str">
            <v>5S</v>
          </cell>
        </row>
        <row r="100">
          <cell r="C100" t="str">
            <v>5S</v>
          </cell>
        </row>
        <row r="101">
          <cell r="C101" t="str">
            <v>5S</v>
          </cell>
        </row>
        <row r="102">
          <cell r="C102" t="str">
            <v>5S</v>
          </cell>
        </row>
        <row r="103">
          <cell r="C103" t="str">
            <v>5S</v>
          </cell>
        </row>
        <row r="104">
          <cell r="C104" t="str">
            <v>5S</v>
          </cell>
        </row>
        <row r="105">
          <cell r="C105" t="str">
            <v>5S</v>
          </cell>
        </row>
        <row r="106">
          <cell r="C106" t="str">
            <v>5S</v>
          </cell>
        </row>
        <row r="107">
          <cell r="C107" t="str">
            <v>5S</v>
          </cell>
        </row>
        <row r="108">
          <cell r="C108" t="str">
            <v>5S</v>
          </cell>
        </row>
        <row r="109">
          <cell r="C109" t="str">
            <v>5S</v>
          </cell>
        </row>
        <row r="110">
          <cell r="C110" t="str">
            <v>5S</v>
          </cell>
        </row>
        <row r="111">
          <cell r="C111" t="str">
            <v>5S</v>
          </cell>
        </row>
        <row r="112">
          <cell r="C112" t="str">
            <v>5S</v>
          </cell>
        </row>
        <row r="113">
          <cell r="C113" t="str">
            <v>5S</v>
          </cell>
        </row>
        <row r="114">
          <cell r="C114" t="str">
            <v>5S1</v>
          </cell>
          <cell r="D114" t="str">
            <v xml:space="preserve">Plant floor, machinery, tools, gauges and packing materials (in the checked area) free of dirt, oil, water and grease </v>
          </cell>
          <cell r="F114" t="str">
            <v>Shop floor</v>
          </cell>
        </row>
        <row r="115">
          <cell r="C115" t="str">
            <v>5S1</v>
          </cell>
          <cell r="D115" t="str">
            <v>Hallenboden und Maschinen (im geprüften Bereich) sind frei von Schmutz, Öl, Wasser und Schmiermittel</v>
          </cell>
          <cell r="F115" t="str">
            <v>Fertigung</v>
          </cell>
        </row>
        <row r="116">
          <cell r="C116" t="str">
            <v>5S1</v>
          </cell>
          <cell r="D116" t="str">
            <v>Piso da fábrica e máquinas (na área auditada) livre de sujeira, óleo, água e graxa</v>
          </cell>
          <cell r="F116" t="str">
            <v>Chão de fábrica</v>
          </cell>
        </row>
        <row r="117">
          <cell r="C117" t="str">
            <v>5S1</v>
          </cell>
        </row>
        <row r="118">
          <cell r="C118" t="str">
            <v>5S1</v>
          </cell>
        </row>
        <row r="119">
          <cell r="C119" t="str">
            <v>5S1</v>
          </cell>
        </row>
        <row r="120">
          <cell r="C120" t="str">
            <v>5S1</v>
          </cell>
        </row>
        <row r="121">
          <cell r="C121" t="str">
            <v>5S1</v>
          </cell>
        </row>
        <row r="122">
          <cell r="C122" t="str">
            <v>5S1</v>
          </cell>
        </row>
        <row r="123">
          <cell r="C123" t="str">
            <v>5S1</v>
          </cell>
        </row>
        <row r="124">
          <cell r="C124" t="str">
            <v>5S1</v>
          </cell>
        </row>
        <row r="125">
          <cell r="C125" t="str">
            <v>5S1</v>
          </cell>
        </row>
        <row r="126">
          <cell r="C126" t="str">
            <v>5S1</v>
          </cell>
        </row>
        <row r="127">
          <cell r="C127" t="str">
            <v>5S1</v>
          </cell>
        </row>
        <row r="128">
          <cell r="C128" t="str">
            <v>5S1</v>
          </cell>
        </row>
        <row r="129">
          <cell r="C129" t="str">
            <v>5S2</v>
          </cell>
          <cell r="D129" t="str">
            <v>Dedicated areas marked/identified  and items placed accordingly 
(e.g. storage of components, semi-finished products, finished products...)</v>
          </cell>
          <cell r="F129" t="str">
            <v>Shop floor</v>
          </cell>
        </row>
        <row r="130">
          <cell r="C130" t="str">
            <v>5S2</v>
          </cell>
          <cell r="D130" t="str">
            <v>Definierte Bereiche für Material sind (nach lokaler Norm) markiert / beschriftet  und Gegenstände entsprechend platziert
(z. B. Lagerung von Rohmaterial, Zukaufteile, Halbfertigprodukte, Fertigprodukte ...)</v>
          </cell>
          <cell r="F130" t="str">
            <v>Fertigung</v>
          </cell>
        </row>
        <row r="131">
          <cell r="C131" t="str">
            <v>5S2</v>
          </cell>
          <cell r="D131" t="str">
            <v>Áreas dedicadas marcadas / identificadas e itens dispostos conforme marcação
(exemplos: armazenagem de componentes, produtos semi-acabados, produtos acabados,...)</v>
          </cell>
          <cell r="F131" t="str">
            <v>Chão de fábrica</v>
          </cell>
        </row>
        <row r="132">
          <cell r="C132" t="str">
            <v>5S2</v>
          </cell>
        </row>
        <row r="133">
          <cell r="C133" t="str">
            <v>5S2</v>
          </cell>
        </row>
        <row r="134">
          <cell r="C134" t="str">
            <v>5S2</v>
          </cell>
        </row>
        <row r="135">
          <cell r="C135" t="str">
            <v>5S2</v>
          </cell>
        </row>
        <row r="136">
          <cell r="C136" t="str">
            <v>5S2</v>
          </cell>
        </row>
        <row r="137">
          <cell r="C137" t="str">
            <v>5S2</v>
          </cell>
        </row>
        <row r="138">
          <cell r="C138" t="str">
            <v>5S2</v>
          </cell>
        </row>
        <row r="139">
          <cell r="C139" t="str">
            <v>5S2</v>
          </cell>
        </row>
        <row r="140">
          <cell r="C140" t="str">
            <v>5S2</v>
          </cell>
        </row>
        <row r="141">
          <cell r="C141" t="str">
            <v>5S2</v>
          </cell>
        </row>
        <row r="142">
          <cell r="C142" t="str">
            <v>5S2</v>
          </cell>
        </row>
        <row r="143">
          <cell r="C143" t="str">
            <v>5S2</v>
          </cell>
        </row>
        <row r="144">
          <cell r="C144" t="str">
            <v>5S3</v>
          </cell>
          <cell r="D144" t="str">
            <v xml:space="preserve">Tools, fixtures, gauges, masters samples and material on the line in their correct identified and clearly labeled place </v>
          </cell>
          <cell r="F144" t="str">
            <v>Shop floor</v>
          </cell>
        </row>
        <row r="145">
          <cell r="C145" t="str">
            <v>5S3</v>
          </cell>
          <cell r="D145" t="str">
            <v>Werkzeuge, Vorrichtungen, Messmittel und i.O.-n.i.O. Muster (Dummyteile) sind an einer definierten Stelle und eindeutig beschriftet/gekennzeichnet</v>
          </cell>
          <cell r="F145" t="str">
            <v>Fertigung</v>
          </cell>
        </row>
        <row r="146">
          <cell r="C146" t="str">
            <v>5S3</v>
          </cell>
          <cell r="D146" t="str">
            <v>Ferramentas, acessórios, dispositivos de controle, peças padrões e material da linha em local correto e identificado</v>
          </cell>
          <cell r="F146" t="str">
            <v>Chão de fábrica</v>
          </cell>
        </row>
        <row r="147">
          <cell r="C147" t="str">
            <v>5S3</v>
          </cell>
        </row>
        <row r="148">
          <cell r="C148" t="str">
            <v>5S3</v>
          </cell>
        </row>
        <row r="149">
          <cell r="C149" t="str">
            <v>5S3</v>
          </cell>
        </row>
        <row r="150">
          <cell r="C150" t="str">
            <v>5S3</v>
          </cell>
        </row>
        <row r="151">
          <cell r="C151" t="str">
            <v>5S3</v>
          </cell>
        </row>
        <row r="152">
          <cell r="C152" t="str">
            <v>5S3</v>
          </cell>
        </row>
        <row r="153">
          <cell r="C153" t="str">
            <v>5S3</v>
          </cell>
        </row>
        <row r="154">
          <cell r="C154" t="str">
            <v>5S3</v>
          </cell>
        </row>
        <row r="155">
          <cell r="C155" t="str">
            <v>5S3</v>
          </cell>
        </row>
        <row r="156">
          <cell r="C156" t="str">
            <v>5S3</v>
          </cell>
        </row>
        <row r="157">
          <cell r="C157" t="str">
            <v>5S3</v>
          </cell>
        </row>
        <row r="158">
          <cell r="C158" t="str">
            <v>5S3</v>
          </cell>
        </row>
        <row r="159">
          <cell r="C159" t="str">
            <v>5S1</v>
          </cell>
          <cell r="D159" t="str">
            <v>Tooling, equipments and products free of hazardous surfaces (eg: flashs, unprocted sharp surfaces)</v>
          </cell>
          <cell r="F159" t="str">
            <v>Shop floor</v>
          </cell>
        </row>
        <row r="160">
          <cell r="C160" t="str">
            <v>5S1</v>
          </cell>
          <cell r="D160" t="str">
            <v>Werkzeuge, Vorrichtungen und Produkte sind frei von verletzungsgefährdenden Oberflächen (z.B. Scweißaustrieb, ungeschützte scharfe Kanten)</v>
          </cell>
          <cell r="F160" t="str">
            <v>Fertigung</v>
          </cell>
        </row>
        <row r="161">
          <cell r="C161" t="str">
            <v>5S1</v>
          </cell>
          <cell r="D161" t="str">
            <v>Ferramental, equipamentos e produtos livres de superfícies perigosas (ex: rebarbas que podem ocasionar ferimentos e cantos vivos desprotegidos)</v>
          </cell>
          <cell r="F161" t="str">
            <v>Chão de fábrica</v>
          </cell>
        </row>
        <row r="162">
          <cell r="C162" t="str">
            <v>5S1</v>
          </cell>
        </row>
        <row r="163">
          <cell r="C163" t="str">
            <v>5S1</v>
          </cell>
        </row>
        <row r="164">
          <cell r="C164" t="str">
            <v>5S1</v>
          </cell>
        </row>
        <row r="165">
          <cell r="C165" t="str">
            <v>5S1</v>
          </cell>
        </row>
        <row r="166">
          <cell r="C166" t="str">
            <v>5S1</v>
          </cell>
        </row>
        <row r="167">
          <cell r="C167" t="str">
            <v>5S1</v>
          </cell>
        </row>
        <row r="168">
          <cell r="C168" t="str">
            <v>5S1</v>
          </cell>
        </row>
        <row r="169">
          <cell r="C169" t="str">
            <v>5S1</v>
          </cell>
        </row>
        <row r="170">
          <cell r="C170" t="str">
            <v>5S1</v>
          </cell>
        </row>
        <row r="171">
          <cell r="C171" t="str">
            <v>5S1</v>
          </cell>
        </row>
        <row r="172">
          <cell r="C172" t="str">
            <v>5S1</v>
          </cell>
        </row>
        <row r="173">
          <cell r="C173" t="str">
            <v>5S1</v>
          </cell>
        </row>
        <row r="174">
          <cell r="C174" t="str">
            <v>5S2</v>
          </cell>
          <cell r="D174" t="str">
            <v>Area clear of unneeded equipments, materials, inventory, furnishes or personal items for the current production</v>
          </cell>
          <cell r="F174" t="str">
            <v>Shop floor</v>
          </cell>
        </row>
        <row r="175">
          <cell r="C175" t="str">
            <v>5S2</v>
          </cell>
          <cell r="D175" t="str">
            <v>Bereich frei von Anlagen, Materialien, Bestand, Einrichtungen oder persönlichen Gegenständen die für die aktuelle Produktion unnötig sind</v>
          </cell>
          <cell r="F175" t="str">
            <v>Fertigung</v>
          </cell>
        </row>
        <row r="176">
          <cell r="C176" t="str">
            <v>5S2</v>
          </cell>
          <cell r="D176" t="str">
            <v>Are livre de equipamentos, materiais, estoques, bancadas ou itens pessoais não necessários para a produção corrente</v>
          </cell>
          <cell r="F176" t="str">
            <v>Chão de fábrica</v>
          </cell>
        </row>
        <row r="177">
          <cell r="C177" t="str">
            <v>5S2</v>
          </cell>
        </row>
        <row r="178">
          <cell r="C178" t="str">
            <v>5S2</v>
          </cell>
        </row>
        <row r="179">
          <cell r="C179" t="str">
            <v>5S2</v>
          </cell>
        </row>
        <row r="180">
          <cell r="C180" t="str">
            <v>5S2</v>
          </cell>
        </row>
        <row r="181">
          <cell r="C181" t="str">
            <v>5S2</v>
          </cell>
        </row>
        <row r="182">
          <cell r="C182" t="str">
            <v>5S2</v>
          </cell>
        </row>
        <row r="183">
          <cell r="C183" t="str">
            <v>5S2</v>
          </cell>
        </row>
        <row r="184">
          <cell r="C184" t="str">
            <v>5S2</v>
          </cell>
        </row>
        <row r="185">
          <cell r="C185" t="str">
            <v>5S2</v>
          </cell>
        </row>
        <row r="186">
          <cell r="C186" t="str">
            <v>5S2</v>
          </cell>
        </row>
        <row r="187">
          <cell r="C187" t="str">
            <v>5S2</v>
          </cell>
        </row>
        <row r="188">
          <cell r="C188" t="str">
            <v>5S2</v>
          </cell>
        </row>
        <row r="189">
          <cell r="C189" t="str">
            <v>5S3</v>
          </cell>
          <cell r="D189" t="str">
            <v>Cleaning instruction and cleaning plan in place</v>
          </cell>
          <cell r="F189" t="str">
            <v>Shop floor</v>
          </cell>
        </row>
        <row r="190">
          <cell r="C190" t="str">
            <v>5S3</v>
          </cell>
          <cell r="D190" t="str">
            <v>Reinigungsanweisung und Reinigungsplan sind etabliert</v>
          </cell>
          <cell r="F190" t="str">
            <v>Fertigung</v>
          </cell>
        </row>
        <row r="191">
          <cell r="C191" t="str">
            <v>5S3</v>
          </cell>
          <cell r="D191" t="str">
            <v>Instrução de limpeza e plano de limpeza disponíveis</v>
          </cell>
          <cell r="F191" t="str">
            <v>Chão de fábrica</v>
          </cell>
        </row>
        <row r="192">
          <cell r="C192" t="str">
            <v>5S3</v>
          </cell>
        </row>
        <row r="193">
          <cell r="C193" t="str">
            <v>5S3</v>
          </cell>
        </row>
        <row r="194">
          <cell r="C194" t="str">
            <v>5S3</v>
          </cell>
        </row>
        <row r="195">
          <cell r="C195" t="str">
            <v>5S3</v>
          </cell>
        </row>
        <row r="196">
          <cell r="C196" t="str">
            <v>5S3</v>
          </cell>
        </row>
        <row r="197">
          <cell r="C197" t="str">
            <v>5S3</v>
          </cell>
        </row>
        <row r="198">
          <cell r="C198" t="str">
            <v>5S3</v>
          </cell>
        </row>
        <row r="199">
          <cell r="C199" t="str">
            <v>5S3</v>
          </cell>
        </row>
        <row r="200">
          <cell r="C200" t="str">
            <v>5S3</v>
          </cell>
        </row>
        <row r="201">
          <cell r="C201" t="str">
            <v>5S3</v>
          </cell>
        </row>
        <row r="202">
          <cell r="C202" t="str">
            <v>5S3</v>
          </cell>
        </row>
        <row r="203">
          <cell r="C203" t="str">
            <v>5S3</v>
          </cell>
        </row>
        <row r="204">
          <cell r="C204" t="str">
            <v>Safety (HSE)</v>
          </cell>
        </row>
        <row r="205">
          <cell r="C205" t="str">
            <v>Sicherheit</v>
          </cell>
        </row>
        <row r="206">
          <cell r="C206" t="str">
            <v>Segurança</v>
          </cell>
        </row>
        <row r="219">
          <cell r="C219" t="str">
            <v>S1</v>
          </cell>
          <cell r="D219" t="str">
            <v xml:space="preserve">Personal protective equipment (PPE) requirements visible to all people 
(e.g. PPE visualized on each entrance of production and area or line or workstation)  </v>
          </cell>
          <cell r="F219" t="str">
            <v>Plant/Shop floor</v>
          </cell>
        </row>
        <row r="220">
          <cell r="C220" t="str">
            <v>S1</v>
          </cell>
          <cell r="D220" t="str">
            <v>Die benötigte persönliche Schutzausrüstung (PSA) ist für alle Personen eindeutig visualisiert (z. B. an jedem Eingang der Produktion, des Fertigungsbereiches, an der Produktionslinie oder des Arbeitsplatzes)</v>
          </cell>
          <cell r="F220" t="str">
            <v>Werk/Fertigung</v>
          </cell>
        </row>
        <row r="221">
          <cell r="C221" t="str">
            <v>S1</v>
          </cell>
          <cell r="D221" t="str">
            <v>Equipamento de Proteção Individual (EPI) requeridos visíveis para todas as pessoas
(ex: EPI necessários visíveis na entrada da fábrica ou na máquina)</v>
          </cell>
          <cell r="F221" t="str">
            <v>Planta / Chão de fábrica</v>
          </cell>
        </row>
        <row r="222">
          <cell r="C222" t="str">
            <v>S1</v>
          </cell>
        </row>
        <row r="223">
          <cell r="C223" t="str">
            <v>S1</v>
          </cell>
        </row>
        <row r="224">
          <cell r="C224" t="str">
            <v>S1</v>
          </cell>
        </row>
        <row r="225">
          <cell r="C225" t="str">
            <v>S1</v>
          </cell>
        </row>
        <row r="226">
          <cell r="C226" t="str">
            <v>S1</v>
          </cell>
        </row>
        <row r="227">
          <cell r="C227" t="str">
            <v>S1</v>
          </cell>
        </row>
        <row r="228">
          <cell r="C228" t="str">
            <v>S1</v>
          </cell>
        </row>
        <row r="229">
          <cell r="C229" t="str">
            <v>S1</v>
          </cell>
        </row>
        <row r="230">
          <cell r="C230" t="str">
            <v>S1</v>
          </cell>
        </row>
        <row r="231">
          <cell r="C231" t="str">
            <v>S1</v>
          </cell>
        </row>
        <row r="232">
          <cell r="C232" t="str">
            <v>S1</v>
          </cell>
        </row>
        <row r="233">
          <cell r="C233" t="str">
            <v>S1</v>
          </cell>
        </row>
        <row r="234">
          <cell r="C234" t="str">
            <v>S2</v>
          </cell>
          <cell r="D234" t="str">
            <v>Everyone (internal and external) wears required personal protective equipment (PPE)</v>
          </cell>
          <cell r="F234" t="str">
            <v>Shop floor</v>
          </cell>
        </row>
        <row r="235">
          <cell r="C235" t="str">
            <v>S2</v>
          </cell>
          <cell r="D235" t="str">
            <v>Jede Person (intern und extern) trägt die definierte persönliche Schutzausrüstung (PSA)</v>
          </cell>
          <cell r="F235" t="str">
            <v>Fertigung</v>
          </cell>
        </row>
        <row r="236">
          <cell r="C236" t="str">
            <v>S2</v>
          </cell>
          <cell r="D236" t="str">
            <v>Todos os funcionário e terceiros usam o Equipamento de Proteção Individual (EPI)</v>
          </cell>
          <cell r="F236" t="str">
            <v>Chão de fábrica</v>
          </cell>
        </row>
        <row r="237">
          <cell r="C237" t="str">
            <v>S2</v>
          </cell>
        </row>
        <row r="238">
          <cell r="C238" t="str">
            <v>S2</v>
          </cell>
        </row>
        <row r="239">
          <cell r="C239" t="str">
            <v>S2</v>
          </cell>
        </row>
        <row r="240">
          <cell r="C240" t="str">
            <v>S2</v>
          </cell>
        </row>
        <row r="241">
          <cell r="C241" t="str">
            <v>S2</v>
          </cell>
        </row>
        <row r="242">
          <cell r="C242" t="str">
            <v>S2</v>
          </cell>
        </row>
        <row r="243">
          <cell r="C243" t="str">
            <v>S2</v>
          </cell>
        </row>
        <row r="244">
          <cell r="C244" t="str">
            <v>S2</v>
          </cell>
        </row>
        <row r="245">
          <cell r="C245" t="str">
            <v>S2</v>
          </cell>
        </row>
        <row r="246">
          <cell r="C246" t="str">
            <v>S2</v>
          </cell>
        </row>
        <row r="247">
          <cell r="C247" t="str">
            <v>S2</v>
          </cell>
        </row>
        <row r="248">
          <cell r="C248" t="str">
            <v>S2</v>
          </cell>
        </row>
        <row r="249">
          <cell r="C249" t="str">
            <v>S3</v>
          </cell>
          <cell r="D249" t="str">
            <v xml:space="preserve">No safety risk observed (e.g. exposed wired, cable crossing walkways, speeding forklift, obstructed eletrical panels) - 
if risk observed, immediate countermeasure is mandatory </v>
          </cell>
          <cell r="F249" t="str">
            <v>Shop floor</v>
          </cell>
        </row>
        <row r="250">
          <cell r="C250" t="str">
            <v>S3</v>
          </cell>
          <cell r="D250" t="str">
            <v>Kein Sicherheitsrisiko festgestellt (z. B. Öl auf dem Boden, Kabel auf Gehwegen, schnell fahrender Gabelstapler) - 
wenn ein Risiko erkannt wird, ist zwingend eine sofortige Gegenmaßnahme erforderlich</v>
          </cell>
          <cell r="F250" t="str">
            <v>Fertigung</v>
          </cell>
        </row>
        <row r="251">
          <cell r="C251" t="str">
            <v>S3</v>
          </cell>
          <cell r="D251" t="str">
            <v>Não observado risco de segurança (exemplo: óleo no piso, cabos e mangueiras cruzando corredores, empilhadeiras em alta velocidade). 
Se observado risco, ação de contenção imediata é mandatória</v>
          </cell>
          <cell r="F251" t="str">
            <v>Chão de fábrica</v>
          </cell>
        </row>
        <row r="252">
          <cell r="C252" t="str">
            <v>S3</v>
          </cell>
        </row>
        <row r="253">
          <cell r="C253" t="str">
            <v>S3</v>
          </cell>
        </row>
        <row r="254">
          <cell r="C254" t="str">
            <v>S3</v>
          </cell>
        </row>
        <row r="255">
          <cell r="C255" t="str">
            <v>S3</v>
          </cell>
        </row>
        <row r="256">
          <cell r="C256" t="str">
            <v>S3</v>
          </cell>
        </row>
        <row r="257">
          <cell r="C257" t="str">
            <v>S3</v>
          </cell>
        </row>
        <row r="258">
          <cell r="C258" t="str">
            <v>S3</v>
          </cell>
        </row>
        <row r="259">
          <cell r="C259" t="str">
            <v>S3</v>
          </cell>
        </row>
        <row r="260">
          <cell r="C260" t="str">
            <v>S3</v>
          </cell>
        </row>
        <row r="261">
          <cell r="C261" t="str">
            <v>S3</v>
          </cell>
        </row>
        <row r="262">
          <cell r="C262" t="str">
            <v>S3</v>
          </cell>
        </row>
        <row r="263">
          <cell r="C263" t="str">
            <v>S3</v>
          </cell>
        </row>
        <row r="264">
          <cell r="C264" t="str">
            <v>S4</v>
          </cell>
          <cell r="D264" t="str">
            <v xml:space="preserve">No objects as pallets, parked forklifts, construction area blocking pathways and forcing pedestrians or vehicles to leave their designated path       </v>
          </cell>
          <cell r="F264" t="str">
            <v>Shop floor</v>
          </cell>
        </row>
        <row r="265">
          <cell r="C265" t="str">
            <v>S4</v>
          </cell>
          <cell r="D265" t="str">
            <v>Es blockieren keine Hindernisse den Fahr- oder Gehweg (z.B. Paletten, Gitterboxen, Gabelstapler, Hubwagen, Reparaturarbeiten) so dass Fahrzeuge oder Fußgänger den vorgegebenen Weg verlassen müssen</v>
          </cell>
          <cell r="F265" t="str">
            <v>Fertigung</v>
          </cell>
        </row>
        <row r="266">
          <cell r="C266" t="str">
            <v>S4</v>
          </cell>
          <cell r="D266" t="str">
            <v>Nenhum objeto obstruindo passagens, tais como paletes, emplilhadeiras estacionadas, materiais em geral, forçando o pedestre ou veículos a sair do caminho designado</v>
          </cell>
          <cell r="F266" t="str">
            <v>Chão de fábrica</v>
          </cell>
        </row>
        <row r="267">
          <cell r="C267" t="str">
            <v>S4</v>
          </cell>
        </row>
        <row r="268">
          <cell r="C268" t="str">
            <v>S4</v>
          </cell>
        </row>
        <row r="269">
          <cell r="C269" t="str">
            <v>S4</v>
          </cell>
        </row>
        <row r="270">
          <cell r="C270" t="str">
            <v>S4</v>
          </cell>
        </row>
        <row r="271">
          <cell r="C271" t="str">
            <v>S4</v>
          </cell>
        </row>
        <row r="272">
          <cell r="C272" t="str">
            <v>S4</v>
          </cell>
        </row>
        <row r="273">
          <cell r="C273" t="str">
            <v>S4</v>
          </cell>
        </row>
        <row r="274">
          <cell r="C274" t="str">
            <v>S4</v>
          </cell>
        </row>
        <row r="275">
          <cell r="C275" t="str">
            <v>S4</v>
          </cell>
        </row>
        <row r="276">
          <cell r="C276" t="str">
            <v>S4</v>
          </cell>
        </row>
        <row r="277">
          <cell r="C277" t="str">
            <v>S4</v>
          </cell>
        </row>
        <row r="278">
          <cell r="C278" t="str">
            <v>S4</v>
          </cell>
        </row>
        <row r="279">
          <cell r="C279" t="str">
            <v>S5</v>
          </cell>
          <cell r="D279" t="str">
            <v>Checksheet for safety equipment (e.g. machine doors closed, light curtains, safety interlocks…) in each line or workstation available, completed and signed</v>
          </cell>
          <cell r="F279" t="str">
            <v>Shop floor</v>
          </cell>
        </row>
        <row r="280">
          <cell r="C280" t="str">
            <v>S5</v>
          </cell>
          <cell r="D280" t="str">
            <v>Checkliste für sicherheitsrelevante Anlagenteile (z. B. Sicherheitsschalter an Maschinentüren, Lichtschranken, Sicherheitsverriegelungen ...) an jeder Produktionslinie oder am Arbeitsplatz vorhanden, ausgefüllt und unterschrieben</v>
          </cell>
          <cell r="F280" t="str">
            <v>Fertigung</v>
          </cell>
        </row>
        <row r="281">
          <cell r="C281" t="str">
            <v>S5</v>
          </cell>
          <cell r="D281" t="str">
            <v>Lista de verificação para equipamentos de segurança (por exemplo, portas de máquinas fechadas, cortinas de luz, bloqueios de segurança ...) em cada linha ou estação de trabalho disponível, concluída e assinada</v>
          </cell>
          <cell r="F281" t="str">
            <v>Chão de fábrica</v>
          </cell>
        </row>
        <row r="282">
          <cell r="C282" t="str">
            <v>S5</v>
          </cell>
        </row>
        <row r="283">
          <cell r="C283" t="str">
            <v>S5</v>
          </cell>
        </row>
        <row r="284">
          <cell r="C284" t="str">
            <v>S5</v>
          </cell>
        </row>
        <row r="285">
          <cell r="C285" t="str">
            <v>S5</v>
          </cell>
        </row>
        <row r="286">
          <cell r="C286" t="str">
            <v>S5</v>
          </cell>
        </row>
        <row r="287">
          <cell r="C287" t="str">
            <v>S5</v>
          </cell>
        </row>
        <row r="288">
          <cell r="C288" t="str">
            <v>S5</v>
          </cell>
        </row>
        <row r="289">
          <cell r="C289" t="str">
            <v>S5</v>
          </cell>
        </row>
        <row r="290">
          <cell r="C290" t="str">
            <v>S5</v>
          </cell>
        </row>
        <row r="291">
          <cell r="C291" t="str">
            <v>S5</v>
          </cell>
        </row>
        <row r="292">
          <cell r="C292" t="str">
            <v>S5</v>
          </cell>
        </row>
        <row r="293">
          <cell r="C293" t="str">
            <v>S5</v>
          </cell>
        </row>
        <row r="294">
          <cell r="C294" t="str">
            <v>S6</v>
          </cell>
          <cell r="D294" t="str">
            <v xml:space="preserve">All chemicals and hazardous materials labeled and stored according to the local HSE standard </v>
          </cell>
          <cell r="F294" t="str">
            <v>Shop floor</v>
          </cell>
        </row>
        <row r="295">
          <cell r="C295" t="str">
            <v>S6</v>
          </cell>
          <cell r="D295" t="str">
            <v>Alle Chemikalien und Gefahrstoffe sind nach den örtlichen Gesundheits-, Sicherheits- und Umweltstandards gekennzeichnet</v>
          </cell>
          <cell r="F295" t="str">
            <v>Fertigung</v>
          </cell>
        </row>
        <row r="296">
          <cell r="C296" t="str">
            <v>S6</v>
          </cell>
          <cell r="D296" t="str">
            <v>Todos os produtos químicos e materiais perigosos etiquetados de acordo com o padrão de Saúde, Segurança e Meio Ambiente local</v>
          </cell>
          <cell r="F296" t="str">
            <v>Chão de fábrica</v>
          </cell>
        </row>
        <row r="297">
          <cell r="C297" t="str">
            <v>S6</v>
          </cell>
        </row>
        <row r="298">
          <cell r="C298" t="str">
            <v>S6</v>
          </cell>
        </row>
        <row r="299">
          <cell r="C299" t="str">
            <v>S6</v>
          </cell>
        </row>
        <row r="300">
          <cell r="C300" t="str">
            <v>S6</v>
          </cell>
        </row>
        <row r="301">
          <cell r="C301" t="str">
            <v>S6</v>
          </cell>
        </row>
        <row r="302">
          <cell r="C302" t="str">
            <v>S6</v>
          </cell>
        </row>
        <row r="303">
          <cell r="C303" t="str">
            <v>S6</v>
          </cell>
        </row>
        <row r="304">
          <cell r="C304" t="str">
            <v>S6</v>
          </cell>
        </row>
        <row r="305">
          <cell r="C305" t="str">
            <v>S6</v>
          </cell>
        </row>
        <row r="306">
          <cell r="C306" t="str">
            <v>S6</v>
          </cell>
        </row>
        <row r="307">
          <cell r="C307" t="str">
            <v>S6</v>
          </cell>
        </row>
        <row r="308">
          <cell r="C308" t="str">
            <v>S6</v>
          </cell>
        </row>
        <row r="309">
          <cell r="C309" t="str">
            <v>S7</v>
          </cell>
          <cell r="D309" t="str">
            <v>Results of Safety Observation Tours (SOT) have been visualized (F-G-9581 SOT Tracker Form)</v>
          </cell>
          <cell r="F309" t="str">
            <v>Shop floor</v>
          </cell>
        </row>
        <row r="310">
          <cell r="C310" t="str">
            <v>S7</v>
          </cell>
          <cell r="D310" t="str">
            <v>Ergebnisse der Safety Observation Tours (SOT) sind visualisiert (F-G-9581 SOT Tracker Form)</v>
          </cell>
          <cell r="F310" t="str">
            <v>Fertigung</v>
          </cell>
        </row>
        <row r="311">
          <cell r="C311" t="str">
            <v>S7</v>
          </cell>
          <cell r="D311" t="str">
            <v>Resultados do SOT visíveis (Formulário F-G-9581)</v>
          </cell>
          <cell r="F311" t="str">
            <v>Chão de fábrica</v>
          </cell>
        </row>
        <row r="312">
          <cell r="C312" t="str">
            <v>S7</v>
          </cell>
        </row>
        <row r="313">
          <cell r="C313" t="str">
            <v>S7</v>
          </cell>
        </row>
        <row r="314">
          <cell r="C314" t="str">
            <v>S7</v>
          </cell>
        </row>
        <row r="315">
          <cell r="C315" t="str">
            <v>S7</v>
          </cell>
        </row>
        <row r="316">
          <cell r="C316" t="str">
            <v>S7</v>
          </cell>
        </row>
        <row r="317">
          <cell r="C317" t="str">
            <v>S7</v>
          </cell>
        </row>
        <row r="318">
          <cell r="C318" t="str">
            <v>S7</v>
          </cell>
        </row>
        <row r="319">
          <cell r="C319" t="str">
            <v>S7</v>
          </cell>
        </row>
        <row r="320">
          <cell r="C320" t="str">
            <v>S7</v>
          </cell>
        </row>
        <row r="321">
          <cell r="C321" t="str">
            <v>S7</v>
          </cell>
        </row>
        <row r="322">
          <cell r="C322" t="str">
            <v>S7</v>
          </cell>
        </row>
        <row r="323">
          <cell r="C323" t="str">
            <v>S7</v>
          </cell>
        </row>
        <row r="324">
          <cell r="C324" t="str">
            <v>Quality Assurance (Product, Process, People, Traceability)</v>
          </cell>
        </row>
        <row r="325">
          <cell r="C325" t="str">
            <v>Qualität</v>
          </cell>
        </row>
        <row r="326">
          <cell r="C326" t="str">
            <v>Qualidade Assegurada</v>
          </cell>
        </row>
        <row r="339">
          <cell r="C339" t="str">
            <v>QA1</v>
          </cell>
          <cell r="D339" t="str">
            <v xml:space="preserve">Operators informed about customer complaints and recent customer complaints displayed in such a way, that all Operators of the area in which the part is produced, can easily see the complaints </v>
          </cell>
          <cell r="F339" t="str">
            <v>Shop floor/Line/Equipment</v>
          </cell>
        </row>
        <row r="340">
          <cell r="C340" t="str">
            <v>QA1</v>
          </cell>
          <cell r="D340" t="str">
            <v>Werker sind über aktuelle Kundenreklamationen informiert und diese sind im Fertigungsbereich gut visualisiert, in dem das Produkt produziert wird</v>
          </cell>
          <cell r="F340" t="str">
            <v>Fertigung/Produktionslinie
/Anlage</v>
          </cell>
        </row>
        <row r="341">
          <cell r="C341" t="str">
            <v>QA1</v>
          </cell>
          <cell r="D341" t="str">
            <v>Operadores informados sobre as reclamações dos clientes e reclamações recentes dos clientes visíveis a todos os operadores da linha onde o problema foi gerado</v>
          </cell>
          <cell r="F341" t="str">
            <v>Chão de fábrica/Linha/Equimento</v>
          </cell>
        </row>
        <row r="342">
          <cell r="C342" t="str">
            <v>QA1</v>
          </cell>
        </row>
        <row r="343">
          <cell r="C343" t="str">
            <v>QA1</v>
          </cell>
        </row>
        <row r="344">
          <cell r="C344" t="str">
            <v>QA1</v>
          </cell>
        </row>
        <row r="345">
          <cell r="C345" t="str">
            <v>QA1</v>
          </cell>
        </row>
        <row r="346">
          <cell r="C346" t="str">
            <v>QA1</v>
          </cell>
        </row>
        <row r="347">
          <cell r="C347" t="str">
            <v>QA1</v>
          </cell>
        </row>
        <row r="348">
          <cell r="C348" t="str">
            <v>QA1</v>
          </cell>
        </row>
        <row r="349">
          <cell r="C349" t="str">
            <v>QA1</v>
          </cell>
        </row>
        <row r="350">
          <cell r="C350" t="str">
            <v>QA1</v>
          </cell>
        </row>
        <row r="351">
          <cell r="C351" t="str">
            <v>QA1</v>
          </cell>
        </row>
        <row r="352">
          <cell r="C352" t="str">
            <v>QA1</v>
          </cell>
        </row>
        <row r="353">
          <cell r="C353" t="str">
            <v>QA1</v>
          </cell>
        </row>
        <row r="354">
          <cell r="C354" t="str">
            <v>QA2</v>
          </cell>
          <cell r="D354" t="str">
            <v xml:space="preserve">Open customer complaints vizualized and D1 to D6 completed within the given time frame </v>
          </cell>
          <cell r="F354" t="str">
            <v>Shop floor/computer</v>
          </cell>
        </row>
        <row r="355">
          <cell r="C355" t="str">
            <v>QA2</v>
          </cell>
          <cell r="D355" t="str">
            <v>Kundenreklamationen sind visualisiert und die Schritte D1 bis D6 sind innerhalb des vorgegebenen Zeitrahmens abgeschlossen</v>
          </cell>
          <cell r="F355" t="str">
            <v>Fertigung/Computer</v>
          </cell>
        </row>
        <row r="356">
          <cell r="C356" t="str">
            <v>QA2</v>
          </cell>
          <cell r="D356" t="str">
            <v>Reclamações de clientes abertas visíveis e D1 a D6 concluídas dentro do prazo especificado</v>
          </cell>
          <cell r="F356" t="str">
            <v>Chão de fábrica/computador</v>
          </cell>
        </row>
        <row r="357">
          <cell r="C357" t="str">
            <v>QA2</v>
          </cell>
        </row>
        <row r="358">
          <cell r="C358" t="str">
            <v>QA2</v>
          </cell>
        </row>
        <row r="359">
          <cell r="C359" t="str">
            <v>QA2</v>
          </cell>
        </row>
        <row r="360">
          <cell r="C360" t="str">
            <v>QA2</v>
          </cell>
        </row>
        <row r="361">
          <cell r="C361" t="str">
            <v>QA2</v>
          </cell>
        </row>
        <row r="362">
          <cell r="C362" t="str">
            <v>QA2</v>
          </cell>
        </row>
        <row r="363">
          <cell r="C363" t="str">
            <v>QA2</v>
          </cell>
        </row>
        <row r="364">
          <cell r="C364" t="str">
            <v>QA2</v>
          </cell>
        </row>
        <row r="365">
          <cell r="C365" t="str">
            <v>QA2</v>
          </cell>
        </row>
        <row r="366">
          <cell r="C366" t="str">
            <v>QA2</v>
          </cell>
        </row>
        <row r="367">
          <cell r="C367" t="str">
            <v>QA2</v>
          </cell>
        </row>
        <row r="368">
          <cell r="C368" t="str">
            <v>QA2</v>
          </cell>
        </row>
        <row r="369">
          <cell r="C369" t="str">
            <v>QA3</v>
          </cell>
          <cell r="D369" t="str">
            <v>Changeover / set up instruction(s) available at the line</v>
          </cell>
          <cell r="F369" t="str">
            <v>Line/Equipment</v>
          </cell>
        </row>
        <row r="370">
          <cell r="C370" t="str">
            <v>QA3</v>
          </cell>
          <cell r="D370" t="str">
            <v xml:space="preserve">Rüst-, Inbetriebnahmeanweisungen sind an der Produktionslinie verfügbar </v>
          </cell>
          <cell r="F370" t="str">
            <v>Produktionslinie/Anlage</v>
          </cell>
        </row>
        <row r="371">
          <cell r="C371" t="str">
            <v>QA3</v>
          </cell>
          <cell r="D371" t="str">
            <v>Instrução (ões) de troca de turno / set up disponível na linha</v>
          </cell>
          <cell r="F371" t="str">
            <v>Linha/Equipamento</v>
          </cell>
        </row>
        <row r="372">
          <cell r="C372" t="str">
            <v>QA3</v>
          </cell>
        </row>
        <row r="373">
          <cell r="C373" t="str">
            <v>QA3</v>
          </cell>
        </row>
        <row r="374">
          <cell r="C374" t="str">
            <v>QA3</v>
          </cell>
        </row>
        <row r="375">
          <cell r="C375" t="str">
            <v>QA3</v>
          </cell>
        </row>
        <row r="376">
          <cell r="C376" t="str">
            <v>QA3</v>
          </cell>
        </row>
        <row r="377">
          <cell r="C377" t="str">
            <v>QA3</v>
          </cell>
        </row>
        <row r="378">
          <cell r="C378" t="str">
            <v>QA3</v>
          </cell>
        </row>
        <row r="379">
          <cell r="C379" t="str">
            <v>QA3</v>
          </cell>
        </row>
        <row r="380">
          <cell r="C380" t="str">
            <v>QA3</v>
          </cell>
        </row>
        <row r="381">
          <cell r="C381" t="str">
            <v>QA3</v>
          </cell>
        </row>
        <row r="382">
          <cell r="C382" t="str">
            <v>QA3</v>
          </cell>
        </row>
        <row r="383">
          <cell r="C383" t="str">
            <v>QA3</v>
          </cell>
        </row>
        <row r="384">
          <cell r="C384" t="str">
            <v>QA4</v>
          </cell>
          <cell r="D384" t="str">
            <v>Work instructions available for the part produced and easily accessible for the Operators</v>
          </cell>
          <cell r="F384" t="str">
            <v xml:space="preserve">Line </v>
          </cell>
        </row>
        <row r="385">
          <cell r="C385" t="str">
            <v>QA4</v>
          </cell>
          <cell r="D385" t="str">
            <v>Arbeitsanweisungen für das produzierte Produkt sind verfügbar und für den Werker leicht zugänglich</v>
          </cell>
          <cell r="F385" t="str">
            <v>Produktionslinie/Anlage</v>
          </cell>
        </row>
        <row r="386">
          <cell r="C386" t="str">
            <v>QA4</v>
          </cell>
          <cell r="D386" t="str">
            <v>Instruções de trabalho disponíveis para a peça produzida e de fácil acesso para os Operadores</v>
          </cell>
          <cell r="F386" t="str">
            <v>Linha</v>
          </cell>
        </row>
        <row r="387">
          <cell r="C387" t="str">
            <v>QA4</v>
          </cell>
        </row>
        <row r="388">
          <cell r="C388" t="str">
            <v>QA4</v>
          </cell>
        </row>
        <row r="389">
          <cell r="C389" t="str">
            <v>QA4</v>
          </cell>
        </row>
        <row r="390">
          <cell r="C390" t="str">
            <v>QA4</v>
          </cell>
        </row>
        <row r="391">
          <cell r="C391" t="str">
            <v>QA4</v>
          </cell>
        </row>
        <row r="392">
          <cell r="C392" t="str">
            <v>QA4</v>
          </cell>
        </row>
        <row r="393">
          <cell r="C393" t="str">
            <v>QA4</v>
          </cell>
        </row>
        <row r="394">
          <cell r="C394" t="str">
            <v>QA4</v>
          </cell>
        </row>
        <row r="395">
          <cell r="C395" t="str">
            <v>QA4</v>
          </cell>
        </row>
        <row r="396">
          <cell r="C396" t="str">
            <v>QA4</v>
          </cell>
        </row>
        <row r="397">
          <cell r="C397" t="str">
            <v>QA4</v>
          </cell>
        </row>
        <row r="398">
          <cell r="C398" t="str">
            <v>QA4</v>
          </cell>
        </row>
        <row r="399">
          <cell r="C399" t="str">
            <v>QA5</v>
          </cell>
          <cell r="D399" t="str">
            <v>Operators training to work at the assigned work place recorded</v>
          </cell>
          <cell r="F399" t="str">
            <v>Line</v>
          </cell>
        </row>
        <row r="400">
          <cell r="C400" t="str">
            <v>QA5</v>
          </cell>
          <cell r="D400" t="str">
            <v>Werker ist für die Tätigkeit an diesem Arbeitsplatz geschult und in der Qualifikationsmatrix dokumentiert</v>
          </cell>
          <cell r="F400" t="str">
            <v>Produktionslinie/Anlage</v>
          </cell>
        </row>
        <row r="401">
          <cell r="C401" t="str">
            <v>QA5</v>
          </cell>
          <cell r="D401" t="str">
            <v>Treinamento de operadores na estação de trabalho evidenciado (ex: carta de flexibilidade ou ficha de treinamento on the job)</v>
          </cell>
          <cell r="F401" t="str">
            <v>Linha</v>
          </cell>
        </row>
        <row r="402">
          <cell r="C402" t="str">
            <v>QA5</v>
          </cell>
        </row>
        <row r="403">
          <cell r="C403" t="str">
            <v>QA5</v>
          </cell>
        </row>
        <row r="404">
          <cell r="C404" t="str">
            <v>QA5</v>
          </cell>
        </row>
        <row r="405">
          <cell r="C405" t="str">
            <v>QA5</v>
          </cell>
        </row>
        <row r="406">
          <cell r="C406" t="str">
            <v>QA5</v>
          </cell>
        </row>
        <row r="407">
          <cell r="C407" t="str">
            <v>QA5</v>
          </cell>
        </row>
        <row r="408">
          <cell r="C408" t="str">
            <v>QA5</v>
          </cell>
        </row>
        <row r="409">
          <cell r="C409" t="str">
            <v>QA5</v>
          </cell>
        </row>
        <row r="410">
          <cell r="C410" t="str">
            <v>QA5</v>
          </cell>
        </row>
        <row r="411">
          <cell r="C411" t="str">
            <v>QA5</v>
          </cell>
        </row>
        <row r="412">
          <cell r="C412" t="str">
            <v>QA5</v>
          </cell>
        </row>
        <row r="413">
          <cell r="C413" t="str">
            <v>QA5</v>
          </cell>
        </row>
        <row r="414">
          <cell r="C414" t="str">
            <v>QA6</v>
          </cell>
          <cell r="D414" t="str">
            <v>Critical process parameters recorded and within the defined limits 
(verify 5 parameters of one equipment randomly and record the equipment name on the back page)</v>
          </cell>
          <cell r="F414" t="str">
            <v>Line/Equipment</v>
          </cell>
        </row>
        <row r="415">
          <cell r="C415" t="str">
            <v>QA6</v>
          </cell>
          <cell r="D415" t="str">
            <v>Kritische Prozessparameter sind aufgezeichnet und innerhalb der definierten Grenzen (überprüfen Sie zufällig 5 Parameter einer Maschine und notieren Sie den Namen der Maschine auf der Rückseite)</v>
          </cell>
          <cell r="F415" t="str">
            <v>Produktionslinie/Anlage</v>
          </cell>
        </row>
        <row r="416">
          <cell r="C416" t="str">
            <v>QA6</v>
          </cell>
          <cell r="D416" t="str">
            <v>Parâmetros críticos de processo registrados e dentro dos limites definidos
(verifique 5 parâmetros de um equipamento de forma aleatória e registre o nome do equipamento na parte de trás da página)</v>
          </cell>
          <cell r="F416" t="str">
            <v>Linha/Equipamento</v>
          </cell>
        </row>
        <row r="417">
          <cell r="C417" t="str">
            <v>QA6</v>
          </cell>
        </row>
        <row r="418">
          <cell r="C418" t="str">
            <v>QA6</v>
          </cell>
        </row>
        <row r="419">
          <cell r="C419" t="str">
            <v>QA6</v>
          </cell>
        </row>
        <row r="420">
          <cell r="C420" t="str">
            <v>QA6</v>
          </cell>
        </row>
        <row r="421">
          <cell r="C421" t="str">
            <v>QA6</v>
          </cell>
        </row>
        <row r="422">
          <cell r="C422" t="str">
            <v>QA6</v>
          </cell>
        </row>
        <row r="423">
          <cell r="C423" t="str">
            <v>QA6</v>
          </cell>
        </row>
        <row r="424">
          <cell r="C424" t="str">
            <v>QA6</v>
          </cell>
        </row>
        <row r="425">
          <cell r="C425" t="str">
            <v>QA6</v>
          </cell>
        </row>
        <row r="426">
          <cell r="C426" t="str">
            <v>QA6</v>
          </cell>
        </row>
        <row r="427">
          <cell r="C427" t="str">
            <v>QA6</v>
          </cell>
        </row>
        <row r="428">
          <cell r="C428" t="str">
            <v>QA6</v>
          </cell>
        </row>
        <row r="429">
          <cell r="C429" t="str">
            <v>QA7</v>
          </cell>
          <cell r="D429" t="str">
            <v xml:space="preserve">Poka Yoke/detection systems (sensors and cameras) checked at the beginning of each shift and all devices OK </v>
          </cell>
          <cell r="F429" t="str">
            <v>Line/Equipment</v>
          </cell>
        </row>
        <row r="430">
          <cell r="C430" t="str">
            <v>QA7</v>
          </cell>
          <cell r="D430" t="str">
            <v>Poka Yoke / Detektionssysteme (Sensoren und Kameras) wurden am Anfang jeder Schicht geprüft und sind funktionsfähig</v>
          </cell>
          <cell r="F430" t="str">
            <v>Produktionslinie/Anlage</v>
          </cell>
        </row>
        <row r="431">
          <cell r="C431" t="str">
            <v>QA7</v>
          </cell>
          <cell r="D431" t="str">
            <v>Poka Yoke / sistemas de detecção (sensores e câmeras) verificados no início de cada turno e todos os dispositivos OK</v>
          </cell>
          <cell r="F431" t="str">
            <v>Linha/Equipamento</v>
          </cell>
        </row>
        <row r="432">
          <cell r="C432" t="str">
            <v>QA7</v>
          </cell>
        </row>
        <row r="433">
          <cell r="C433" t="str">
            <v>QA7</v>
          </cell>
        </row>
        <row r="434">
          <cell r="C434" t="str">
            <v>QA7</v>
          </cell>
        </row>
        <row r="435">
          <cell r="C435" t="str">
            <v>QA7</v>
          </cell>
        </row>
        <row r="436">
          <cell r="C436" t="str">
            <v>QA7</v>
          </cell>
        </row>
        <row r="437">
          <cell r="C437" t="str">
            <v>QA7</v>
          </cell>
        </row>
        <row r="438">
          <cell r="C438" t="str">
            <v>QA7</v>
          </cell>
        </row>
        <row r="439">
          <cell r="C439" t="str">
            <v>QA7</v>
          </cell>
        </row>
        <row r="440">
          <cell r="C440" t="str">
            <v>QA7</v>
          </cell>
        </row>
        <row r="441">
          <cell r="C441" t="str">
            <v>QA7</v>
          </cell>
        </row>
        <row r="442">
          <cell r="C442" t="str">
            <v>QA7</v>
          </cell>
        </row>
        <row r="443">
          <cell r="C443" t="str">
            <v>QA7</v>
          </cell>
        </row>
        <row r="444">
          <cell r="C444" t="str">
            <v>QA8</v>
          </cell>
          <cell r="D444" t="str">
            <v>First part checked at the beginning of each shift or after changeover / set up and last part before changeover checked - 
result recorded and within specification - if perishable materials used, they are under using date limit</v>
          </cell>
          <cell r="F444" t="str">
            <v>Line/Equipment</v>
          </cell>
        </row>
        <row r="445">
          <cell r="C445" t="str">
            <v>QA8</v>
          </cell>
          <cell r="D445" t="str">
            <v>Erst- und Letztstückprüfung wurde gemäß Kontrollplan durchgeführt - Ergebnisse wurden dokumentiert und sind innerhalb der Spezifikation - Die begrenzt haltbaren Materialien werden in der Mindesthaltbarkeitsdauer verwendet</v>
          </cell>
          <cell r="F445" t="str">
            <v>Produktionslinie/Anlage</v>
          </cell>
        </row>
        <row r="446">
          <cell r="C446" t="str">
            <v>QA8</v>
          </cell>
          <cell r="D446" t="str">
            <v>Primeira peça verificada no início de cada turno ou após um set-up  e última peça antes do set-up verificada e
resultado dentro das especificações</v>
          </cell>
          <cell r="F446" t="str">
            <v>Linha/Equipamento</v>
          </cell>
        </row>
        <row r="447">
          <cell r="C447" t="str">
            <v>QA8</v>
          </cell>
        </row>
        <row r="448">
          <cell r="C448" t="str">
            <v>QA8</v>
          </cell>
        </row>
        <row r="449">
          <cell r="C449" t="str">
            <v>QA8</v>
          </cell>
        </row>
        <row r="450">
          <cell r="C450" t="str">
            <v>QA8</v>
          </cell>
        </row>
        <row r="451">
          <cell r="C451" t="str">
            <v>QA8</v>
          </cell>
        </row>
        <row r="452">
          <cell r="C452" t="str">
            <v>QA8</v>
          </cell>
        </row>
        <row r="453">
          <cell r="C453" t="str">
            <v>QA8</v>
          </cell>
        </row>
        <row r="454">
          <cell r="C454" t="str">
            <v>QA8</v>
          </cell>
        </row>
        <row r="455">
          <cell r="C455" t="str">
            <v>QA8</v>
          </cell>
        </row>
        <row r="456">
          <cell r="C456" t="str">
            <v>QA8</v>
          </cell>
        </row>
        <row r="457">
          <cell r="C457" t="str">
            <v>QA8</v>
          </cell>
        </row>
        <row r="458">
          <cell r="C458" t="str">
            <v>QA8</v>
          </cell>
        </row>
        <row r="459">
          <cell r="C459" t="str">
            <v>QA9</v>
          </cell>
          <cell r="D459" t="str">
            <v>Operators work according to the released work instructions (check one line and record the line name on the back page 
(for big lines, check minimum 5 work stations per LPA and record the name of the work stations on the back page))</v>
          </cell>
          <cell r="F459" t="str">
            <v>Line/Equipment</v>
          </cell>
        </row>
        <row r="460">
          <cell r="C460" t="str">
            <v>QA9</v>
          </cell>
          <cell r="D460" t="str">
            <v>Der Werker arbeitet gemäß der freigegebenen Arbeitsanweisung (eine Produktionslinie prüfen und den Namen der Linie auf der Rückseite vermerken. Bei Linien mit vielen Arbeitsplätzen, sind min.  5 Arbeitsplätze zu prüfen und die Namen der Arbeitsplätze auf der Rückseite zu notieren)</v>
          </cell>
          <cell r="F460" t="str">
            <v>Produktionslinie/Anlage</v>
          </cell>
        </row>
        <row r="461">
          <cell r="C461" t="str">
            <v>QA9</v>
          </cell>
          <cell r="D461" t="str">
            <v>Os operadores trabalham de acordo com as instruções de trabalho liberadas 
(verifique uma linha e regristre o nome da linha na parte de trás da página. Para grandes linhas, verifique no mínimo 5 estações de trabalho por auditoria e registre o nome das estações  na página de trás)</v>
          </cell>
          <cell r="F461" t="str">
            <v>Linha/Equipamento</v>
          </cell>
        </row>
        <row r="462">
          <cell r="C462" t="str">
            <v>QA9</v>
          </cell>
        </row>
        <row r="463">
          <cell r="C463" t="str">
            <v>QA9</v>
          </cell>
        </row>
        <row r="464">
          <cell r="C464" t="str">
            <v>QA9</v>
          </cell>
        </row>
        <row r="465">
          <cell r="C465" t="str">
            <v>QA9</v>
          </cell>
        </row>
        <row r="466">
          <cell r="C466" t="str">
            <v>QA9</v>
          </cell>
        </row>
        <row r="467">
          <cell r="C467" t="str">
            <v>QA9</v>
          </cell>
        </row>
        <row r="468">
          <cell r="C468" t="str">
            <v>QA9</v>
          </cell>
        </row>
        <row r="469">
          <cell r="C469" t="str">
            <v>QA9</v>
          </cell>
        </row>
        <row r="470">
          <cell r="C470" t="str">
            <v>QA9</v>
          </cell>
        </row>
        <row r="471">
          <cell r="C471" t="str">
            <v>QA9</v>
          </cell>
        </row>
        <row r="472">
          <cell r="C472" t="str">
            <v>QA9</v>
          </cell>
        </row>
        <row r="473">
          <cell r="C473" t="str">
            <v>QA9</v>
          </cell>
        </row>
        <row r="474">
          <cell r="C474" t="str">
            <v>QA10</v>
          </cell>
          <cell r="D474" t="str">
            <v>Operators work according to the released work instructions (check one workstation and record the name on the back page)</v>
          </cell>
          <cell r="F474" t="str">
            <v>Line/Equipment</v>
          </cell>
        </row>
        <row r="475">
          <cell r="C475" t="str">
            <v>QA10</v>
          </cell>
          <cell r="D475" t="str">
            <v>Der Werker arbeitet gemäß der freigegebenen Arbeitsanweisung (überprüfen Sie einen Arbeitsplatz und notieren Sie den Namen auf der Rückseite)</v>
          </cell>
          <cell r="F475" t="str">
            <v>Produktionslinie/Anlage</v>
          </cell>
        </row>
        <row r="476">
          <cell r="C476" t="str">
            <v>QA10</v>
          </cell>
          <cell r="D476" t="str">
            <v>Os operadores trabalham de acordo com as instruções de trabalho liberadas (verifique uma estação de trabalho e registre o nome na página de trás)</v>
          </cell>
          <cell r="F476" t="str">
            <v>Linha/Equipamento</v>
          </cell>
        </row>
        <row r="477">
          <cell r="C477" t="str">
            <v>QA10</v>
          </cell>
        </row>
        <row r="478">
          <cell r="C478" t="str">
            <v>QA10</v>
          </cell>
        </row>
        <row r="479">
          <cell r="C479" t="str">
            <v>QA10</v>
          </cell>
        </row>
        <row r="480">
          <cell r="C480" t="str">
            <v>QA10</v>
          </cell>
        </row>
        <row r="481">
          <cell r="C481" t="str">
            <v>QA10</v>
          </cell>
        </row>
        <row r="482">
          <cell r="C482" t="str">
            <v>QA10</v>
          </cell>
        </row>
        <row r="483">
          <cell r="C483" t="str">
            <v>QA10</v>
          </cell>
        </row>
        <row r="484">
          <cell r="C484" t="str">
            <v>QA10</v>
          </cell>
        </row>
        <row r="485">
          <cell r="C485" t="str">
            <v>QA10</v>
          </cell>
        </row>
        <row r="486">
          <cell r="C486" t="str">
            <v>QA10</v>
          </cell>
        </row>
        <row r="487">
          <cell r="C487" t="str">
            <v>QA10</v>
          </cell>
        </row>
        <row r="488">
          <cell r="C488" t="str">
            <v>QA10</v>
          </cell>
        </row>
        <row r="489">
          <cell r="C489" t="str">
            <v>QA11</v>
          </cell>
          <cell r="D489" t="str">
            <v xml:space="preserve">Operator is doing systematically identical work content in each cycle (except for component box changes) </v>
          </cell>
          <cell r="F489" t="str">
            <v>Line/Equipment</v>
          </cell>
        </row>
        <row r="490">
          <cell r="C490" t="str">
            <v>QA11</v>
          </cell>
          <cell r="D490" t="str">
            <v>Der Arbeitsablauf des Werkers ist in jedem Zyklus identisch (außer bei Materialwechsel)</v>
          </cell>
          <cell r="F490" t="str">
            <v>Produktionslinie/Anlage</v>
          </cell>
        </row>
        <row r="491">
          <cell r="C491" t="str">
            <v>QA11</v>
          </cell>
          <cell r="D491" t="str">
            <v>O operador realiza a mesma sequência de trabalho em cada ciclo (exceto para mudanças na caixa do componente)</v>
          </cell>
          <cell r="F491" t="str">
            <v>Linha/Equipamento</v>
          </cell>
        </row>
        <row r="492">
          <cell r="C492" t="str">
            <v>QA11</v>
          </cell>
        </row>
        <row r="493">
          <cell r="C493" t="str">
            <v>QA11</v>
          </cell>
        </row>
        <row r="494">
          <cell r="C494" t="str">
            <v>QA11</v>
          </cell>
        </row>
        <row r="495">
          <cell r="C495" t="str">
            <v>QA11</v>
          </cell>
        </row>
        <row r="496">
          <cell r="C496" t="str">
            <v>QA11</v>
          </cell>
        </row>
        <row r="497">
          <cell r="C497" t="str">
            <v>QA11</v>
          </cell>
        </row>
        <row r="498">
          <cell r="C498" t="str">
            <v>QA11</v>
          </cell>
        </row>
        <row r="499">
          <cell r="C499" t="str">
            <v>QA11</v>
          </cell>
        </row>
        <row r="500">
          <cell r="C500" t="str">
            <v>QA11</v>
          </cell>
        </row>
        <row r="501">
          <cell r="C501" t="str">
            <v>QA11</v>
          </cell>
        </row>
        <row r="502">
          <cell r="C502" t="str">
            <v>QA11</v>
          </cell>
        </row>
        <row r="503">
          <cell r="C503" t="str">
            <v>QA11</v>
          </cell>
        </row>
        <row r="504">
          <cell r="C504" t="str">
            <v>QA12</v>
          </cell>
          <cell r="D504" t="str">
            <v>All data required for process control not included in the first part check (e.g. SPC chart cleanliness measurement, burst pressure, cutting inspection, etc.) available and within specification.</v>
          </cell>
          <cell r="F504" t="str">
            <v>Line</v>
          </cell>
        </row>
        <row r="505">
          <cell r="C505" t="str">
            <v>QA12</v>
          </cell>
          <cell r="D505" t="str">
            <v>Alle benötigten Daten für die Prozesskontrolle gemäß Kontrollplan, die nicht in der Erststückprüfung enthalten sind 
(z. B. Maschinenfähigkeiten, Restschmutzmessung, Berstdruckprüfung usw.) sind verfügbar und innerhalb der Spezifikation</v>
          </cell>
          <cell r="F505" t="str">
            <v>Produktionslinie/Anlage</v>
          </cell>
        </row>
        <row r="506">
          <cell r="C506" t="str">
            <v>QA12</v>
          </cell>
          <cell r="D506" t="str">
            <v>Todos os dados necessários para o controle de processo não incluídos na verificação da primeira parte (por exemplo, CEP de teste de limpeza, pressão de ruptura, inspeção de corte, etc.) estão disponíveis e dentro das especificações.</v>
          </cell>
          <cell r="F506" t="str">
            <v>Linha</v>
          </cell>
        </row>
        <row r="507">
          <cell r="C507" t="str">
            <v>QA12</v>
          </cell>
        </row>
        <row r="508">
          <cell r="C508" t="str">
            <v>QA12</v>
          </cell>
        </row>
        <row r="509">
          <cell r="C509" t="str">
            <v>QA12</v>
          </cell>
        </row>
        <row r="510">
          <cell r="C510" t="str">
            <v>QA12</v>
          </cell>
        </row>
        <row r="511">
          <cell r="C511" t="str">
            <v>QA12</v>
          </cell>
        </row>
        <row r="512">
          <cell r="C512" t="str">
            <v>QA12</v>
          </cell>
        </row>
        <row r="513">
          <cell r="C513" t="str">
            <v>QA12</v>
          </cell>
        </row>
        <row r="514">
          <cell r="C514" t="str">
            <v>QA12</v>
          </cell>
        </row>
        <row r="515">
          <cell r="C515" t="str">
            <v>QA12</v>
          </cell>
        </row>
        <row r="516">
          <cell r="C516" t="str">
            <v>QA12</v>
          </cell>
        </row>
        <row r="517">
          <cell r="C517" t="str">
            <v>QA12</v>
          </cell>
        </row>
        <row r="518">
          <cell r="C518" t="str">
            <v>QA12</v>
          </cell>
        </row>
        <row r="519">
          <cell r="C519" t="str">
            <v>QA13</v>
          </cell>
          <cell r="D519" t="str">
            <v>Scrap parts and parts to be reworked separated in boxes/racks clearly identified  (for example red/yellow boxes in identified place) to avoid improper use</v>
          </cell>
          <cell r="F519" t="str">
            <v>Line</v>
          </cell>
        </row>
        <row r="520">
          <cell r="C520" t="str">
            <v>QA13</v>
          </cell>
          <cell r="D520" t="str">
            <v>Ausschuss- und Nacharbeitsteile werden in klar gekennzeichneten Behältern aufbewahrt und positioniert (z. B. rote / gelbe Kisten an definierter Stelle), um Verwechslung bzw. unsachgemäßen Gebrauch auszuschließen</v>
          </cell>
          <cell r="F520" t="str">
            <v>Produktionslinie/Anlage</v>
          </cell>
        </row>
        <row r="521">
          <cell r="C521" t="str">
            <v>QA13</v>
          </cell>
          <cell r="D521" t="str">
            <v>Refugos e peças para retrabalho separadas em caixas / racks claramente identificadas (caixas vermelhas para refugo e caixas identificadas com etiqueta amarela para tretrabalho) para evitar o uso indevido</v>
          </cell>
          <cell r="F521" t="str">
            <v>Linha</v>
          </cell>
        </row>
        <row r="522">
          <cell r="C522" t="str">
            <v>QA13</v>
          </cell>
        </row>
        <row r="523">
          <cell r="C523" t="str">
            <v>QA13</v>
          </cell>
        </row>
        <row r="524">
          <cell r="C524" t="str">
            <v>QA13</v>
          </cell>
        </row>
        <row r="525">
          <cell r="C525" t="str">
            <v>QA13</v>
          </cell>
        </row>
        <row r="526">
          <cell r="C526" t="str">
            <v>QA13</v>
          </cell>
        </row>
        <row r="527">
          <cell r="C527" t="str">
            <v>QA13</v>
          </cell>
        </row>
        <row r="528">
          <cell r="C528" t="str">
            <v>QA13</v>
          </cell>
        </row>
        <row r="529">
          <cell r="C529" t="str">
            <v>QA13</v>
          </cell>
        </row>
        <row r="530">
          <cell r="C530" t="str">
            <v>QA13</v>
          </cell>
        </row>
        <row r="531">
          <cell r="C531" t="str">
            <v>QA13</v>
          </cell>
        </row>
        <row r="532">
          <cell r="C532" t="str">
            <v>QA13</v>
          </cell>
        </row>
        <row r="533">
          <cell r="C533" t="str">
            <v>QA13</v>
          </cell>
        </row>
        <row r="534">
          <cell r="C534" t="str">
            <v>QA14</v>
          </cell>
          <cell r="D534" t="str">
            <v>Work instruction for part rework available and clearly stating which failures may be reworked and how the part must be reintroduced into the line - If there is a rework during the LPA, check if done according the work instruction</v>
          </cell>
          <cell r="F534" t="str">
            <v>Line/Equipment</v>
          </cell>
        </row>
        <row r="535">
          <cell r="C535" t="str">
            <v>QA14</v>
          </cell>
          <cell r="D535" t="str">
            <v>Arbeitsanweisung für Nacharbeit ist vorhanden. Es ist eindeutig festgelegt, welche Fehlerbilder nachgearbeitet werden können und wie das Bauteil wieder in den Produktionsprozess zurückgeführt werden muss - wenn während des Audits eine Nacharbeit durchgeführt wird, überprüfen Sie, ob dies gemäß der Arbeitsanweisung erfolgt</v>
          </cell>
          <cell r="F535" t="str">
            <v>Produktionslinie/Anlage</v>
          </cell>
        </row>
        <row r="536">
          <cell r="C536" t="str">
            <v>QA14</v>
          </cell>
          <cell r="D536" t="str">
            <v>Instruções de trabalho para o retrabalho das peças disponíveis e indicando claramente quais as falhas podem ser retrabalhadas e como a peça deve ser reintroduzida na linha - Se houver uma retrabalho durante a Auditoria Escalonada, verifique se é feito de acordo com as instruções de trabalho</v>
          </cell>
          <cell r="F536" t="str">
            <v>Linha/Equipamento</v>
          </cell>
        </row>
        <row r="537">
          <cell r="C537" t="str">
            <v>QA14</v>
          </cell>
        </row>
        <row r="538">
          <cell r="C538" t="str">
            <v>QA14</v>
          </cell>
        </row>
        <row r="539">
          <cell r="C539" t="str">
            <v>QA14</v>
          </cell>
        </row>
        <row r="540">
          <cell r="C540" t="str">
            <v>QA14</v>
          </cell>
        </row>
        <row r="541">
          <cell r="C541" t="str">
            <v>QA14</v>
          </cell>
        </row>
        <row r="542">
          <cell r="C542" t="str">
            <v>QA14</v>
          </cell>
        </row>
        <row r="543">
          <cell r="C543" t="str">
            <v>QA14</v>
          </cell>
        </row>
        <row r="544">
          <cell r="C544" t="str">
            <v>QA14</v>
          </cell>
        </row>
        <row r="545">
          <cell r="C545" t="str">
            <v>QA14</v>
          </cell>
        </row>
        <row r="546">
          <cell r="C546" t="str">
            <v>QA14</v>
          </cell>
        </row>
        <row r="547">
          <cell r="C547" t="str">
            <v>QA14</v>
          </cell>
        </row>
        <row r="548">
          <cell r="C548" t="str">
            <v>QA14</v>
          </cell>
        </row>
        <row r="549">
          <cell r="C549" t="str">
            <v>QA15</v>
          </cell>
          <cell r="D549" t="str">
            <v>Deviations to process flow chart or control plan documented and approved by Quality Department</v>
          </cell>
          <cell r="F549" t="str">
            <v>Line</v>
          </cell>
        </row>
        <row r="550">
          <cell r="C550" t="str">
            <v>QA15</v>
          </cell>
          <cell r="D550" t="str">
            <v>Abweichungen zum Prozessablaufdiagramm oder Kontrollplan sind dokumentiert und von der Qualitätsabteilung genehmigt</v>
          </cell>
          <cell r="F550" t="str">
            <v>Produktionslinie/Anlage</v>
          </cell>
        </row>
        <row r="551">
          <cell r="C551" t="str">
            <v>QA15</v>
          </cell>
          <cell r="D551" t="str">
            <v>Desvios do fluxograma de processo ou plano de controle documentado e aprovado pelo Departamento de Qualidade</v>
          </cell>
          <cell r="F551" t="str">
            <v>Linha</v>
          </cell>
        </row>
        <row r="552">
          <cell r="C552" t="str">
            <v>QA15</v>
          </cell>
        </row>
        <row r="553">
          <cell r="C553" t="str">
            <v>QA15</v>
          </cell>
        </row>
        <row r="554">
          <cell r="C554" t="str">
            <v>QA15</v>
          </cell>
        </row>
        <row r="555">
          <cell r="C555" t="str">
            <v>QA15</v>
          </cell>
        </row>
        <row r="556">
          <cell r="C556" t="str">
            <v>QA15</v>
          </cell>
        </row>
        <row r="557">
          <cell r="C557" t="str">
            <v>QA15</v>
          </cell>
        </row>
        <row r="558">
          <cell r="C558" t="str">
            <v>QA15</v>
          </cell>
        </row>
        <row r="559">
          <cell r="C559" t="str">
            <v>QA15</v>
          </cell>
        </row>
        <row r="560">
          <cell r="C560" t="str">
            <v>QA15</v>
          </cell>
        </row>
        <row r="561">
          <cell r="C561" t="str">
            <v>QA15</v>
          </cell>
        </row>
        <row r="562">
          <cell r="C562" t="str">
            <v>QA15</v>
          </cell>
        </row>
        <row r="563">
          <cell r="C563" t="str">
            <v>QA15</v>
          </cell>
        </row>
        <row r="564">
          <cell r="C564" t="str">
            <v>QA16</v>
          </cell>
          <cell r="D564" t="str">
            <v>FIFO rules for materials, components, work in process and finished goods, respected within the checked production area (also within rework area and Quality Walls)</v>
          </cell>
          <cell r="F564" t="str">
            <v>Line/Shop floor</v>
          </cell>
        </row>
        <row r="565">
          <cell r="C565" t="str">
            <v>QA16</v>
          </cell>
          <cell r="D565" t="str">
            <v>FIFO-Regeln für Rohmaterial, Zukaufteile, Halbfertigprodukte, Fertigprodukte werden im auditierten Produktionsbereich eingehalten (auch bei Nacharbeit und Quality Walls)</v>
          </cell>
          <cell r="F565" t="str">
            <v>Produktionslinie/Fertigung</v>
          </cell>
        </row>
        <row r="566">
          <cell r="C566" t="str">
            <v>QA16</v>
          </cell>
          <cell r="D566" t="str">
            <v>Regras FIFO para materiais, componentes, peças em processo e produtos acabados, respeitados dentro da área de produção auditada (também dentro da área de retrabalho e áreas de quarentena da Qualidade)</v>
          </cell>
          <cell r="F566" t="str">
            <v>Planta / Chão de fábrica</v>
          </cell>
        </row>
        <row r="567">
          <cell r="C567" t="str">
            <v>QA16</v>
          </cell>
        </row>
        <row r="568">
          <cell r="C568" t="str">
            <v>QA16</v>
          </cell>
        </row>
        <row r="569">
          <cell r="C569" t="str">
            <v>QA16</v>
          </cell>
        </row>
        <row r="570">
          <cell r="C570" t="str">
            <v>QA16</v>
          </cell>
        </row>
        <row r="571">
          <cell r="C571" t="str">
            <v>QA16</v>
          </cell>
        </row>
        <row r="572">
          <cell r="C572" t="str">
            <v>QA16</v>
          </cell>
        </row>
        <row r="573">
          <cell r="C573" t="str">
            <v>QA16</v>
          </cell>
        </row>
        <row r="574">
          <cell r="C574" t="str">
            <v>QA16</v>
          </cell>
        </row>
        <row r="575">
          <cell r="C575" t="str">
            <v>QA16</v>
          </cell>
        </row>
        <row r="576">
          <cell r="C576" t="str">
            <v>QA16</v>
          </cell>
        </row>
        <row r="577">
          <cell r="C577" t="str">
            <v>QA16</v>
          </cell>
        </row>
        <row r="578">
          <cell r="C578" t="str">
            <v>QA16</v>
          </cell>
        </row>
        <row r="579">
          <cell r="C579" t="str">
            <v>QA17</v>
          </cell>
          <cell r="D579" t="str">
            <v xml:space="preserve">All materials (raw material, components, WIP and finish goods) within respective box/pallet identified/labeled according to specification </v>
          </cell>
          <cell r="F579" t="str">
            <v>Line/Equipment</v>
          </cell>
        </row>
        <row r="580">
          <cell r="C580" t="str">
            <v>QA17</v>
          </cell>
          <cell r="D580" t="str">
            <v>Alle Materialien (Rohmaterial, Zukaufteile, Halbfertigprodukte, Fertigprodukte) sind gemäß der Spezifikation verpackt und mit einer Warenbegleitkarte versehen</v>
          </cell>
          <cell r="F580" t="str">
            <v>Produktionslinie/Fertigung</v>
          </cell>
        </row>
        <row r="581">
          <cell r="C581" t="str">
            <v>QA17</v>
          </cell>
          <cell r="D581" t="str">
            <v>Todos os materiais (matéria-prima, componentes, WIP e produtos de acabamento) dentro da respectiva caixa ou palete identificados de acordo com as especificações</v>
          </cell>
          <cell r="F581" t="str">
            <v>Linha/Equipamento</v>
          </cell>
        </row>
        <row r="582">
          <cell r="C582" t="str">
            <v>QA17</v>
          </cell>
        </row>
        <row r="583">
          <cell r="C583" t="str">
            <v>QA17</v>
          </cell>
        </row>
        <row r="584">
          <cell r="C584" t="str">
            <v>QA17</v>
          </cell>
        </row>
        <row r="585">
          <cell r="C585" t="str">
            <v>QA17</v>
          </cell>
        </row>
        <row r="586">
          <cell r="C586" t="str">
            <v>QA17</v>
          </cell>
        </row>
        <row r="587">
          <cell r="C587" t="str">
            <v>QA17</v>
          </cell>
        </row>
        <row r="588">
          <cell r="C588" t="str">
            <v>QA17</v>
          </cell>
        </row>
        <row r="589">
          <cell r="C589" t="str">
            <v>QA17</v>
          </cell>
        </row>
        <row r="590">
          <cell r="C590" t="str">
            <v>QA17</v>
          </cell>
        </row>
        <row r="591">
          <cell r="C591" t="str">
            <v>QA17</v>
          </cell>
        </row>
        <row r="592">
          <cell r="C592" t="str">
            <v>QA17</v>
          </cell>
        </row>
        <row r="593">
          <cell r="C593" t="str">
            <v>QA17</v>
          </cell>
        </row>
        <row r="594">
          <cell r="C594" t="str">
            <v>QA18</v>
          </cell>
          <cell r="D594" t="str">
            <v>All measurement equipment with a due date for the next calibration defined and not exceeded 
(check one line and record the name on the back page)</v>
          </cell>
          <cell r="F594" t="str">
            <v>Line/Equipment</v>
          </cell>
        </row>
        <row r="595">
          <cell r="C595" t="str">
            <v>QA18</v>
          </cell>
          <cell r="D595" t="str">
            <v>Alle Mess- und Prüfmittel haben einen gültigen Kalibrierungsnachweis  
(Mess- und Prüfmittel einer Produktionslinie prüfen und den Namen der Linie auf der Rückseite notieren)</v>
          </cell>
          <cell r="F595" t="str">
            <v>Produktionslinie/Fertigung</v>
          </cell>
        </row>
        <row r="596">
          <cell r="C596" t="str">
            <v>QA18</v>
          </cell>
          <cell r="D596" t="str">
            <v>Todo o equipamento de medição com data de vencimento para a próxima calibração definida e não excedida
(Verifique uma linha e anote o nome no verso)</v>
          </cell>
          <cell r="F596" t="str">
            <v>Linha/Equipamento</v>
          </cell>
        </row>
        <row r="597">
          <cell r="C597" t="str">
            <v>QA18</v>
          </cell>
        </row>
        <row r="598">
          <cell r="C598" t="str">
            <v>QA18</v>
          </cell>
        </row>
        <row r="599">
          <cell r="C599" t="str">
            <v>QA18</v>
          </cell>
        </row>
        <row r="600">
          <cell r="C600" t="str">
            <v>QA18</v>
          </cell>
        </row>
        <row r="601">
          <cell r="C601" t="str">
            <v>QA18</v>
          </cell>
        </row>
        <row r="602">
          <cell r="C602" t="str">
            <v>QA18</v>
          </cell>
        </row>
        <row r="603">
          <cell r="C603" t="str">
            <v>QA18</v>
          </cell>
        </row>
        <row r="604">
          <cell r="C604" t="str">
            <v>QA18</v>
          </cell>
        </row>
        <row r="605">
          <cell r="C605" t="str">
            <v>QA18</v>
          </cell>
        </row>
        <row r="606">
          <cell r="C606" t="str">
            <v>QA18</v>
          </cell>
        </row>
        <row r="607">
          <cell r="C607" t="str">
            <v>QA18</v>
          </cell>
        </row>
        <row r="608">
          <cell r="C608" t="str">
            <v>QA18</v>
          </cell>
        </row>
        <row r="609">
          <cell r="C609" t="str">
            <v>QA19</v>
          </cell>
          <cell r="D609" t="str">
            <v>If Quality Walls exist for the checked line (even if situated in a different area), standard work instruction available and followed by the operator(s) (check one Quality Wall and record the name on the back page)</v>
          </cell>
          <cell r="F609" t="str">
            <v>Quality Wall</v>
          </cell>
        </row>
        <row r="610">
          <cell r="C610" t="str">
            <v>QA19</v>
          </cell>
          <cell r="D610" t="str">
            <v>Für alle Quality Walls der überprüften Produktionslinie sind Arbeitsanweisung vorhanden und werden von den Werkern befolgt. (überprüfen Sie eine Quality Wall und notieren Sie den Namen auf der Rückseite, auch wenn sie sich in einem anderen Fertigungsbereich befindet)</v>
          </cell>
          <cell r="F610" t="str">
            <v>Quality Wall</v>
          </cell>
        </row>
        <row r="611">
          <cell r="C611" t="str">
            <v>QA19</v>
          </cell>
          <cell r="D611" t="str">
            <v>Se houver Embarque controlado na linha auditada (mesmo que esteja situada em uma área diferente), há instrução de trabalho padrão disponível e seguida pelo (s) operador (es) (verifique um Embarque controlado e registre o nome na parte de trás da página)</v>
          </cell>
          <cell r="F611" t="str">
            <v>Embarque controlado</v>
          </cell>
        </row>
        <row r="612">
          <cell r="C612" t="str">
            <v>QA19</v>
          </cell>
        </row>
        <row r="613">
          <cell r="C613" t="str">
            <v>QA19</v>
          </cell>
        </row>
        <row r="614">
          <cell r="C614" t="str">
            <v>QA19</v>
          </cell>
        </row>
        <row r="615">
          <cell r="C615" t="str">
            <v>QA19</v>
          </cell>
        </row>
        <row r="616">
          <cell r="C616" t="str">
            <v>QA19</v>
          </cell>
        </row>
        <row r="617">
          <cell r="C617" t="str">
            <v>QA19</v>
          </cell>
        </row>
        <row r="618">
          <cell r="C618" t="str">
            <v>QA19</v>
          </cell>
        </row>
        <row r="619">
          <cell r="C619" t="str">
            <v>QA19</v>
          </cell>
        </row>
        <row r="620">
          <cell r="C620" t="str">
            <v>QA19</v>
          </cell>
        </row>
        <row r="621">
          <cell r="C621" t="str">
            <v>QA19</v>
          </cell>
        </row>
        <row r="622">
          <cell r="C622" t="str">
            <v>QA19</v>
          </cell>
        </row>
        <row r="623">
          <cell r="C623" t="str">
            <v>QA19</v>
          </cell>
        </row>
        <row r="624">
          <cell r="C624" t="str">
            <v>QA20</v>
          </cell>
          <cell r="D624" t="str">
            <v>If failure detected at Quality Walls, it is documented, recorded and a corrective action is defined</v>
          </cell>
          <cell r="F624" t="str">
            <v>Quality Wall</v>
          </cell>
        </row>
        <row r="625">
          <cell r="C625" t="str">
            <v>QA20</v>
          </cell>
          <cell r="D625" t="str">
            <v>Wenn ein Fehler in der Quality Wall festgestellt wird, ist dieser zu dokumentieren und Maßnahmen zur Vermeidung von Wiederholfehlern zu definieren</v>
          </cell>
          <cell r="F625" t="str">
            <v>Quality Wall</v>
          </cell>
        </row>
        <row r="626">
          <cell r="C626" t="str">
            <v>QA20</v>
          </cell>
          <cell r="D626" t="str">
            <v>Se detectado falha no Embarque controlado, a mesma  é documentada, registrada e uma ação corretiva é definida</v>
          </cell>
          <cell r="F626" t="str">
            <v>Embarque controlado</v>
          </cell>
        </row>
        <row r="627">
          <cell r="C627" t="str">
            <v>QA20</v>
          </cell>
        </row>
        <row r="628">
          <cell r="C628" t="str">
            <v>QA20</v>
          </cell>
        </row>
        <row r="629">
          <cell r="C629" t="str">
            <v>QA20</v>
          </cell>
        </row>
        <row r="630">
          <cell r="C630" t="str">
            <v>QA20</v>
          </cell>
        </row>
        <row r="631">
          <cell r="C631" t="str">
            <v>QA20</v>
          </cell>
        </row>
        <row r="632">
          <cell r="C632" t="str">
            <v>QA20</v>
          </cell>
        </row>
        <row r="633">
          <cell r="C633" t="str">
            <v>QA20</v>
          </cell>
        </row>
        <row r="634">
          <cell r="C634" t="str">
            <v>QA20</v>
          </cell>
        </row>
        <row r="635">
          <cell r="C635" t="str">
            <v>QA20</v>
          </cell>
        </row>
        <row r="636">
          <cell r="C636" t="str">
            <v>QA20</v>
          </cell>
        </row>
        <row r="637">
          <cell r="C637" t="str">
            <v>QA20</v>
          </cell>
        </row>
        <row r="638">
          <cell r="C638" t="str">
            <v>QA20</v>
          </cell>
        </row>
        <row r="639">
          <cell r="C639" t="str">
            <v>Shop floor Management</v>
          </cell>
        </row>
        <row r="640">
          <cell r="C640" t="str">
            <v>Shop Floor Management</v>
          </cell>
        </row>
        <row r="641">
          <cell r="C641" t="str">
            <v>Shop floor Management</v>
          </cell>
        </row>
        <row r="654">
          <cell r="C654" t="str">
            <v>SF1</v>
          </cell>
          <cell r="D654" t="str">
            <v>Communication between shifts documented (e.g. shift hand over book or SFM Board with shift to shift topics or a computer file)</v>
          </cell>
          <cell r="F654" t="str">
            <v>Line board/computer/document</v>
          </cell>
        </row>
        <row r="655">
          <cell r="C655" t="str">
            <v>SF1</v>
          </cell>
          <cell r="D655" t="str">
            <v>Eine Schichtübergabe ist dokumentiert (z. B. Schichtbuch, am SFM-Board mit Schichtübergabeprotokoll oder einer Computer-Datei)</v>
          </cell>
          <cell r="F655" t="str">
            <v>Line Board /Computer/Dokument</v>
          </cell>
        </row>
        <row r="656">
          <cell r="C656" t="str">
            <v>SF1</v>
          </cell>
          <cell r="D656" t="str">
            <v>Comunicação entre turnos documentados (por exemplo, informações de turno para turno em caderno ou no quadro da linha)</v>
          </cell>
          <cell r="F656" t="str">
            <v>Gestão a vista/computador/documento</v>
          </cell>
        </row>
        <row r="657">
          <cell r="C657" t="str">
            <v>SF1</v>
          </cell>
        </row>
        <row r="658">
          <cell r="C658" t="str">
            <v>SF1</v>
          </cell>
        </row>
        <row r="659">
          <cell r="C659" t="str">
            <v>SF1</v>
          </cell>
        </row>
        <row r="660">
          <cell r="C660" t="str">
            <v>SF1</v>
          </cell>
        </row>
        <row r="661">
          <cell r="C661" t="str">
            <v>SF1</v>
          </cell>
        </row>
        <row r="662">
          <cell r="C662" t="str">
            <v>SF1</v>
          </cell>
        </row>
        <row r="663">
          <cell r="C663" t="str">
            <v>SF1</v>
          </cell>
        </row>
        <row r="664">
          <cell r="C664" t="str">
            <v>SF1</v>
          </cell>
        </row>
        <row r="665">
          <cell r="C665" t="str">
            <v>SF1</v>
          </cell>
        </row>
        <row r="666">
          <cell r="C666" t="str">
            <v>SF1</v>
          </cell>
        </row>
        <row r="667">
          <cell r="C667" t="str">
            <v>SF1</v>
          </cell>
        </row>
        <row r="668">
          <cell r="C668" t="str">
            <v>SF1</v>
          </cell>
        </row>
        <row r="669">
          <cell r="C669" t="str">
            <v>SF2</v>
          </cell>
          <cell r="D669" t="str">
            <v>All data required for the KPIs recorded (for example NRFT, breakdowns, changeovers…)  and up to date.</v>
          </cell>
          <cell r="F669" t="str">
            <v>Line</v>
          </cell>
        </row>
        <row r="670">
          <cell r="C670" t="str">
            <v>SF2</v>
          </cell>
          <cell r="D670" t="str">
            <v>Alle für die KPIs benötigten Daten (z.B. NRFT, Störungen, Rüstzeiten ...) sind dokumentiert und aktuell</v>
          </cell>
          <cell r="F670" t="str">
            <v>Produktionslinie</v>
          </cell>
        </row>
        <row r="671">
          <cell r="C671" t="str">
            <v>SF2</v>
          </cell>
          <cell r="D671" t="str">
            <v>Todos os dados necessários para os KPIs registrados (por exemplo: quebras, trocas de turno ...) e atualizados.</v>
          </cell>
          <cell r="F671" t="str">
            <v>Linha</v>
          </cell>
        </row>
        <row r="672">
          <cell r="C672" t="str">
            <v>SF2</v>
          </cell>
        </row>
        <row r="673">
          <cell r="C673" t="str">
            <v>SF2</v>
          </cell>
        </row>
        <row r="674">
          <cell r="C674" t="str">
            <v>SF2</v>
          </cell>
        </row>
        <row r="675">
          <cell r="C675" t="str">
            <v>SF2</v>
          </cell>
        </row>
        <row r="676">
          <cell r="C676" t="str">
            <v>SF2</v>
          </cell>
        </row>
        <row r="677">
          <cell r="C677" t="str">
            <v>SF2</v>
          </cell>
        </row>
        <row r="678">
          <cell r="C678" t="str">
            <v>SF2</v>
          </cell>
        </row>
        <row r="679">
          <cell r="C679" t="str">
            <v>SF2</v>
          </cell>
        </row>
        <row r="680">
          <cell r="C680" t="str">
            <v>SF2</v>
          </cell>
        </row>
        <row r="681">
          <cell r="C681" t="str">
            <v>SF2</v>
          </cell>
        </row>
        <row r="682">
          <cell r="C682" t="str">
            <v>SF2</v>
          </cell>
        </row>
        <row r="683">
          <cell r="C683" t="str">
            <v>SF2</v>
          </cell>
        </row>
        <row r="684">
          <cell r="C684" t="str">
            <v>SF3</v>
          </cell>
          <cell r="D684" t="str">
            <v xml:space="preserve">All of the identified problems in the action tracker (eg: KPI deviations, 5S deviations, safety issues) have future target dates and responsibilities assigned </v>
          </cell>
          <cell r="F684" t="str">
            <v>Shop floor</v>
          </cell>
        </row>
        <row r="685">
          <cell r="C685" t="str">
            <v>SF3</v>
          </cell>
          <cell r="D685" t="str">
            <v>Termine für Aufgaben im Action Turbo (z.B. als Folge von KPI-Abweichungen) sind nicht überschritten und die Verantwortlichkeiten sind eindeutig definiert</v>
          </cell>
          <cell r="F685" t="str">
            <v>Shop floor</v>
          </cell>
        </row>
        <row r="686">
          <cell r="C686" t="str">
            <v>SF3</v>
          </cell>
          <cell r="D686" t="str">
            <v>Todos os problemas (por exemplo, de desvios de KPI) tem ações corretivas definidas com datas e responsáveis</v>
          </cell>
          <cell r="F686" t="str">
            <v>Chão de fábrica</v>
          </cell>
        </row>
        <row r="687">
          <cell r="C687" t="str">
            <v>SF3</v>
          </cell>
        </row>
        <row r="688">
          <cell r="C688" t="str">
            <v>SF3</v>
          </cell>
        </row>
        <row r="689">
          <cell r="C689" t="str">
            <v>SF3</v>
          </cell>
        </row>
        <row r="690">
          <cell r="C690" t="str">
            <v>SF3</v>
          </cell>
        </row>
        <row r="691">
          <cell r="C691" t="str">
            <v>SF3</v>
          </cell>
        </row>
        <row r="692">
          <cell r="C692" t="str">
            <v>SF3</v>
          </cell>
        </row>
        <row r="693">
          <cell r="C693" t="str">
            <v>SF3</v>
          </cell>
        </row>
        <row r="694">
          <cell r="C694" t="str">
            <v>SF3</v>
          </cell>
        </row>
        <row r="695">
          <cell r="C695" t="str">
            <v>SF3</v>
          </cell>
        </row>
        <row r="696">
          <cell r="C696" t="str">
            <v>SF3</v>
          </cell>
        </row>
        <row r="697">
          <cell r="C697" t="str">
            <v>SF3</v>
          </cell>
        </row>
        <row r="698">
          <cell r="C698" t="str">
            <v>SF3</v>
          </cell>
        </row>
        <row r="699">
          <cell r="C699" t="str">
            <v>SF4</v>
          </cell>
          <cell r="D699" t="str">
            <v>Result of LPA performed by each level visualized on the SFM Boards (each level check the below level) according to the standard</v>
          </cell>
          <cell r="F699" t="str">
            <v>Line, VS and Plant Board</v>
          </cell>
        </row>
        <row r="700">
          <cell r="C700" t="str">
            <v>SF4</v>
          </cell>
          <cell r="D700" t="str">
            <v>Die Ergebnisse der kaskadierten Prozessbestätigung  werden auf den entsprechenden SFM Boards gemäß dem Standard visualisiert (Jede Ebene auditiert die Ebene darunter)</v>
          </cell>
          <cell r="F700" t="str">
            <v>Line-, Wertstrom-, Werksboard</v>
          </cell>
        </row>
        <row r="701">
          <cell r="C701" t="str">
            <v>SF4</v>
          </cell>
          <cell r="D701" t="str">
            <v>Resultado da Confirmação de Processo de cada nível visíveis nos Quadros de SFM ou nos quadros das linhas. Cada nível deve verificar o nível hieráquico inferior</v>
          </cell>
          <cell r="F701" t="str">
            <v>Quadros das Linhas e Quadros SFM</v>
          </cell>
        </row>
        <row r="702">
          <cell r="C702" t="str">
            <v>SF4</v>
          </cell>
        </row>
        <row r="703">
          <cell r="C703" t="str">
            <v>SF4</v>
          </cell>
        </row>
        <row r="704">
          <cell r="C704" t="str">
            <v>SF4</v>
          </cell>
        </row>
        <row r="705">
          <cell r="C705" t="str">
            <v>SF4</v>
          </cell>
        </row>
        <row r="706">
          <cell r="C706" t="str">
            <v>SF4</v>
          </cell>
        </row>
        <row r="707">
          <cell r="C707" t="str">
            <v>SF4</v>
          </cell>
        </row>
        <row r="708">
          <cell r="C708" t="str">
            <v>SF4</v>
          </cell>
        </row>
        <row r="709">
          <cell r="C709" t="str">
            <v>SF4</v>
          </cell>
        </row>
        <row r="710">
          <cell r="C710" t="str">
            <v>SF4</v>
          </cell>
        </row>
        <row r="711">
          <cell r="C711" t="str">
            <v>SF4</v>
          </cell>
        </row>
        <row r="712">
          <cell r="C712" t="str">
            <v>SF4</v>
          </cell>
        </row>
        <row r="713">
          <cell r="C713" t="str">
            <v>SF4</v>
          </cell>
        </row>
        <row r="714">
          <cell r="C714" t="str">
            <v>Maintenance</v>
          </cell>
        </row>
        <row r="715">
          <cell r="C715" t="str">
            <v>Instandhaltung</v>
          </cell>
        </row>
        <row r="716">
          <cell r="C716" t="str">
            <v>Manutenção</v>
          </cell>
        </row>
        <row r="729">
          <cell r="C729" t="str">
            <v>M1</v>
          </cell>
          <cell r="D729" t="str">
            <v>Preventive maintenance defined according to local standard and executed according to the planning</v>
          </cell>
          <cell r="F729" t="str">
            <v>Maintenance</v>
          </cell>
        </row>
        <row r="730">
          <cell r="C730" t="str">
            <v>M1</v>
          </cell>
          <cell r="D730" t="str">
            <v>Die vorbeugende Instandhaltung ist definiert und wird gemäß des lokalen Standards durchgeführt</v>
          </cell>
          <cell r="F730" t="str">
            <v>Instandhaltung</v>
          </cell>
        </row>
        <row r="731">
          <cell r="C731" t="str">
            <v>M1</v>
          </cell>
          <cell r="D731" t="str">
            <v>Manutenção preventiva definida de acordo com o padrão local e executada de acordo com o planejamento</v>
          </cell>
          <cell r="F731" t="str">
            <v>Manutenção</v>
          </cell>
        </row>
        <row r="732">
          <cell r="C732" t="str">
            <v>M1</v>
          </cell>
        </row>
        <row r="733">
          <cell r="C733" t="str">
            <v>M1</v>
          </cell>
        </row>
        <row r="734">
          <cell r="C734" t="str">
            <v>M1</v>
          </cell>
        </row>
        <row r="735">
          <cell r="C735" t="str">
            <v>M1</v>
          </cell>
        </row>
        <row r="736">
          <cell r="C736" t="str">
            <v>M1</v>
          </cell>
        </row>
        <row r="737">
          <cell r="C737" t="str">
            <v>M1</v>
          </cell>
        </row>
        <row r="738">
          <cell r="C738" t="str">
            <v>M1</v>
          </cell>
        </row>
        <row r="739">
          <cell r="C739" t="str">
            <v>M1</v>
          </cell>
        </row>
        <row r="740">
          <cell r="C740" t="str">
            <v>M1</v>
          </cell>
        </row>
        <row r="741">
          <cell r="C741" t="str">
            <v>M1</v>
          </cell>
        </row>
        <row r="742">
          <cell r="C742" t="str">
            <v>M1</v>
          </cell>
        </row>
        <row r="743">
          <cell r="C743" t="str">
            <v>M1</v>
          </cell>
        </row>
        <row r="744">
          <cell r="C744" t="str">
            <v>M2</v>
          </cell>
          <cell r="D744" t="str">
            <v>If TPM implemented, Team maintenance operations defined, executed and recorded (including repair operations)</v>
          </cell>
          <cell r="F744" t="str">
            <v>Line</v>
          </cell>
        </row>
        <row r="745">
          <cell r="C745" t="str">
            <v>M2</v>
          </cell>
          <cell r="D745" t="str">
            <v>Wenn TPM eingeführt ist - Team-Wartungsarbeiten sind definiert, ausgeführt und dokumentiert (einschließlich Machinenreparatur)</v>
          </cell>
          <cell r="F745" t="str">
            <v>Produktionslinie</v>
          </cell>
        </row>
        <row r="746">
          <cell r="C746" t="str">
            <v>M2</v>
          </cell>
          <cell r="D746" t="str">
            <v>Se o TPM estiver implementado, operações de manutenção em equipe definidas, executadas e registradas (incluindo operações de reparo)</v>
          </cell>
          <cell r="F746" t="str">
            <v>Linha</v>
          </cell>
        </row>
        <row r="747">
          <cell r="C747" t="str">
            <v>M2</v>
          </cell>
        </row>
        <row r="748">
          <cell r="C748" t="str">
            <v>M2</v>
          </cell>
        </row>
        <row r="749">
          <cell r="C749" t="str">
            <v>M2</v>
          </cell>
        </row>
        <row r="750">
          <cell r="C750" t="str">
            <v>M2</v>
          </cell>
        </row>
        <row r="751">
          <cell r="C751" t="str">
            <v>M2</v>
          </cell>
        </row>
        <row r="752">
          <cell r="C752" t="str">
            <v>M2</v>
          </cell>
        </row>
        <row r="753">
          <cell r="C753" t="str">
            <v>M2</v>
          </cell>
        </row>
        <row r="754">
          <cell r="C754" t="str">
            <v>M2</v>
          </cell>
        </row>
        <row r="755">
          <cell r="C755" t="str">
            <v>M2</v>
          </cell>
        </row>
        <row r="756">
          <cell r="C756" t="str">
            <v>M2</v>
          </cell>
        </row>
        <row r="757">
          <cell r="C757" t="str">
            <v>M2</v>
          </cell>
        </row>
        <row r="758">
          <cell r="C758" t="str">
            <v>M2</v>
          </cell>
        </row>
        <row r="759">
          <cell r="C759" t="str">
            <v>Other items</v>
          </cell>
        </row>
        <row r="760">
          <cell r="C760" t="str">
            <v>Andere Punkte</v>
          </cell>
        </row>
        <row r="761">
          <cell r="C761" t="str">
            <v>Outros itens</v>
          </cell>
        </row>
        <row r="774">
          <cell r="C774" t="str">
            <v>O1</v>
          </cell>
          <cell r="D774" t="str">
            <v>Tooling, equipments and products free of hazardous surfaces (eg: flashs, unprocted sharp surfaces)</v>
          </cell>
        </row>
        <row r="775">
          <cell r="C775" t="str">
            <v>O1</v>
          </cell>
        </row>
        <row r="776">
          <cell r="C776" t="str">
            <v>O1</v>
          </cell>
        </row>
        <row r="777">
          <cell r="C777" t="str">
            <v>O1</v>
          </cell>
        </row>
        <row r="778">
          <cell r="C778" t="str">
            <v>O1</v>
          </cell>
        </row>
        <row r="779">
          <cell r="C779" t="str">
            <v>O1</v>
          </cell>
        </row>
        <row r="780">
          <cell r="C780" t="str">
            <v>O1</v>
          </cell>
        </row>
        <row r="781">
          <cell r="C781" t="str">
            <v>O1</v>
          </cell>
        </row>
        <row r="782">
          <cell r="C782" t="str">
            <v>O1</v>
          </cell>
        </row>
        <row r="783">
          <cell r="C783" t="str">
            <v>O1</v>
          </cell>
        </row>
        <row r="784">
          <cell r="C784" t="str">
            <v>O1</v>
          </cell>
        </row>
        <row r="785">
          <cell r="C785" t="str">
            <v>O1</v>
          </cell>
        </row>
        <row r="786">
          <cell r="C786" t="str">
            <v>O1</v>
          </cell>
        </row>
        <row r="787">
          <cell r="C787" t="str">
            <v>O1</v>
          </cell>
        </row>
        <row r="788">
          <cell r="C788" t="str">
            <v>O1</v>
          </cell>
        </row>
        <row r="789">
          <cell r="C789" t="str">
            <v>O2</v>
          </cell>
          <cell r="D789" t="str">
            <v>Area clear of unneeded equipments, materials, inventory, furnishes or personal items for the current production</v>
          </cell>
        </row>
        <row r="790">
          <cell r="C790" t="str">
            <v>O2</v>
          </cell>
        </row>
        <row r="791">
          <cell r="C791" t="str">
            <v>O2</v>
          </cell>
        </row>
        <row r="792">
          <cell r="C792" t="str">
            <v>O2</v>
          </cell>
        </row>
        <row r="793">
          <cell r="C793" t="str">
            <v>O2</v>
          </cell>
        </row>
        <row r="794">
          <cell r="C794" t="str">
            <v>O2</v>
          </cell>
        </row>
        <row r="795">
          <cell r="C795" t="str">
            <v>O2</v>
          </cell>
        </row>
        <row r="796">
          <cell r="C796" t="str">
            <v>O2</v>
          </cell>
        </row>
        <row r="797">
          <cell r="C797" t="str">
            <v>O2</v>
          </cell>
        </row>
        <row r="798">
          <cell r="C798" t="str">
            <v>O2</v>
          </cell>
        </row>
        <row r="799">
          <cell r="C799" t="str">
            <v>O2</v>
          </cell>
        </row>
        <row r="800">
          <cell r="C800" t="str">
            <v>O2</v>
          </cell>
        </row>
        <row r="801">
          <cell r="C801" t="str">
            <v>O2</v>
          </cell>
        </row>
        <row r="802">
          <cell r="C802" t="str">
            <v>O2</v>
          </cell>
        </row>
        <row r="803">
          <cell r="C803" t="str">
            <v>O2</v>
          </cell>
        </row>
        <row r="804">
          <cell r="C804" t="str">
            <v>O3</v>
          </cell>
          <cell r="D804" t="str">
            <v>Cleaning instruction and cleaning plan in place</v>
          </cell>
        </row>
        <row r="805">
          <cell r="C805" t="str">
            <v>O3</v>
          </cell>
        </row>
        <row r="806">
          <cell r="C806" t="str">
            <v>O3</v>
          </cell>
        </row>
        <row r="807">
          <cell r="C807" t="str">
            <v>O3</v>
          </cell>
        </row>
        <row r="808">
          <cell r="C808" t="str">
            <v>O3</v>
          </cell>
        </row>
        <row r="809">
          <cell r="C809" t="str">
            <v>O3</v>
          </cell>
        </row>
        <row r="810">
          <cell r="C810" t="str">
            <v>O3</v>
          </cell>
        </row>
        <row r="811">
          <cell r="C811" t="str">
            <v>O3</v>
          </cell>
        </row>
        <row r="812">
          <cell r="C812" t="str">
            <v>O3</v>
          </cell>
        </row>
        <row r="813">
          <cell r="C813" t="str">
            <v>O3</v>
          </cell>
        </row>
        <row r="814">
          <cell r="C814" t="str">
            <v>O3</v>
          </cell>
        </row>
        <row r="815">
          <cell r="C815" t="str">
            <v>O3</v>
          </cell>
        </row>
        <row r="816">
          <cell r="C816" t="str">
            <v>O3</v>
          </cell>
        </row>
        <row r="817">
          <cell r="C817" t="str">
            <v>O3</v>
          </cell>
        </row>
        <row r="818">
          <cell r="C818" t="str">
            <v>O3</v>
          </cell>
        </row>
      </sheetData>
      <sheetData sheetId="5">
        <row r="2">
          <cell r="D2" t="str">
            <v>English</v>
          </cell>
          <cell r="E2">
            <v>5</v>
          </cell>
        </row>
        <row r="5">
          <cell r="C5" t="str">
            <v>day</v>
          </cell>
          <cell r="D5" t="str">
            <v>line
checked</v>
          </cell>
          <cell r="E5" t="str">
            <v xml:space="preserve">Equipent or Work Stations or Quality Wall audited
 </v>
          </cell>
          <cell r="F5" t="str">
            <v xml:space="preserve">non conformity </v>
          </cell>
          <cell r="H5" t="str">
            <v>tool used to record and 
track the defined action</v>
          </cell>
          <cell r="J5" t="str">
            <v>day</v>
          </cell>
          <cell r="K5" t="str">
            <v>line
checked</v>
          </cell>
          <cell r="L5" t="str">
            <v xml:space="preserve">Equipent or Work Stations or Quality Wall audited
 </v>
          </cell>
          <cell r="M5" t="str">
            <v xml:space="preserve">non conformity </v>
          </cell>
          <cell r="O5" t="str">
            <v>tool used to record and 
track the defined action</v>
          </cell>
        </row>
        <row r="6">
          <cell r="F6" t="str">
            <v>item</v>
          </cell>
          <cell r="G6" t="str">
            <v>description</v>
          </cell>
          <cell r="M6" t="str">
            <v>item</v>
          </cell>
          <cell r="N6" t="str">
            <v>description</v>
          </cell>
        </row>
        <row r="7">
          <cell r="C7" t="str">
            <v>Tag</v>
          </cell>
          <cell r="D7" t="str">
            <v>Überprüfte Produktionslinie</v>
          </cell>
          <cell r="E7" t="str">
            <v xml:space="preserve">Überprüfte Anlage, Arbeits-
platz oder Quality Wall 
 </v>
          </cell>
          <cell r="F7" t="str">
            <v>Abweichung</v>
          </cell>
          <cell r="H7" t="str">
            <v>Ort der dokumentierten Maßnahmen</v>
          </cell>
          <cell r="J7" t="str">
            <v>Tag</v>
          </cell>
          <cell r="K7" t="str">
            <v>Überprüfte Produktionslinie</v>
          </cell>
          <cell r="L7" t="str">
            <v xml:space="preserve">Überprüfte Anlage, Arbeits-
platz oder Quality Wall 
 </v>
          </cell>
          <cell r="M7" t="str">
            <v>Abweichung</v>
          </cell>
          <cell r="O7" t="str">
            <v>Ort der dokumentierten Maßnahmen</v>
          </cell>
        </row>
        <row r="8">
          <cell r="F8" t="str">
            <v>Punkt</v>
          </cell>
          <cell r="G8" t="str">
            <v>Beschreibung</v>
          </cell>
          <cell r="M8" t="str">
            <v>Punkt</v>
          </cell>
          <cell r="N8" t="str">
            <v>Beschreibung</v>
          </cell>
        </row>
        <row r="9">
          <cell r="C9" t="str">
            <v>Dia</v>
          </cell>
          <cell r="D9" t="str">
            <v>Linha auditada</v>
          </cell>
          <cell r="E9" t="str">
            <v>Equipamento ou Estação de Trabalho ou Embarque controlado</v>
          </cell>
          <cell r="F9" t="str">
            <v>Não conformidade</v>
          </cell>
          <cell r="H9" t="str">
            <v>Ferramenta usada para registrar e acompanhar a ação definida</v>
          </cell>
          <cell r="J9" t="str">
            <v>Dia</v>
          </cell>
          <cell r="K9" t="str">
            <v>Linha auditada</v>
          </cell>
          <cell r="L9" t="str">
            <v>Equipamento ou Estação de Trabalho ou Embarque controlado</v>
          </cell>
          <cell r="M9" t="str">
            <v>não conformidade</v>
          </cell>
          <cell r="O9" t="str">
            <v>Ferramenta usada para registrar e acompanhar a ação definida</v>
          </cell>
        </row>
        <row r="10">
          <cell r="F10" t="str">
            <v>Item</v>
          </cell>
          <cell r="G10" t="str">
            <v>Descrição</v>
          </cell>
          <cell r="M10" t="str">
            <v>Item</v>
          </cell>
          <cell r="N10" t="str">
            <v>Descrição</v>
          </cell>
        </row>
      </sheetData>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1.vml"/><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image" Target="../media/image1.emf"/><Relationship Id="rId10" Type="http://schemas.openxmlformats.org/officeDocument/2006/relationships/ctrlProp" Target="../ctrlProps/ctrlProp5.xml"/><Relationship Id="rId4" Type="http://schemas.openxmlformats.org/officeDocument/2006/relationships/control" Target="../activeX/activeX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5F46-B1CD-4C2C-A997-346B7B02B49F}">
  <sheetPr codeName="Feuil22" filterMode="1">
    <tabColor rgb="FF00B050"/>
    <pageSetUpPr fitToPage="1"/>
  </sheetPr>
  <dimension ref="A1:HB71"/>
  <sheetViews>
    <sheetView showRowColHeaders="0" tabSelected="1" topLeftCell="I1" zoomScaleNormal="100" workbookViewId="0">
      <selection activeCell="L4" sqref="L4"/>
    </sheetView>
  </sheetViews>
  <sheetFormatPr defaultColWidth="9.08984375" defaultRowHeight="14.5" x14ac:dyDescent="0.35"/>
  <cols>
    <col min="1" max="1" width="2" style="1" hidden="1" customWidth="1"/>
    <col min="2" max="7" width="12.6328125" style="2" hidden="1" customWidth="1"/>
    <col min="8" max="8" width="1.453125" style="3" hidden="1" customWidth="1"/>
    <col min="9" max="9" width="1.453125" style="3" customWidth="1"/>
    <col min="10" max="10" width="6.453125" style="3" customWidth="1"/>
    <col min="11" max="11" width="10.6328125" style="4" customWidth="1"/>
    <col min="12" max="12" width="113.54296875" style="4" customWidth="1"/>
    <col min="13" max="13" width="30.36328125" style="4" hidden="1" customWidth="1"/>
    <col min="14" max="14" width="2.36328125" style="4" customWidth="1"/>
    <col min="15" max="45" width="4.08984375" style="5" customWidth="1"/>
    <col min="46" max="47" width="4.08984375" style="5" hidden="1" customWidth="1"/>
    <col min="48" max="78" width="4" style="5" hidden="1" customWidth="1"/>
    <col min="79" max="79" width="1.453125" style="3" customWidth="1"/>
    <col min="80" max="16384" width="9.08984375" style="3"/>
  </cols>
  <sheetData>
    <row r="1" spans="1:78" ht="7.5" customHeight="1" x14ac:dyDescent="0.35"/>
    <row r="2" spans="1:78" ht="64.5" customHeight="1" thickBot="1" x14ac:dyDescent="0.4">
      <c r="A2" s="1">
        <f>TFPPos</f>
        <v>5</v>
      </c>
      <c r="B2" s="6"/>
      <c r="C2" s="7"/>
      <c r="D2" s="7"/>
      <c r="J2" s="277" t="str">
        <f>INDEX(TFP_Lib1,A2)</f>
        <v>Layered Process Audit (LPA)</v>
      </c>
      <c r="K2" s="277"/>
      <c r="L2" s="277"/>
      <c r="M2" s="8" t="s">
        <v>0</v>
      </c>
      <c r="N2" s="8"/>
      <c r="O2" s="9" t="s">
        <v>0</v>
      </c>
      <c r="P2" s="277" t="str">
        <f>INDEX('[1]translations_front page'!$I$1:$I$10045,A2)</f>
        <v>Layered Process Audit (LPA)</v>
      </c>
      <c r="Q2" s="277"/>
      <c r="R2" s="277"/>
      <c r="S2" s="277"/>
      <c r="T2" s="277"/>
      <c r="U2" s="277"/>
      <c r="V2" s="277"/>
      <c r="W2" s="277"/>
      <c r="X2" s="277"/>
      <c r="Y2" s="277"/>
      <c r="Z2" s="277"/>
      <c r="AA2" s="277"/>
      <c r="AB2" s="277"/>
      <c r="AC2" s="277"/>
      <c r="AD2" s="277"/>
      <c r="AE2" s="277"/>
      <c r="AF2" s="277"/>
      <c r="AG2" s="277"/>
      <c r="AH2" s="277"/>
      <c r="AI2" s="277"/>
      <c r="AJ2" s="277"/>
      <c r="AK2" s="277"/>
      <c r="AL2" s="277"/>
      <c r="AM2" s="277"/>
      <c r="AN2" s="277"/>
      <c r="AO2" s="277"/>
      <c r="AP2" s="277"/>
      <c r="AQ2" s="277"/>
      <c r="AR2" s="277"/>
      <c r="AS2" s="10"/>
      <c r="AT2" s="10"/>
      <c r="AU2" s="10"/>
      <c r="AV2" s="278" t="s">
        <v>0</v>
      </c>
      <c r="AW2" s="278"/>
      <c r="AX2" s="278"/>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row>
    <row r="3" spans="1:78" ht="15" customHeight="1" thickBot="1" x14ac:dyDescent="0.4">
      <c r="B3" s="279" t="s">
        <v>1</v>
      </c>
      <c r="C3" s="280"/>
      <c r="D3" s="280"/>
      <c r="E3" s="280"/>
      <c r="F3" s="280"/>
      <c r="G3" s="281"/>
      <c r="H3" s="11"/>
      <c r="I3" s="11"/>
      <c r="K3" s="12"/>
      <c r="L3" s="12"/>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row>
    <row r="4" spans="1:78" ht="33.75" customHeight="1" thickBot="1" x14ac:dyDescent="0.4">
      <c r="A4" s="1">
        <f>A2+16</f>
        <v>21</v>
      </c>
      <c r="B4" s="252"/>
      <c r="C4" s="252"/>
      <c r="D4" s="14"/>
      <c r="E4" s="252"/>
      <c r="F4" s="252"/>
      <c r="G4" s="252"/>
      <c r="H4" s="15"/>
      <c r="I4" s="13"/>
      <c r="J4" s="265" t="str">
        <f>INDEX(TFP_Lib1,A4)</f>
        <v xml:space="preserve">Area / Line: </v>
      </c>
      <c r="K4" s="266"/>
      <c r="L4" s="16"/>
      <c r="M4" s="8"/>
      <c r="N4" s="8"/>
      <c r="P4" s="274" t="s">
        <v>2</v>
      </c>
      <c r="Q4" s="274"/>
      <c r="R4" s="274"/>
      <c r="S4" s="274"/>
      <c r="T4" s="274"/>
      <c r="U4" s="274"/>
      <c r="V4" s="274"/>
      <c r="W4" s="274"/>
      <c r="X4" s="274"/>
      <c r="Y4" s="274"/>
      <c r="Z4" s="274"/>
      <c r="AA4" s="274"/>
      <c r="AB4" s="275"/>
      <c r="AC4" s="271"/>
      <c r="AD4" s="272"/>
      <c r="AE4" s="272"/>
      <c r="AF4" s="272"/>
      <c r="AG4" s="272"/>
      <c r="AH4" s="272"/>
      <c r="AI4" s="273"/>
      <c r="AJ4" s="10"/>
      <c r="AK4" s="10"/>
      <c r="AL4" s="10"/>
      <c r="AM4" s="10"/>
      <c r="AN4" s="10"/>
      <c r="AO4" s="10"/>
      <c r="AP4" s="10"/>
      <c r="AQ4" s="10"/>
      <c r="AR4" s="10"/>
      <c r="AS4" s="10"/>
      <c r="AT4" s="10"/>
      <c r="AU4" s="10"/>
      <c r="AV4" s="17"/>
      <c r="AW4" s="17"/>
      <c r="AX4" s="18"/>
      <c r="AY4" s="276" t="s">
        <v>3</v>
      </c>
      <c r="AZ4" s="276"/>
      <c r="BA4" s="276"/>
      <c r="BB4" s="276"/>
      <c r="BC4" s="276"/>
      <c r="BD4" s="276"/>
      <c r="BE4" s="276"/>
      <c r="BF4" s="276"/>
      <c r="BG4" s="276"/>
      <c r="BH4" s="276"/>
      <c r="BI4" s="276"/>
      <c r="BJ4" s="267"/>
      <c r="BK4" s="268"/>
      <c r="BL4" s="268"/>
      <c r="BM4" s="268"/>
      <c r="BN4" s="268"/>
      <c r="BO4" s="268"/>
      <c r="BP4" s="269"/>
      <c r="BQ4" s="10"/>
      <c r="BR4" s="10"/>
      <c r="BS4" s="10"/>
      <c r="BT4" s="10"/>
      <c r="BU4" s="10"/>
      <c r="BV4" s="10"/>
      <c r="BW4" s="10"/>
      <c r="BX4" s="10"/>
      <c r="BY4" s="10"/>
      <c r="BZ4" s="10"/>
    </row>
    <row r="5" spans="1:78" ht="7.5" customHeight="1" thickBot="1" x14ac:dyDescent="0.4">
      <c r="B5" s="282"/>
      <c r="C5" s="282"/>
      <c r="D5" s="19"/>
      <c r="E5" s="282"/>
      <c r="F5" s="282"/>
      <c r="G5" s="282"/>
      <c r="H5" s="15"/>
      <c r="I5" s="13"/>
      <c r="J5" s="4"/>
      <c r="L5" s="20"/>
      <c r="M5" s="8"/>
      <c r="N5" s="8"/>
      <c r="O5" s="18"/>
      <c r="P5" s="18"/>
      <c r="Q5" s="18"/>
      <c r="R5" s="10" t="s">
        <v>0</v>
      </c>
      <c r="S5" s="10" t="s">
        <v>0</v>
      </c>
      <c r="T5" s="10"/>
      <c r="U5" s="10"/>
      <c r="V5" s="10"/>
      <c r="W5" s="10"/>
      <c r="X5" s="10"/>
      <c r="Y5" s="10"/>
      <c r="Z5" s="10"/>
      <c r="AA5" s="10"/>
      <c r="AB5" s="10"/>
      <c r="AC5" s="21"/>
      <c r="AD5" s="21"/>
      <c r="AE5" s="21"/>
      <c r="AF5" s="21"/>
      <c r="AG5" s="21"/>
      <c r="AH5" s="21"/>
      <c r="AI5" s="21"/>
      <c r="AJ5" s="10"/>
      <c r="AK5" s="10"/>
      <c r="AL5" s="10"/>
      <c r="AM5" s="10"/>
      <c r="AN5" s="10"/>
      <c r="AO5" s="10"/>
      <c r="AP5" s="10"/>
      <c r="AQ5" s="10"/>
      <c r="AR5" s="10"/>
      <c r="AS5" s="10"/>
      <c r="AT5" s="10"/>
      <c r="AU5" s="10"/>
      <c r="AV5" s="18"/>
      <c r="AW5" s="18"/>
      <c r="AX5" s="18"/>
      <c r="AY5" s="22"/>
      <c r="AZ5" s="22"/>
      <c r="BA5" s="22"/>
      <c r="BB5" s="22"/>
      <c r="BC5" s="22"/>
      <c r="BD5" s="22"/>
      <c r="BE5" s="22"/>
      <c r="BF5" s="22"/>
      <c r="BG5" s="22"/>
      <c r="BH5" s="22"/>
      <c r="BI5" s="22"/>
      <c r="BJ5" s="23"/>
      <c r="BK5" s="23"/>
      <c r="BL5" s="23"/>
      <c r="BM5" s="23"/>
      <c r="BN5" s="23"/>
      <c r="BO5" s="23"/>
      <c r="BP5" s="23"/>
      <c r="BQ5" s="10"/>
      <c r="BR5" s="10"/>
      <c r="BS5" s="10"/>
      <c r="BT5" s="10"/>
      <c r="BU5" s="10"/>
      <c r="BV5" s="10"/>
      <c r="BW5" s="10"/>
      <c r="BX5" s="10"/>
      <c r="BY5" s="10"/>
      <c r="BZ5" s="10"/>
    </row>
    <row r="6" spans="1:78" ht="33.75" customHeight="1" thickBot="1" x14ac:dyDescent="0.4">
      <c r="A6" s="1">
        <f>A4+16</f>
        <v>37</v>
      </c>
      <c r="B6" s="282"/>
      <c r="C6" s="282"/>
      <c r="D6" s="19"/>
      <c r="E6" s="282"/>
      <c r="F6" s="282"/>
      <c r="G6" s="282"/>
      <c r="H6" s="15"/>
      <c r="I6" s="13"/>
      <c r="J6" s="265" t="str">
        <f>INDEX(TFP_Lib1,A6)</f>
        <v xml:space="preserve">Level: </v>
      </c>
      <c r="K6" s="266"/>
      <c r="L6" s="24" t="s">
        <v>4</v>
      </c>
      <c r="M6" s="8" t="s">
        <v>0</v>
      </c>
      <c r="N6" s="8" t="s">
        <v>0</v>
      </c>
      <c r="O6" s="5" t="s">
        <v>0</v>
      </c>
      <c r="P6" s="265" t="str">
        <f>INDEX('[1]translations_front page'!$I$1:$I$10045,A6)</f>
        <v xml:space="preserve">Month: </v>
      </c>
      <c r="Q6" s="265"/>
      <c r="R6" s="265"/>
      <c r="S6" s="265"/>
      <c r="T6" s="265"/>
      <c r="U6" s="265"/>
      <c r="V6" s="265"/>
      <c r="W6" s="265"/>
      <c r="X6" s="265"/>
      <c r="Y6" s="265"/>
      <c r="Z6" s="265"/>
      <c r="AA6" s="265"/>
      <c r="AB6" s="266"/>
      <c r="AC6" s="267"/>
      <c r="AD6" s="268"/>
      <c r="AE6" s="268"/>
      <c r="AF6" s="268"/>
      <c r="AG6" s="268"/>
      <c r="AH6" s="268"/>
      <c r="AI6" s="269"/>
      <c r="AJ6" s="18"/>
      <c r="AK6" s="18"/>
      <c r="AL6" s="18"/>
      <c r="AM6" s="18"/>
      <c r="AN6" s="18"/>
      <c r="AO6" s="18"/>
      <c r="AP6" s="18"/>
      <c r="AQ6" s="18"/>
      <c r="AR6" s="18"/>
      <c r="AS6" s="18"/>
      <c r="AT6" s="18"/>
      <c r="AU6" s="18"/>
      <c r="AW6" s="17"/>
      <c r="AX6" s="17"/>
      <c r="AY6" s="17"/>
      <c r="AZ6" s="17"/>
      <c r="BA6" s="17"/>
      <c r="BB6" s="17"/>
      <c r="BC6" s="17"/>
      <c r="BD6" s="17"/>
      <c r="BE6" s="17"/>
      <c r="BF6" s="17"/>
      <c r="BG6" s="17"/>
      <c r="BH6" s="17"/>
      <c r="BJ6" s="25"/>
      <c r="BK6" s="25"/>
      <c r="BL6" s="25"/>
      <c r="BM6" s="25"/>
      <c r="BN6" s="25"/>
      <c r="BO6" s="25"/>
      <c r="BP6" s="25"/>
      <c r="BQ6" s="18"/>
      <c r="BR6" s="18"/>
      <c r="BS6" s="18"/>
      <c r="BT6" s="18"/>
      <c r="BU6" s="18"/>
      <c r="BV6" s="18"/>
      <c r="BW6" s="18"/>
      <c r="BX6" s="18"/>
      <c r="BY6" s="18"/>
      <c r="BZ6" s="18"/>
    </row>
    <row r="7" spans="1:78" ht="7.5" customHeight="1" thickBot="1" x14ac:dyDescent="0.4">
      <c r="B7" s="282"/>
      <c r="C7" s="282"/>
      <c r="D7" s="19"/>
      <c r="E7" s="282"/>
      <c r="F7" s="282"/>
      <c r="G7" s="282"/>
      <c r="H7" s="15"/>
      <c r="I7" s="13"/>
      <c r="J7" s="265"/>
      <c r="K7" s="265"/>
      <c r="L7" s="26"/>
      <c r="M7" s="8"/>
      <c r="N7" s="8"/>
      <c r="O7" s="18"/>
      <c r="P7" s="18"/>
      <c r="Q7" s="18"/>
      <c r="R7" s="18"/>
      <c r="S7" s="18"/>
      <c r="T7" s="18"/>
      <c r="U7" s="18"/>
      <c r="V7" s="18"/>
      <c r="W7" s="18"/>
      <c r="X7" s="18"/>
      <c r="Y7" s="18"/>
      <c r="Z7" s="18"/>
      <c r="AA7" s="18"/>
      <c r="AB7" s="18"/>
      <c r="AC7" s="27"/>
      <c r="AD7" s="27"/>
      <c r="AE7" s="27"/>
      <c r="AF7" s="27"/>
      <c r="AG7" s="27"/>
      <c r="AH7" s="27"/>
      <c r="AI7" s="27"/>
      <c r="AJ7" s="18"/>
      <c r="AK7" s="18"/>
      <c r="AL7" s="18"/>
      <c r="AM7" s="18"/>
      <c r="AN7" s="18"/>
      <c r="AO7" s="18"/>
      <c r="AP7" s="18"/>
      <c r="AQ7" s="18"/>
      <c r="AR7" s="18"/>
      <c r="AS7" s="18"/>
      <c r="AT7" s="18"/>
      <c r="AU7" s="18"/>
      <c r="AV7" s="18"/>
      <c r="AW7" s="18"/>
      <c r="AX7" s="18"/>
      <c r="AY7" s="18"/>
      <c r="BA7" s="28"/>
      <c r="BB7" s="28"/>
      <c r="BC7" s="28"/>
      <c r="BD7" s="28"/>
      <c r="BE7" s="28"/>
      <c r="BF7" s="28"/>
      <c r="BG7" s="28"/>
      <c r="BH7" s="28"/>
      <c r="BI7" s="28"/>
      <c r="BJ7" s="29"/>
      <c r="BK7" s="29"/>
      <c r="BL7" s="29"/>
      <c r="BM7" s="29"/>
      <c r="BN7" s="29"/>
      <c r="BO7" s="29"/>
      <c r="BP7" s="29"/>
      <c r="BQ7" s="18"/>
      <c r="BR7" s="18"/>
      <c r="BS7" s="18"/>
      <c r="BT7" s="18"/>
      <c r="BU7" s="18"/>
      <c r="BV7" s="18"/>
      <c r="BW7" s="18"/>
      <c r="BX7" s="18"/>
      <c r="BY7" s="18"/>
      <c r="BZ7" s="18"/>
    </row>
    <row r="8" spans="1:78" ht="33.75" customHeight="1" thickBot="1" x14ac:dyDescent="0.4">
      <c r="A8" s="1">
        <f>A6+16</f>
        <v>53</v>
      </c>
      <c r="B8" s="282"/>
      <c r="C8" s="282"/>
      <c r="D8" s="19"/>
      <c r="E8" s="282"/>
      <c r="F8" s="282"/>
      <c r="G8" s="282"/>
      <c r="H8" s="15"/>
      <c r="I8" s="13"/>
      <c r="J8" s="265" t="str">
        <f>INDEX(TFP_Lib1,A8)</f>
        <v xml:space="preserve">Frequency: </v>
      </c>
      <c r="K8" s="266"/>
      <c r="L8" s="24" t="s">
        <v>5</v>
      </c>
      <c r="M8" s="8" t="s">
        <v>0</v>
      </c>
      <c r="N8" s="8"/>
      <c r="O8" s="17"/>
      <c r="P8" s="265" t="str">
        <f>INDEX('[1]translations_front page'!$I$1:$I$10045,A8)</f>
        <v xml:space="preserve">Year: </v>
      </c>
      <c r="Q8" s="265"/>
      <c r="R8" s="265"/>
      <c r="S8" s="265"/>
      <c r="T8" s="265"/>
      <c r="U8" s="265"/>
      <c r="V8" s="265"/>
      <c r="W8" s="265"/>
      <c r="X8" s="265"/>
      <c r="Y8" s="265"/>
      <c r="Z8" s="265"/>
      <c r="AA8" s="265"/>
      <c r="AB8" s="266"/>
      <c r="AC8" s="267"/>
      <c r="AD8" s="268"/>
      <c r="AE8" s="268"/>
      <c r="AF8" s="268"/>
      <c r="AG8" s="268"/>
      <c r="AH8" s="268"/>
      <c r="AI8" s="269"/>
      <c r="AO8" s="10"/>
      <c r="AP8" s="10"/>
      <c r="AQ8" s="10"/>
      <c r="AR8" s="10"/>
      <c r="AS8" s="10"/>
      <c r="AT8" s="10"/>
      <c r="AU8" s="10"/>
      <c r="AV8" s="17"/>
      <c r="AW8" s="17"/>
      <c r="AX8" s="18"/>
      <c r="AY8" s="270" t="s">
        <v>6</v>
      </c>
      <c r="AZ8" s="270"/>
      <c r="BA8" s="270"/>
      <c r="BB8" s="270"/>
      <c r="BC8" s="270"/>
      <c r="BD8" s="270"/>
      <c r="BE8" s="270"/>
      <c r="BF8" s="270"/>
      <c r="BG8" s="270"/>
      <c r="BH8" s="270"/>
      <c r="BI8" s="270"/>
      <c r="BJ8" s="271"/>
      <c r="BK8" s="272"/>
      <c r="BL8" s="272"/>
      <c r="BM8" s="272"/>
      <c r="BN8" s="272"/>
      <c r="BO8" s="272"/>
      <c r="BP8" s="273"/>
      <c r="BQ8" s="251"/>
      <c r="BR8" s="251"/>
      <c r="BS8" s="251"/>
      <c r="BT8" s="251"/>
      <c r="BU8" s="251"/>
      <c r="BV8" s="10"/>
      <c r="BW8" s="10"/>
      <c r="BX8" s="10"/>
      <c r="BY8" s="10"/>
      <c r="BZ8" s="10"/>
    </row>
    <row r="9" spans="1:78" ht="7.5" customHeight="1" thickBot="1" x14ac:dyDescent="0.4">
      <c r="B9" s="30"/>
      <c r="C9" s="30"/>
      <c r="D9" s="30"/>
      <c r="E9" s="30"/>
      <c r="F9" s="30"/>
      <c r="G9" s="30"/>
      <c r="H9" s="15"/>
      <c r="I9" s="13"/>
      <c r="J9" s="12"/>
      <c r="K9" s="8"/>
      <c r="L9" s="9"/>
      <c r="M9" s="8"/>
      <c r="N9" s="8"/>
      <c r="O9" s="18"/>
      <c r="P9" s="18"/>
      <c r="Q9" s="18"/>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8"/>
      <c r="AW9" s="18"/>
      <c r="AX9" s="18"/>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row>
    <row r="10" spans="1:78" s="34" customFormat="1" ht="25.5" customHeight="1" x14ac:dyDescent="0.35">
      <c r="A10" s="1">
        <f>2*TFPPos+59</f>
        <v>69</v>
      </c>
      <c r="B10" s="252" t="s">
        <v>7</v>
      </c>
      <c r="C10" s="252" t="s">
        <v>8</v>
      </c>
      <c r="D10" s="252" t="s">
        <v>9</v>
      </c>
      <c r="E10" s="252" t="s">
        <v>10</v>
      </c>
      <c r="F10" s="252" t="s">
        <v>11</v>
      </c>
      <c r="G10" s="252" t="s">
        <v>11</v>
      </c>
      <c r="H10" s="31"/>
      <c r="I10" s="32"/>
      <c r="J10" s="254" t="str">
        <f>INDEX(TFP_Lib1,A10)</f>
        <v xml:space="preserve">Items of potential risks to verify </v>
      </c>
      <c r="K10" s="255"/>
      <c r="L10" s="256"/>
      <c r="M10" s="260" t="str">
        <f>INDEX(TFP_Lib3,A10)</f>
        <v>Area</v>
      </c>
      <c r="N10" s="33"/>
      <c r="O10" s="262" t="str">
        <f>INDEX('[1]translations_front page'!$H$1:$H$10045,A10)</f>
        <v>day (for each item write 1 if conform and 0 if non conform)</v>
      </c>
      <c r="P10" s="263"/>
      <c r="Q10" s="263"/>
      <c r="R10" s="263"/>
      <c r="S10" s="263"/>
      <c r="T10" s="263"/>
      <c r="U10" s="263"/>
      <c r="V10" s="263"/>
      <c r="W10" s="263"/>
      <c r="X10" s="263"/>
      <c r="Y10" s="263"/>
      <c r="Z10" s="263"/>
      <c r="AA10" s="263"/>
      <c r="AB10" s="263"/>
      <c r="AC10" s="263"/>
      <c r="AD10" s="263"/>
      <c r="AE10" s="263"/>
      <c r="AF10" s="263"/>
      <c r="AG10" s="263"/>
      <c r="AH10" s="263"/>
      <c r="AI10" s="263"/>
      <c r="AJ10" s="263"/>
      <c r="AK10" s="263"/>
      <c r="AL10" s="263"/>
      <c r="AM10" s="263"/>
      <c r="AN10" s="263"/>
      <c r="AO10" s="263"/>
      <c r="AP10" s="263"/>
      <c r="AQ10" s="263"/>
      <c r="AR10" s="263"/>
      <c r="AS10" s="264"/>
      <c r="AT10" s="241" t="str">
        <f>INDEX('[1]translations_front page'!$AM$1:$AM$10045,A10)</f>
        <v>conform</v>
      </c>
      <c r="AU10" s="243" t="str">
        <f>INDEX('[1]translations_front page'!$AN$1:$AN$10045,A10)</f>
        <v>non conform</v>
      </c>
      <c r="AV10" s="245" t="str">
        <f>INDEX('[1]translations_front page'!$AO$1:$AO$10045,A10)</f>
        <v>comments</v>
      </c>
      <c r="AW10" s="246"/>
      <c r="AX10" s="246"/>
      <c r="AY10" s="246"/>
      <c r="AZ10" s="246"/>
      <c r="BA10" s="246"/>
      <c r="BB10" s="246"/>
      <c r="BC10" s="246"/>
      <c r="BD10" s="246"/>
      <c r="BE10" s="246"/>
      <c r="BF10" s="246"/>
      <c r="BG10" s="246"/>
      <c r="BH10" s="246"/>
      <c r="BI10" s="246"/>
      <c r="BJ10" s="246"/>
      <c r="BK10" s="246"/>
      <c r="BL10" s="246"/>
      <c r="BM10" s="246"/>
      <c r="BN10" s="246"/>
      <c r="BO10" s="246"/>
      <c r="BP10" s="246"/>
      <c r="BQ10" s="246"/>
      <c r="BR10" s="246"/>
      <c r="BS10" s="246"/>
      <c r="BT10" s="246"/>
      <c r="BU10" s="246"/>
      <c r="BV10" s="246"/>
      <c r="BW10" s="246"/>
      <c r="BX10" s="246"/>
      <c r="BY10" s="246"/>
      <c r="BZ10" s="247"/>
    </row>
    <row r="11" spans="1:78" s="39" customFormat="1" ht="27.75" customHeight="1" thickBot="1" x14ac:dyDescent="0.4">
      <c r="A11" s="35"/>
      <c r="B11" s="253"/>
      <c r="C11" s="253"/>
      <c r="D11" s="253"/>
      <c r="E11" s="253"/>
      <c r="F11" s="253"/>
      <c r="G11" s="253"/>
      <c r="H11" s="31"/>
      <c r="I11" s="32"/>
      <c r="J11" s="257"/>
      <c r="K11" s="258"/>
      <c r="L11" s="259"/>
      <c r="M11" s="261"/>
      <c r="N11" s="33"/>
      <c r="O11" s="36">
        <v>1</v>
      </c>
      <c r="P11" s="37">
        <v>2</v>
      </c>
      <c r="Q11" s="37">
        <v>3</v>
      </c>
      <c r="R11" s="37">
        <v>4</v>
      </c>
      <c r="S11" s="37">
        <v>5</v>
      </c>
      <c r="T11" s="37">
        <v>6</v>
      </c>
      <c r="U11" s="37">
        <v>7</v>
      </c>
      <c r="V11" s="37">
        <v>8</v>
      </c>
      <c r="W11" s="37">
        <v>9</v>
      </c>
      <c r="X11" s="37">
        <v>10</v>
      </c>
      <c r="Y11" s="37">
        <v>11</v>
      </c>
      <c r="Z11" s="37">
        <v>12</v>
      </c>
      <c r="AA11" s="37">
        <v>13</v>
      </c>
      <c r="AB11" s="37">
        <v>14</v>
      </c>
      <c r="AC11" s="37">
        <v>15</v>
      </c>
      <c r="AD11" s="37">
        <v>16</v>
      </c>
      <c r="AE11" s="37">
        <v>17</v>
      </c>
      <c r="AF11" s="37">
        <v>18</v>
      </c>
      <c r="AG11" s="37">
        <v>19</v>
      </c>
      <c r="AH11" s="37">
        <v>20</v>
      </c>
      <c r="AI11" s="37">
        <v>21</v>
      </c>
      <c r="AJ11" s="37">
        <v>22</v>
      </c>
      <c r="AK11" s="37">
        <v>23</v>
      </c>
      <c r="AL11" s="37">
        <v>24</v>
      </c>
      <c r="AM11" s="37">
        <v>25</v>
      </c>
      <c r="AN11" s="37">
        <v>26</v>
      </c>
      <c r="AO11" s="37">
        <v>27</v>
      </c>
      <c r="AP11" s="37">
        <v>28</v>
      </c>
      <c r="AQ11" s="37">
        <v>29</v>
      </c>
      <c r="AR11" s="37">
        <v>30</v>
      </c>
      <c r="AS11" s="38">
        <v>31</v>
      </c>
      <c r="AT11" s="242"/>
      <c r="AU11" s="244"/>
      <c r="AV11" s="248"/>
      <c r="AW11" s="249"/>
      <c r="AX11" s="249"/>
      <c r="AY11" s="249"/>
      <c r="AZ11" s="249"/>
      <c r="BA11" s="249"/>
      <c r="BB11" s="249"/>
      <c r="BC11" s="249"/>
      <c r="BD11" s="249"/>
      <c r="BE11" s="249"/>
      <c r="BF11" s="249"/>
      <c r="BG11" s="249"/>
      <c r="BH11" s="249"/>
      <c r="BI11" s="249"/>
      <c r="BJ11" s="249"/>
      <c r="BK11" s="249"/>
      <c r="BL11" s="249"/>
      <c r="BM11" s="249"/>
      <c r="BN11" s="249"/>
      <c r="BO11" s="249"/>
      <c r="BP11" s="249"/>
      <c r="BQ11" s="249"/>
      <c r="BR11" s="249"/>
      <c r="BS11" s="249"/>
      <c r="BT11" s="249"/>
      <c r="BU11" s="249"/>
      <c r="BV11" s="249"/>
      <c r="BW11" s="249"/>
      <c r="BX11" s="249"/>
      <c r="BY11" s="249"/>
      <c r="BZ11" s="250"/>
    </row>
    <row r="12" spans="1:78" ht="21" customHeight="1" thickBot="1" x14ac:dyDescent="0.4">
      <c r="A12" s="1">
        <f>TFPPos+4+90</f>
        <v>99</v>
      </c>
      <c r="B12" s="40">
        <v>1</v>
      </c>
      <c r="C12" s="41">
        <v>1</v>
      </c>
      <c r="D12" s="41">
        <v>1</v>
      </c>
      <c r="E12" s="41">
        <v>1</v>
      </c>
      <c r="F12" s="41">
        <v>1</v>
      </c>
      <c r="G12" s="42">
        <v>1</v>
      </c>
      <c r="H12" s="11"/>
      <c r="I12" s="11"/>
      <c r="J12" s="215" t="str">
        <f>INDEX(TFP_Lib1,A12)</f>
        <v>5S</v>
      </c>
      <c r="K12" s="216"/>
      <c r="L12" s="217"/>
      <c r="M12" s="43"/>
      <c r="N12" s="44"/>
      <c r="O12" s="218"/>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20"/>
      <c r="AT12" s="45"/>
      <c r="AU12" s="46"/>
      <c r="AV12" s="221"/>
      <c r="AW12" s="222"/>
      <c r="AX12" s="222"/>
      <c r="AY12" s="222"/>
      <c r="AZ12" s="222"/>
      <c r="BA12" s="222"/>
      <c r="BB12" s="222"/>
      <c r="BC12" s="222"/>
      <c r="BD12" s="222"/>
      <c r="BE12" s="222"/>
      <c r="BF12" s="222"/>
      <c r="BG12" s="222"/>
      <c r="BH12" s="222"/>
      <c r="BI12" s="222"/>
      <c r="BJ12" s="222"/>
      <c r="BK12" s="222"/>
      <c r="BL12" s="222"/>
      <c r="BM12" s="222"/>
      <c r="BN12" s="222"/>
      <c r="BO12" s="222"/>
      <c r="BP12" s="222"/>
      <c r="BQ12" s="222"/>
      <c r="BR12" s="222"/>
      <c r="BS12" s="222"/>
      <c r="BT12" s="222"/>
      <c r="BU12" s="222"/>
      <c r="BV12" s="222"/>
      <c r="BW12" s="222"/>
      <c r="BX12" s="222"/>
      <c r="BY12" s="222"/>
      <c r="BZ12" s="223"/>
    </row>
    <row r="13" spans="1:78" ht="21" customHeight="1" x14ac:dyDescent="0.35">
      <c r="A13" s="1">
        <f t="shared" ref="A13:A59" si="0">A12+15</f>
        <v>114</v>
      </c>
      <c r="B13" s="47">
        <v>1</v>
      </c>
      <c r="C13" s="47">
        <v>1</v>
      </c>
      <c r="D13" s="47">
        <v>1</v>
      </c>
      <c r="E13" s="48">
        <v>1</v>
      </c>
      <c r="F13" s="48">
        <v>1</v>
      </c>
      <c r="G13" s="48">
        <v>1</v>
      </c>
      <c r="H13" s="11"/>
      <c r="I13" s="11"/>
      <c r="J13" s="49" t="s">
        <v>12</v>
      </c>
      <c r="K13" s="234" t="str">
        <f>INDEX(TFP_Lib2,A13)</f>
        <v xml:space="preserve">Plant floor, machinery, tools, gauges and packing materials (in the checked area) free of dirt, oil, water and grease </v>
      </c>
      <c r="L13" s="235"/>
      <c r="M13" s="50" t="str">
        <f t="shared" ref="M13:M15" si="1">INDEX(TFP_Lib3,A13)</f>
        <v>Shop floor</v>
      </c>
      <c r="N13" s="51"/>
      <c r="O13" s="52"/>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4"/>
      <c r="AT13" s="55"/>
      <c r="AU13" s="56"/>
      <c r="AV13" s="202"/>
      <c r="AW13" s="203"/>
      <c r="AX13" s="203"/>
      <c r="AY13" s="203"/>
      <c r="AZ13" s="203"/>
      <c r="BA13" s="203"/>
      <c r="BB13" s="203"/>
      <c r="BC13" s="203"/>
      <c r="BD13" s="203"/>
      <c r="BE13" s="203"/>
      <c r="BF13" s="203"/>
      <c r="BG13" s="203"/>
      <c r="BH13" s="203"/>
      <c r="BI13" s="203"/>
      <c r="BJ13" s="203"/>
      <c r="BK13" s="203"/>
      <c r="BL13" s="203"/>
      <c r="BM13" s="203"/>
      <c r="BN13" s="203"/>
      <c r="BO13" s="203"/>
      <c r="BP13" s="203"/>
      <c r="BQ13" s="203"/>
      <c r="BR13" s="203"/>
      <c r="BS13" s="203"/>
      <c r="BT13" s="203"/>
      <c r="BU13" s="203"/>
      <c r="BV13" s="203"/>
      <c r="BW13" s="203"/>
      <c r="BX13" s="203"/>
      <c r="BY13" s="203"/>
      <c r="BZ13" s="204"/>
    </row>
    <row r="14" spans="1:78" ht="31.5" customHeight="1" x14ac:dyDescent="0.35">
      <c r="A14" s="1">
        <f t="shared" si="0"/>
        <v>129</v>
      </c>
      <c r="B14" s="47">
        <v>1</v>
      </c>
      <c r="C14" s="48">
        <v>1</v>
      </c>
      <c r="D14" s="48">
        <v>1</v>
      </c>
      <c r="E14" s="48">
        <v>1</v>
      </c>
      <c r="F14" s="48">
        <v>1</v>
      </c>
      <c r="G14" s="57"/>
      <c r="H14" s="11"/>
      <c r="I14" s="11"/>
      <c r="J14" s="49" t="s">
        <v>13</v>
      </c>
      <c r="K14" s="234" t="str">
        <f>INDEX(TFP_Lib2,A14)</f>
        <v>Dedicated areas marked/identified  and items placed accordingly 
(e.g. storage of components, semi-finished products, finished products...)</v>
      </c>
      <c r="L14" s="235"/>
      <c r="M14" s="50" t="str">
        <f t="shared" si="1"/>
        <v>Shop floor</v>
      </c>
      <c r="N14" s="51"/>
      <c r="O14" s="58"/>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60"/>
      <c r="AT14" s="61"/>
      <c r="AU14" s="62"/>
      <c r="AV14" s="207"/>
      <c r="AW14" s="208"/>
      <c r="AX14" s="208"/>
      <c r="AY14" s="208"/>
      <c r="AZ14" s="208"/>
      <c r="BA14" s="208"/>
      <c r="BB14" s="208"/>
      <c r="BC14" s="208"/>
      <c r="BD14" s="208"/>
      <c r="BE14" s="208"/>
      <c r="BF14" s="208"/>
      <c r="BG14" s="208"/>
      <c r="BH14" s="208"/>
      <c r="BI14" s="208"/>
      <c r="BJ14" s="208"/>
      <c r="BK14" s="208"/>
      <c r="BL14" s="208"/>
      <c r="BM14" s="208"/>
      <c r="BN14" s="208"/>
      <c r="BO14" s="208"/>
      <c r="BP14" s="208"/>
      <c r="BQ14" s="208"/>
      <c r="BR14" s="208"/>
      <c r="BS14" s="208"/>
      <c r="BT14" s="208"/>
      <c r="BU14" s="208"/>
      <c r="BV14" s="208"/>
      <c r="BW14" s="208"/>
      <c r="BX14" s="208"/>
      <c r="BY14" s="208"/>
      <c r="BZ14" s="209"/>
    </row>
    <row r="15" spans="1:78" ht="21" hidden="1" customHeight="1" thickBot="1" x14ac:dyDescent="0.4">
      <c r="A15" s="1">
        <f>A14+15</f>
        <v>144</v>
      </c>
      <c r="B15" s="48">
        <v>1</v>
      </c>
      <c r="C15" s="48">
        <v>1</v>
      </c>
      <c r="D15" s="57"/>
      <c r="E15" s="57"/>
      <c r="F15" s="57"/>
      <c r="G15" s="57"/>
      <c r="H15" s="11"/>
      <c r="I15" s="11"/>
      <c r="J15" s="49" t="s">
        <v>14</v>
      </c>
      <c r="K15" s="234" t="str">
        <f>INDEX(TFP_Lib2,A15)</f>
        <v xml:space="preserve">Tools, fixtures, gauges, masters samples and material on the line in their correct identified and clearly labeled place </v>
      </c>
      <c r="L15" s="235"/>
      <c r="M15" s="50" t="str">
        <f t="shared" si="1"/>
        <v>Shop floor</v>
      </c>
      <c r="N15" s="51"/>
      <c r="O15" s="63"/>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5"/>
      <c r="AT15" s="66"/>
      <c r="AU15" s="67"/>
      <c r="AV15" s="212"/>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4"/>
    </row>
    <row r="16" spans="1:78" ht="21" hidden="1" customHeight="1" thickBot="1" x14ac:dyDescent="0.4">
      <c r="B16" s="48">
        <v>1</v>
      </c>
      <c r="C16" s="48">
        <v>1</v>
      </c>
      <c r="D16" s="57"/>
      <c r="E16" s="57"/>
      <c r="F16" s="57"/>
      <c r="G16" s="57"/>
      <c r="H16" s="11"/>
      <c r="I16" s="11"/>
      <c r="J16" s="49" t="s">
        <v>15</v>
      </c>
      <c r="K16" s="234" t="str">
        <f>INDEX(TFP_Lib2,A19)</f>
        <v>Tooling, equipments and products free of hazardous surfaces (eg: flashs, unprocted sharp surfaces)</v>
      </c>
      <c r="L16" s="235"/>
      <c r="M16" s="50" t="str">
        <f>INDEX(TFP_Lib3,A19)</f>
        <v>Shop floor</v>
      </c>
      <c r="N16" s="68"/>
      <c r="O16" s="69"/>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1"/>
      <c r="AT16" s="61"/>
      <c r="AU16" s="62"/>
      <c r="AV16" s="72"/>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4"/>
    </row>
    <row r="17" spans="1:78" ht="21" hidden="1" customHeight="1" thickBot="1" x14ac:dyDescent="0.4">
      <c r="B17" s="48">
        <v>1</v>
      </c>
      <c r="C17" s="48">
        <v>1</v>
      </c>
      <c r="D17" s="57"/>
      <c r="E17" s="57"/>
      <c r="F17" s="57"/>
      <c r="G17" s="57"/>
      <c r="H17" s="11"/>
      <c r="I17" s="11"/>
      <c r="J17" s="49" t="s">
        <v>16</v>
      </c>
      <c r="K17" s="234" t="str">
        <f>INDEX(TFP_Lib2,A20)</f>
        <v>Area clear of unneeded equipments, materials, inventory, furnishes or personal items for the current production</v>
      </c>
      <c r="L17" s="235"/>
      <c r="M17" s="50" t="str">
        <f>INDEX(TFP_Lib3,A20)</f>
        <v>Shop floor</v>
      </c>
      <c r="N17" s="68"/>
      <c r="O17" s="69"/>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1"/>
      <c r="AT17" s="61"/>
      <c r="AU17" s="62"/>
      <c r="AV17" s="72"/>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4"/>
    </row>
    <row r="18" spans="1:78" ht="21" customHeight="1" thickBot="1" x14ac:dyDescent="0.4">
      <c r="B18" s="75"/>
      <c r="C18" s="57"/>
      <c r="D18" s="57"/>
      <c r="E18" s="48">
        <v>1</v>
      </c>
      <c r="F18" s="57"/>
      <c r="G18" s="57"/>
      <c r="H18" s="11"/>
      <c r="I18" s="11"/>
      <c r="J18" s="49" t="s">
        <v>17</v>
      </c>
      <c r="K18" s="234" t="str">
        <f>INDEX(TFP_Lib2,A21)</f>
        <v>Cleaning instruction and cleaning plan in place</v>
      </c>
      <c r="L18" s="235"/>
      <c r="M18" s="50" t="str">
        <f>INDEX(TFP_Lib3,A21)</f>
        <v>Shop floor</v>
      </c>
      <c r="N18" s="68"/>
      <c r="O18" s="69"/>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1"/>
      <c r="AT18" s="61"/>
      <c r="AU18" s="62"/>
      <c r="AV18" s="72"/>
      <c r="AW18" s="73"/>
      <c r="AX18" s="73"/>
      <c r="AY18" s="73"/>
      <c r="AZ18" s="73"/>
      <c r="BA18" s="73"/>
      <c r="BB18" s="73"/>
      <c r="BC18" s="73"/>
      <c r="BD18" s="73"/>
      <c r="BE18" s="73"/>
      <c r="BF18" s="73"/>
      <c r="BG18" s="73"/>
      <c r="BH18" s="73"/>
      <c r="BI18" s="73"/>
      <c r="BJ18" s="73"/>
      <c r="BK18" s="73"/>
      <c r="BL18" s="73"/>
      <c r="BM18" s="73"/>
      <c r="BN18" s="73"/>
      <c r="BO18" s="73"/>
      <c r="BP18" s="73"/>
      <c r="BQ18" s="73"/>
      <c r="BR18" s="73"/>
      <c r="BS18" s="73"/>
      <c r="BT18" s="73"/>
      <c r="BU18" s="73"/>
      <c r="BV18" s="73"/>
      <c r="BW18" s="73"/>
      <c r="BX18" s="73"/>
      <c r="BY18" s="73"/>
      <c r="BZ18" s="74"/>
    </row>
    <row r="19" spans="1:78" ht="21" customHeight="1" thickBot="1" x14ac:dyDescent="0.4">
      <c r="A19" s="1">
        <f>A15+15</f>
        <v>159</v>
      </c>
      <c r="B19" s="40">
        <v>1</v>
      </c>
      <c r="C19" s="41">
        <v>1</v>
      </c>
      <c r="D19" s="41">
        <v>1</v>
      </c>
      <c r="E19" s="41">
        <v>1</v>
      </c>
      <c r="F19" s="41">
        <v>1</v>
      </c>
      <c r="G19" s="42">
        <v>1</v>
      </c>
      <c r="H19" s="11"/>
      <c r="I19" s="11"/>
      <c r="J19" s="240" t="str">
        <f>INDEX(TFP_Lib1,A22)</f>
        <v>Safety (HSE)</v>
      </c>
      <c r="K19" s="216"/>
      <c r="L19" s="217"/>
      <c r="M19" s="76"/>
      <c r="N19" s="44"/>
      <c r="O19" s="218"/>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19"/>
      <c r="AN19" s="219"/>
      <c r="AO19" s="219"/>
      <c r="AP19" s="219"/>
      <c r="AQ19" s="219"/>
      <c r="AR19" s="219"/>
      <c r="AS19" s="220"/>
      <c r="AT19" s="77"/>
      <c r="AU19" s="78"/>
      <c r="AV19" s="221"/>
      <c r="AW19" s="222"/>
      <c r="AX19" s="222"/>
      <c r="AY19" s="222"/>
      <c r="AZ19" s="222"/>
      <c r="BA19" s="222"/>
      <c r="BB19" s="222"/>
      <c r="BC19" s="222"/>
      <c r="BD19" s="222"/>
      <c r="BE19" s="222"/>
      <c r="BF19" s="222"/>
      <c r="BG19" s="222"/>
      <c r="BH19" s="222"/>
      <c r="BI19" s="222"/>
      <c r="BJ19" s="222"/>
      <c r="BK19" s="222"/>
      <c r="BL19" s="222"/>
      <c r="BM19" s="222"/>
      <c r="BN19" s="222"/>
      <c r="BO19" s="222"/>
      <c r="BP19" s="222"/>
      <c r="BQ19" s="222"/>
      <c r="BR19" s="222"/>
      <c r="BS19" s="222"/>
      <c r="BT19" s="222"/>
      <c r="BU19" s="222"/>
      <c r="BV19" s="222"/>
      <c r="BW19" s="222"/>
      <c r="BX19" s="222"/>
      <c r="BY19" s="222"/>
      <c r="BZ19" s="223"/>
    </row>
    <row r="20" spans="1:78" ht="31.5" customHeight="1" x14ac:dyDescent="0.35">
      <c r="A20" s="1">
        <f t="shared" si="0"/>
        <v>174</v>
      </c>
      <c r="B20" s="79">
        <v>1</v>
      </c>
      <c r="C20" s="79">
        <v>1</v>
      </c>
      <c r="D20" s="80"/>
      <c r="E20" s="79">
        <v>1</v>
      </c>
      <c r="F20" s="80"/>
      <c r="G20" s="80"/>
      <c r="H20" s="81"/>
      <c r="I20" s="11"/>
      <c r="J20" s="82" t="s">
        <v>18</v>
      </c>
      <c r="K20" s="238" t="str">
        <f t="shared" ref="K20:K26" si="2">INDEX(TFP_Lib2,A23)</f>
        <v xml:space="preserve">Personal protective equipment (PPE) requirements visible to all people 
(e.g. PPE visualized on each entrance of production and area or line or workstation)  </v>
      </c>
      <c r="L20" s="239"/>
      <c r="M20" s="83" t="str">
        <f t="shared" ref="M20:M26" si="3">INDEX(TFP_Lib3,A23)</f>
        <v>Plant/Shop floor</v>
      </c>
      <c r="N20" s="84"/>
      <c r="O20" s="85"/>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7"/>
      <c r="AT20" s="55"/>
      <c r="AU20" s="56"/>
      <c r="AV20" s="202"/>
      <c r="AW20" s="203"/>
      <c r="AX20" s="203"/>
      <c r="AY20" s="203"/>
      <c r="AZ20" s="203"/>
      <c r="BA20" s="203"/>
      <c r="BB20" s="203"/>
      <c r="BC20" s="203"/>
      <c r="BD20" s="203"/>
      <c r="BE20" s="203"/>
      <c r="BF20" s="203"/>
      <c r="BG20" s="203"/>
      <c r="BH20" s="203"/>
      <c r="BI20" s="203"/>
      <c r="BJ20" s="203"/>
      <c r="BK20" s="203"/>
      <c r="BL20" s="203"/>
      <c r="BM20" s="203"/>
      <c r="BN20" s="203"/>
      <c r="BO20" s="203"/>
      <c r="BP20" s="203"/>
      <c r="BQ20" s="203"/>
      <c r="BR20" s="203"/>
      <c r="BS20" s="203"/>
      <c r="BT20" s="203"/>
      <c r="BU20" s="203"/>
      <c r="BV20" s="203"/>
      <c r="BW20" s="203"/>
      <c r="BX20" s="203"/>
      <c r="BY20" s="203"/>
      <c r="BZ20" s="204"/>
    </row>
    <row r="21" spans="1:78" ht="21" customHeight="1" x14ac:dyDescent="0.35">
      <c r="A21" s="1">
        <f t="shared" si="0"/>
        <v>189</v>
      </c>
      <c r="B21" s="48">
        <v>1</v>
      </c>
      <c r="C21" s="48">
        <v>1</v>
      </c>
      <c r="D21" s="75"/>
      <c r="E21" s="48">
        <v>1</v>
      </c>
      <c r="F21" s="48">
        <v>1</v>
      </c>
      <c r="G21" s="48">
        <v>1</v>
      </c>
      <c r="H21" s="81"/>
      <c r="I21" s="11"/>
      <c r="J21" s="88" t="s">
        <v>19</v>
      </c>
      <c r="K21" s="232" t="str">
        <f t="shared" si="2"/>
        <v>Everyone (internal and external) wears required personal protective equipment (PPE)</v>
      </c>
      <c r="L21" s="233"/>
      <c r="M21" s="89" t="str">
        <f t="shared" si="3"/>
        <v>Shop floor</v>
      </c>
      <c r="N21" s="90"/>
      <c r="O21" s="63"/>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5"/>
      <c r="AT21" s="91"/>
      <c r="AU21" s="92"/>
      <c r="AV21" s="207"/>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c r="BZ21" s="209"/>
    </row>
    <row r="22" spans="1:78" ht="31.5" customHeight="1" x14ac:dyDescent="0.35">
      <c r="A22" s="1">
        <f t="shared" si="0"/>
        <v>204</v>
      </c>
      <c r="B22" s="48">
        <v>1</v>
      </c>
      <c r="C22" s="48">
        <v>1</v>
      </c>
      <c r="D22" s="48">
        <v>1</v>
      </c>
      <c r="E22" s="48">
        <v>1</v>
      </c>
      <c r="F22" s="48">
        <v>1</v>
      </c>
      <c r="G22" s="48">
        <v>1</v>
      </c>
      <c r="H22" s="81"/>
      <c r="I22" s="11"/>
      <c r="J22" s="93" t="s">
        <v>20</v>
      </c>
      <c r="K22" s="232" t="str">
        <f t="shared" si="2"/>
        <v xml:space="preserve">No safety risk observed (e.g. exposed wired, cable crossing walkways, speeding forklift, obstructed eletrical panels) - 
if risk observed, immediate countermeasure is mandatory </v>
      </c>
      <c r="L22" s="233"/>
      <c r="M22" s="89" t="str">
        <f t="shared" si="3"/>
        <v>Shop floor</v>
      </c>
      <c r="N22" s="90"/>
      <c r="O22" s="63"/>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5"/>
      <c r="AT22" s="91"/>
      <c r="AU22" s="92"/>
      <c r="AV22" s="207"/>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c r="BZ22" s="209"/>
    </row>
    <row r="23" spans="1:78" ht="31.5" customHeight="1" x14ac:dyDescent="0.35">
      <c r="A23" s="1">
        <f t="shared" si="0"/>
        <v>219</v>
      </c>
      <c r="B23" s="47">
        <v>1</v>
      </c>
      <c r="C23" s="47">
        <v>1</v>
      </c>
      <c r="D23" s="47">
        <v>1</v>
      </c>
      <c r="E23" s="47">
        <v>1</v>
      </c>
      <c r="F23" s="47">
        <v>1</v>
      </c>
      <c r="G23" s="47">
        <v>1</v>
      </c>
      <c r="H23" s="11"/>
      <c r="I23" s="11"/>
      <c r="J23" s="88" t="s">
        <v>21</v>
      </c>
      <c r="K23" s="232" t="str">
        <f t="shared" si="2"/>
        <v xml:space="preserve">No objects as pallets, parked forklifts, construction area blocking pathways and forcing pedestrians or vehicles to leave their designated path       </v>
      </c>
      <c r="L23" s="233"/>
      <c r="M23" s="89" t="str">
        <f t="shared" si="3"/>
        <v>Shop floor</v>
      </c>
      <c r="N23" s="51"/>
      <c r="O23" s="63"/>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5"/>
      <c r="AT23" s="91"/>
      <c r="AU23" s="92"/>
      <c r="AV23" s="207"/>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c r="BZ23" s="209"/>
    </row>
    <row r="24" spans="1:78" ht="31.5" hidden="1" customHeight="1" x14ac:dyDescent="0.35">
      <c r="A24" s="1">
        <f t="shared" si="0"/>
        <v>234</v>
      </c>
      <c r="B24" s="48">
        <v>1</v>
      </c>
      <c r="C24" s="75"/>
      <c r="D24" s="75"/>
      <c r="E24" s="57"/>
      <c r="F24" s="57"/>
      <c r="G24" s="57"/>
      <c r="H24" s="11"/>
      <c r="I24" s="11"/>
      <c r="J24" s="88" t="s">
        <v>22</v>
      </c>
      <c r="K24" s="234" t="str">
        <f t="shared" si="2"/>
        <v>Checksheet for safety equipment (e.g. machine doors closed, light curtains, safety interlocks…) in each line or workstation available, completed and signed</v>
      </c>
      <c r="L24" s="235"/>
      <c r="M24" s="94" t="str">
        <f t="shared" si="3"/>
        <v>Shop floor</v>
      </c>
      <c r="N24" s="90"/>
      <c r="O24" s="52"/>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4"/>
      <c r="AT24" s="91"/>
      <c r="AU24" s="92"/>
      <c r="AV24" s="207"/>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c r="BZ24" s="209"/>
    </row>
    <row r="25" spans="1:78" ht="21" customHeight="1" x14ac:dyDescent="0.35">
      <c r="A25" s="1">
        <f t="shared" si="0"/>
        <v>249</v>
      </c>
      <c r="B25" s="75"/>
      <c r="C25" s="48">
        <v>1</v>
      </c>
      <c r="D25" s="57"/>
      <c r="E25" s="48">
        <v>1</v>
      </c>
      <c r="F25" s="57"/>
      <c r="G25" s="57"/>
      <c r="H25" s="11"/>
      <c r="I25" s="11"/>
      <c r="J25" s="88" t="s">
        <v>23</v>
      </c>
      <c r="K25" s="232" t="str">
        <f t="shared" si="2"/>
        <v xml:space="preserve">All chemicals and hazardous materials labeled and stored according to the local HSE standard </v>
      </c>
      <c r="L25" s="233"/>
      <c r="M25" s="94" t="str">
        <f t="shared" si="3"/>
        <v>Shop floor</v>
      </c>
      <c r="N25" s="90"/>
      <c r="O25" s="58"/>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60"/>
      <c r="AT25" s="95"/>
      <c r="AU25" s="67"/>
      <c r="AV25" s="96"/>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8"/>
    </row>
    <row r="26" spans="1:78" s="107" customFormat="1" ht="21" customHeight="1" thickBot="1" x14ac:dyDescent="0.4">
      <c r="A26" s="1">
        <f t="shared" si="0"/>
        <v>264</v>
      </c>
      <c r="B26" s="75"/>
      <c r="C26" s="75"/>
      <c r="D26" s="57"/>
      <c r="E26" s="48">
        <v>1</v>
      </c>
      <c r="F26" s="57"/>
      <c r="G26" s="99">
        <v>1</v>
      </c>
      <c r="H26" s="81"/>
      <c r="I26" s="100"/>
      <c r="J26" s="93" t="s">
        <v>24</v>
      </c>
      <c r="K26" s="236" t="str">
        <f t="shared" si="2"/>
        <v>Results of Safety Observation Tours (SOT) have been visualized (F-G-9581 SOT Tracker Form)</v>
      </c>
      <c r="L26" s="237"/>
      <c r="M26" s="101" t="str">
        <f t="shared" si="3"/>
        <v>Shop floor</v>
      </c>
      <c r="N26" s="68"/>
      <c r="O26" s="102"/>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4"/>
      <c r="AT26" s="105"/>
      <c r="AU26" s="106"/>
      <c r="AV26" s="212"/>
      <c r="AW26" s="213"/>
      <c r="AX26" s="213"/>
      <c r="AY26" s="213"/>
      <c r="AZ26" s="213"/>
      <c r="BA26" s="213"/>
      <c r="BB26" s="213"/>
      <c r="BC26" s="213"/>
      <c r="BD26" s="213"/>
      <c r="BE26" s="213"/>
      <c r="BF26" s="213"/>
      <c r="BG26" s="213"/>
      <c r="BH26" s="213"/>
      <c r="BI26" s="213"/>
      <c r="BJ26" s="213"/>
      <c r="BK26" s="213"/>
      <c r="BL26" s="213"/>
      <c r="BM26" s="213"/>
      <c r="BN26" s="213"/>
      <c r="BO26" s="213"/>
      <c r="BP26" s="213"/>
      <c r="BQ26" s="213"/>
      <c r="BR26" s="213"/>
      <c r="BS26" s="213"/>
      <c r="BT26" s="213"/>
      <c r="BU26" s="213"/>
      <c r="BV26" s="213"/>
      <c r="BW26" s="213"/>
      <c r="BX26" s="213"/>
      <c r="BY26" s="213"/>
      <c r="BZ26" s="214"/>
    </row>
    <row r="27" spans="1:78" ht="21" customHeight="1" thickBot="1" x14ac:dyDescent="0.4">
      <c r="A27" s="1">
        <f t="shared" si="0"/>
        <v>279</v>
      </c>
      <c r="B27" s="40">
        <v>1</v>
      </c>
      <c r="C27" s="41">
        <v>1</v>
      </c>
      <c r="D27" s="41">
        <v>1</v>
      </c>
      <c r="E27" s="41">
        <v>1</v>
      </c>
      <c r="F27" s="41">
        <v>1</v>
      </c>
      <c r="G27" s="42">
        <v>1</v>
      </c>
      <c r="H27" s="11"/>
      <c r="I27" s="11"/>
      <c r="J27" s="215" t="str">
        <f>INDEX(TFP_Lib1,A30)</f>
        <v>Quality Assurance (Product, Process, People, Traceability)</v>
      </c>
      <c r="K27" s="216"/>
      <c r="L27" s="217"/>
      <c r="M27" s="43"/>
      <c r="N27" s="44"/>
      <c r="O27" s="218"/>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20"/>
      <c r="AT27" s="45"/>
      <c r="AU27" s="46"/>
      <c r="AV27" s="221"/>
      <c r="AW27" s="222"/>
      <c r="AX27" s="222"/>
      <c r="AY27" s="222"/>
      <c r="AZ27" s="222"/>
      <c r="BA27" s="222"/>
      <c r="BB27" s="222"/>
      <c r="BC27" s="222"/>
      <c r="BD27" s="222"/>
      <c r="BE27" s="222"/>
      <c r="BF27" s="222"/>
      <c r="BG27" s="222"/>
      <c r="BH27" s="222"/>
      <c r="BI27" s="222"/>
      <c r="BJ27" s="222"/>
      <c r="BK27" s="222"/>
      <c r="BL27" s="222"/>
      <c r="BM27" s="222"/>
      <c r="BN27" s="222"/>
      <c r="BO27" s="222"/>
      <c r="BP27" s="222"/>
      <c r="BQ27" s="222"/>
      <c r="BR27" s="222"/>
      <c r="BS27" s="222"/>
      <c r="BT27" s="222"/>
      <c r="BU27" s="222"/>
      <c r="BV27" s="222"/>
      <c r="BW27" s="222"/>
      <c r="BX27" s="222"/>
      <c r="BY27" s="222"/>
      <c r="BZ27" s="223"/>
    </row>
    <row r="28" spans="1:78" ht="31.5" customHeight="1" x14ac:dyDescent="0.35">
      <c r="A28" s="1">
        <f t="shared" si="0"/>
        <v>294</v>
      </c>
      <c r="B28" s="57"/>
      <c r="C28" s="108"/>
      <c r="D28" s="109"/>
      <c r="E28" s="48">
        <v>1</v>
      </c>
      <c r="F28" s="110">
        <v>1</v>
      </c>
      <c r="G28" s="48">
        <v>1</v>
      </c>
      <c r="H28" s="11"/>
      <c r="I28" s="11"/>
      <c r="J28" s="111" t="s">
        <v>25</v>
      </c>
      <c r="K28" s="230" t="str">
        <f t="shared" ref="K28:K47" si="4">INDEX(TFP_Lib2,A31)</f>
        <v xml:space="preserve">Operators informed about customer complaints and recent customer complaints displayed in such a way, that all Operators of the area in which the part is produced, can easily see the complaints </v>
      </c>
      <c r="L28" s="231"/>
      <c r="M28" s="112" t="str">
        <f t="shared" ref="M28:M47" si="5">INDEX(TFP_Lib3,A31)</f>
        <v>Shop floor/Line/Equipment</v>
      </c>
      <c r="N28" s="51"/>
      <c r="O28" s="85"/>
      <c r="P28" s="86"/>
      <c r="Q28" s="86"/>
      <c r="R28" s="86"/>
      <c r="S28" s="86"/>
      <c r="T28" s="86"/>
      <c r="U28" s="86"/>
      <c r="V28" s="86"/>
      <c r="W28" s="86"/>
      <c r="X28" s="86"/>
      <c r="Y28" s="86"/>
      <c r="Z28" s="86"/>
      <c r="AA28" s="86"/>
      <c r="AB28" s="86"/>
      <c r="AC28" s="86"/>
      <c r="AD28" s="86"/>
      <c r="AE28" s="86"/>
      <c r="AF28" s="86"/>
      <c r="AG28" s="86"/>
      <c r="AH28" s="86"/>
      <c r="AI28" s="86"/>
      <c r="AJ28" s="86"/>
      <c r="AK28" s="86"/>
      <c r="AL28" s="86"/>
      <c r="AM28" s="86"/>
      <c r="AN28" s="86"/>
      <c r="AO28" s="86"/>
      <c r="AP28" s="86"/>
      <c r="AQ28" s="86"/>
      <c r="AR28" s="86"/>
      <c r="AS28" s="87"/>
      <c r="AT28" s="113"/>
      <c r="AU28" s="114"/>
      <c r="AV28" s="202"/>
      <c r="AW28" s="203"/>
      <c r="AX28" s="203"/>
      <c r="AY28" s="203"/>
      <c r="AZ28" s="203"/>
      <c r="BA28" s="203"/>
      <c r="BB28" s="203"/>
      <c r="BC28" s="203"/>
      <c r="BD28" s="203"/>
      <c r="BE28" s="203"/>
      <c r="BF28" s="203"/>
      <c r="BG28" s="203"/>
      <c r="BH28" s="203"/>
      <c r="BI28" s="203"/>
      <c r="BJ28" s="203"/>
      <c r="BK28" s="203"/>
      <c r="BL28" s="203"/>
      <c r="BM28" s="203"/>
      <c r="BN28" s="203"/>
      <c r="BO28" s="203"/>
      <c r="BP28" s="203"/>
      <c r="BQ28" s="203"/>
      <c r="BR28" s="203"/>
      <c r="BS28" s="203"/>
      <c r="BT28" s="203"/>
      <c r="BU28" s="203"/>
      <c r="BV28" s="203"/>
      <c r="BW28" s="203"/>
      <c r="BX28" s="203"/>
      <c r="BY28" s="203"/>
      <c r="BZ28" s="204"/>
    </row>
    <row r="29" spans="1:78" ht="21" customHeight="1" x14ac:dyDescent="0.35">
      <c r="A29" s="1">
        <f t="shared" si="0"/>
        <v>309</v>
      </c>
      <c r="B29" s="57"/>
      <c r="C29" s="115"/>
      <c r="D29" s="75"/>
      <c r="E29" s="110">
        <v>1</v>
      </c>
      <c r="F29" s="48">
        <v>1</v>
      </c>
      <c r="G29" s="116"/>
      <c r="H29" s="11"/>
      <c r="I29" s="11"/>
      <c r="J29" s="117" t="s">
        <v>26</v>
      </c>
      <c r="K29" s="230" t="str">
        <f t="shared" si="4"/>
        <v xml:space="preserve">Open customer complaints vizualized and D1 to D6 completed within the given time frame </v>
      </c>
      <c r="L29" s="231"/>
      <c r="M29" s="118" t="str">
        <f t="shared" si="5"/>
        <v>Shop floor/computer</v>
      </c>
      <c r="N29" s="119"/>
      <c r="O29" s="63"/>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5"/>
      <c r="AT29" s="120"/>
      <c r="AU29" s="92"/>
      <c r="AV29" s="207"/>
      <c r="AW29" s="208"/>
      <c r="AX29" s="208"/>
      <c r="AY29" s="208"/>
      <c r="AZ29" s="208"/>
      <c r="BA29" s="208"/>
      <c r="BB29" s="208"/>
      <c r="BC29" s="208"/>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c r="BZ29" s="209"/>
    </row>
    <row r="30" spans="1:78" ht="21" hidden="1" customHeight="1" x14ac:dyDescent="0.35">
      <c r="A30" s="1">
        <f t="shared" si="0"/>
        <v>324</v>
      </c>
      <c r="B30" s="121"/>
      <c r="C30" s="122">
        <v>1</v>
      </c>
      <c r="D30" s="75"/>
      <c r="E30" s="75"/>
      <c r="F30" s="123"/>
      <c r="G30" s="57"/>
      <c r="H30" s="11"/>
      <c r="I30" s="11"/>
      <c r="J30" s="117" t="s">
        <v>27</v>
      </c>
      <c r="K30" s="230" t="str">
        <f t="shared" si="4"/>
        <v>Changeover / set up instruction(s) available at the line</v>
      </c>
      <c r="L30" s="231"/>
      <c r="M30" s="118" t="str">
        <f t="shared" si="5"/>
        <v>Line/Equipment</v>
      </c>
      <c r="N30" s="119"/>
      <c r="O30" s="52"/>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4"/>
      <c r="AT30" s="120"/>
      <c r="AU30" s="92"/>
      <c r="AV30" s="207"/>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c r="BW30" s="208"/>
      <c r="BX30" s="208"/>
      <c r="BY30" s="208"/>
      <c r="BZ30" s="209"/>
    </row>
    <row r="31" spans="1:78" ht="21" customHeight="1" x14ac:dyDescent="0.35">
      <c r="A31" s="1">
        <f t="shared" si="0"/>
        <v>339</v>
      </c>
      <c r="B31" s="47">
        <v>1</v>
      </c>
      <c r="C31" s="122">
        <v>1</v>
      </c>
      <c r="D31" s="47">
        <v>1</v>
      </c>
      <c r="E31" s="47">
        <v>1</v>
      </c>
      <c r="F31" s="57"/>
      <c r="G31" s="116"/>
      <c r="H31" s="11"/>
      <c r="I31" s="11"/>
      <c r="J31" s="117" t="s">
        <v>28</v>
      </c>
      <c r="K31" s="230" t="str">
        <f t="shared" si="4"/>
        <v>Work instructions available for the part produced and easily accessible for the Operators</v>
      </c>
      <c r="L31" s="231"/>
      <c r="M31" s="118" t="str">
        <f t="shared" si="5"/>
        <v xml:space="preserve">Line </v>
      </c>
      <c r="N31" s="119"/>
      <c r="O31" s="63"/>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5"/>
      <c r="AT31" s="120"/>
      <c r="AU31" s="92"/>
      <c r="AV31" s="207"/>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c r="BZ31" s="209"/>
    </row>
    <row r="32" spans="1:78" ht="21" hidden="1" customHeight="1" x14ac:dyDescent="0.35">
      <c r="A32" s="1">
        <f t="shared" si="0"/>
        <v>354</v>
      </c>
      <c r="B32" s="124"/>
      <c r="C32" s="125">
        <v>1</v>
      </c>
      <c r="D32" s="48">
        <v>1</v>
      </c>
      <c r="E32" s="57"/>
      <c r="F32" s="57"/>
      <c r="G32" s="57"/>
      <c r="H32" s="81"/>
      <c r="I32" s="11"/>
      <c r="J32" s="117" t="s">
        <v>29</v>
      </c>
      <c r="K32" s="230" t="str">
        <f t="shared" si="4"/>
        <v>Operators training to work at the assigned work place recorded</v>
      </c>
      <c r="L32" s="231"/>
      <c r="M32" s="118" t="str">
        <f t="shared" si="5"/>
        <v>Line</v>
      </c>
      <c r="N32" s="119"/>
      <c r="O32" s="52"/>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4"/>
      <c r="AT32" s="120"/>
      <c r="AU32" s="92"/>
      <c r="AV32" s="207"/>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c r="BZ32" s="209"/>
    </row>
    <row r="33" spans="1:78" ht="31.5" customHeight="1" x14ac:dyDescent="0.35">
      <c r="A33" s="1">
        <f t="shared" si="0"/>
        <v>369</v>
      </c>
      <c r="B33" s="47">
        <v>1</v>
      </c>
      <c r="C33" s="123"/>
      <c r="D33" s="48">
        <v>1</v>
      </c>
      <c r="E33" s="48">
        <v>1</v>
      </c>
      <c r="F33" s="123"/>
      <c r="G33" s="75"/>
      <c r="H33" s="11"/>
      <c r="I33" s="11"/>
      <c r="J33" s="117" t="s">
        <v>30</v>
      </c>
      <c r="K33" s="230" t="str">
        <f t="shared" si="4"/>
        <v>Critical process parameters recorded and within the defined limits 
(verify 5 parameters of one equipment randomly and record the equipment name on the back page)</v>
      </c>
      <c r="L33" s="231"/>
      <c r="M33" s="118" t="str">
        <f t="shared" si="5"/>
        <v>Line/Equipment</v>
      </c>
      <c r="N33" s="119"/>
      <c r="O33" s="52"/>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4"/>
      <c r="AT33" s="120"/>
      <c r="AU33" s="92"/>
      <c r="AV33" s="207"/>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c r="BZ33" s="209"/>
    </row>
    <row r="34" spans="1:78" ht="21" customHeight="1" x14ac:dyDescent="0.35">
      <c r="A34" s="1">
        <f t="shared" si="0"/>
        <v>384</v>
      </c>
      <c r="B34" s="48">
        <v>1</v>
      </c>
      <c r="C34" s="123"/>
      <c r="D34" s="48">
        <v>1</v>
      </c>
      <c r="E34" s="48">
        <v>1</v>
      </c>
      <c r="F34" s="110">
        <v>1</v>
      </c>
      <c r="G34" s="75"/>
      <c r="H34" s="11"/>
      <c r="I34" s="11"/>
      <c r="J34" s="117" t="s">
        <v>31</v>
      </c>
      <c r="K34" s="230" t="str">
        <f t="shared" si="4"/>
        <v xml:space="preserve">Poka Yoke/detection systems (sensors and cameras) checked at the beginning of each shift and all devices OK </v>
      </c>
      <c r="L34" s="231"/>
      <c r="M34" s="118" t="str">
        <f t="shared" si="5"/>
        <v>Line/Equipment</v>
      </c>
      <c r="N34" s="119"/>
      <c r="O34" s="52"/>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4"/>
      <c r="AT34" s="120"/>
      <c r="AU34" s="92"/>
      <c r="AV34" s="207"/>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c r="BZ34" s="209"/>
    </row>
    <row r="35" spans="1:78" ht="31.5" hidden="1" customHeight="1" x14ac:dyDescent="0.35">
      <c r="A35" s="1">
        <f t="shared" si="0"/>
        <v>399</v>
      </c>
      <c r="B35" s="47">
        <v>1</v>
      </c>
      <c r="C35" s="123"/>
      <c r="D35" s="48">
        <v>1</v>
      </c>
      <c r="E35" s="75"/>
      <c r="F35" s="123"/>
      <c r="G35" s="75"/>
      <c r="H35" s="11"/>
      <c r="I35" s="11"/>
      <c r="J35" s="117" t="s">
        <v>32</v>
      </c>
      <c r="K35" s="230" t="str">
        <f t="shared" si="4"/>
        <v>First part checked at the beginning of each shift or after changeover / set up and last part before changeover checked - 
result recorded and within specification - if perishable materials used, they are under using date limit</v>
      </c>
      <c r="L35" s="231"/>
      <c r="M35" s="118" t="str">
        <f t="shared" si="5"/>
        <v>Line/Equipment</v>
      </c>
      <c r="N35" s="126"/>
      <c r="O35" s="52"/>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4"/>
      <c r="AT35" s="120"/>
      <c r="AU35" s="92"/>
      <c r="AV35" s="207"/>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c r="BZ35" s="209"/>
    </row>
    <row r="36" spans="1:78" ht="31.5" hidden="1" customHeight="1" x14ac:dyDescent="0.35">
      <c r="A36" s="1">
        <f t="shared" si="0"/>
        <v>414</v>
      </c>
      <c r="B36" s="48">
        <v>1</v>
      </c>
      <c r="C36" s="108"/>
      <c r="D36" s="75"/>
      <c r="E36" s="75"/>
      <c r="F36" s="127"/>
      <c r="G36" s="128"/>
      <c r="H36" s="11"/>
      <c r="I36" s="11"/>
      <c r="J36" s="117" t="s">
        <v>33</v>
      </c>
      <c r="K36" s="230" t="str">
        <f t="shared" si="4"/>
        <v>Operators work according to the released work instructions (check one line and record the line name on the back page 
(for big lines, check minimum 5 work stations per LPA and record the name of the work stations on the back page))</v>
      </c>
      <c r="L36" s="231"/>
      <c r="M36" s="118" t="str">
        <f t="shared" si="5"/>
        <v>Line/Equipment</v>
      </c>
      <c r="N36" s="126"/>
      <c r="O36" s="52"/>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4"/>
      <c r="AT36" s="120"/>
      <c r="AU36" s="92"/>
      <c r="AV36" s="207"/>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c r="BZ36" s="209"/>
    </row>
    <row r="37" spans="1:78" ht="21" customHeight="1" x14ac:dyDescent="0.35">
      <c r="A37" s="1">
        <f t="shared" si="0"/>
        <v>429</v>
      </c>
      <c r="B37" s="121"/>
      <c r="C37" s="122">
        <v>1</v>
      </c>
      <c r="D37" s="47">
        <v>1</v>
      </c>
      <c r="E37" s="47">
        <v>1</v>
      </c>
      <c r="F37" s="57"/>
      <c r="G37" s="116"/>
      <c r="H37" s="11"/>
      <c r="I37" s="11"/>
      <c r="J37" s="117" t="s">
        <v>34</v>
      </c>
      <c r="K37" s="230" t="str">
        <f t="shared" si="4"/>
        <v>Operators work according to the released work instructions (check one workstation and record the name on the back page)</v>
      </c>
      <c r="L37" s="231"/>
      <c r="M37" s="118" t="str">
        <f t="shared" si="5"/>
        <v>Line/Equipment</v>
      </c>
      <c r="N37" s="126"/>
      <c r="O37" s="52"/>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4"/>
      <c r="AT37" s="120"/>
      <c r="AU37" s="92"/>
      <c r="AV37" s="207"/>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c r="BZ37" s="209"/>
    </row>
    <row r="38" spans="1:78" ht="21" hidden="1" customHeight="1" x14ac:dyDescent="0.35">
      <c r="A38" s="1">
        <f t="shared" si="0"/>
        <v>444</v>
      </c>
      <c r="B38" s="121"/>
      <c r="C38" s="129"/>
      <c r="D38" s="121"/>
      <c r="E38" s="121"/>
      <c r="F38" s="47">
        <v>1</v>
      </c>
      <c r="G38" s="47">
        <v>1</v>
      </c>
      <c r="H38" s="11"/>
      <c r="I38" s="11"/>
      <c r="J38" s="117" t="s">
        <v>35</v>
      </c>
      <c r="K38" s="230" t="str">
        <f t="shared" si="4"/>
        <v xml:space="preserve">Operator is doing systematically identical work content in each cycle (except for component box changes) </v>
      </c>
      <c r="L38" s="231"/>
      <c r="M38" s="118" t="str">
        <f t="shared" si="5"/>
        <v>Line/Equipment</v>
      </c>
      <c r="N38" s="126"/>
      <c r="O38" s="52"/>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4"/>
      <c r="AT38" s="120"/>
      <c r="AU38" s="92"/>
      <c r="AV38" s="207"/>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c r="BZ38" s="209"/>
    </row>
    <row r="39" spans="1:78" ht="31.5" hidden="1" customHeight="1" x14ac:dyDescent="0.35">
      <c r="A39" s="1">
        <f t="shared" si="0"/>
        <v>459</v>
      </c>
      <c r="B39" s="57"/>
      <c r="C39" s="129"/>
      <c r="D39" s="47">
        <v>1</v>
      </c>
      <c r="E39" s="121"/>
      <c r="F39" s="121"/>
      <c r="G39" s="121"/>
      <c r="H39" s="81"/>
      <c r="I39" s="11"/>
      <c r="J39" s="117" t="s">
        <v>36</v>
      </c>
      <c r="K39" s="230" t="str">
        <f t="shared" si="4"/>
        <v>All data required for process control not included in the first part check (e.g. SPC chart cleanliness measurement, burst pressure, cutting inspection, etc.) available and within specification.</v>
      </c>
      <c r="L39" s="231"/>
      <c r="M39" s="118" t="str">
        <f t="shared" si="5"/>
        <v>Line</v>
      </c>
      <c r="N39" s="119"/>
      <c r="O39" s="63"/>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5"/>
      <c r="AT39" s="63"/>
      <c r="AU39" s="65"/>
      <c r="AV39" s="207"/>
      <c r="AW39" s="208"/>
      <c r="AX39" s="208"/>
      <c r="AY39" s="208"/>
      <c r="AZ39" s="208"/>
      <c r="BA39" s="208"/>
      <c r="BB39" s="208"/>
      <c r="BC39" s="208"/>
      <c r="BD39" s="208"/>
      <c r="BE39" s="208"/>
      <c r="BF39" s="208"/>
      <c r="BG39" s="208"/>
      <c r="BH39" s="208"/>
      <c r="BI39" s="208"/>
      <c r="BJ39" s="208"/>
      <c r="BK39" s="208"/>
      <c r="BL39" s="208"/>
      <c r="BM39" s="208"/>
      <c r="BN39" s="208"/>
      <c r="BO39" s="208"/>
      <c r="BP39" s="208"/>
      <c r="BQ39" s="208"/>
      <c r="BR39" s="208"/>
      <c r="BS39" s="208"/>
      <c r="BT39" s="208"/>
      <c r="BU39" s="208"/>
      <c r="BV39" s="208"/>
      <c r="BW39" s="208"/>
      <c r="BX39" s="208"/>
      <c r="BY39" s="208"/>
      <c r="BZ39" s="209"/>
    </row>
    <row r="40" spans="1:78" ht="31.5" customHeight="1" x14ac:dyDescent="0.35">
      <c r="A40" s="1">
        <f t="shared" si="0"/>
        <v>474</v>
      </c>
      <c r="B40" s="48">
        <v>1</v>
      </c>
      <c r="C40" s="129"/>
      <c r="D40" s="48">
        <v>1</v>
      </c>
      <c r="E40" s="48">
        <v>1</v>
      </c>
      <c r="F40" s="110">
        <v>1</v>
      </c>
      <c r="G40" s="48">
        <v>1</v>
      </c>
      <c r="H40" s="11"/>
      <c r="I40" s="11"/>
      <c r="J40" s="117" t="s">
        <v>37</v>
      </c>
      <c r="K40" s="230" t="str">
        <f t="shared" si="4"/>
        <v>Scrap parts and parts to be reworked separated in boxes/racks clearly identified  (for example red/yellow boxes in identified place) to avoid improper use</v>
      </c>
      <c r="L40" s="231"/>
      <c r="M40" s="118" t="str">
        <f t="shared" si="5"/>
        <v>Line</v>
      </c>
      <c r="N40" s="119"/>
      <c r="O40" s="63"/>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54"/>
      <c r="AT40" s="63"/>
      <c r="AU40" s="65"/>
      <c r="AV40" s="207"/>
      <c r="AW40" s="208"/>
      <c r="AX40" s="208"/>
      <c r="AY40" s="208"/>
      <c r="AZ40" s="208"/>
      <c r="BA40" s="208"/>
      <c r="BB40" s="208"/>
      <c r="BC40" s="208"/>
      <c r="BD40" s="208"/>
      <c r="BE40" s="208"/>
      <c r="BF40" s="208"/>
      <c r="BG40" s="208"/>
      <c r="BH40" s="208"/>
      <c r="BI40" s="208"/>
      <c r="BJ40" s="208"/>
      <c r="BK40" s="208"/>
      <c r="BL40" s="208"/>
      <c r="BM40" s="208"/>
      <c r="BN40" s="208"/>
      <c r="BO40" s="208"/>
      <c r="BP40" s="208"/>
      <c r="BQ40" s="208"/>
      <c r="BR40" s="208"/>
      <c r="BS40" s="208"/>
      <c r="BT40" s="208"/>
      <c r="BU40" s="208"/>
      <c r="BV40" s="208"/>
      <c r="BW40" s="208"/>
      <c r="BX40" s="208"/>
      <c r="BY40" s="208"/>
      <c r="BZ40" s="209"/>
    </row>
    <row r="41" spans="1:78" ht="31.5" hidden="1" customHeight="1" x14ac:dyDescent="0.35">
      <c r="A41" s="1">
        <f t="shared" si="0"/>
        <v>489</v>
      </c>
      <c r="B41" s="121"/>
      <c r="C41" s="129"/>
      <c r="D41" s="47">
        <v>1</v>
      </c>
      <c r="E41" s="57"/>
      <c r="F41" s="57"/>
      <c r="G41" s="116"/>
      <c r="H41" s="11"/>
      <c r="I41" s="11"/>
      <c r="J41" s="117" t="s">
        <v>38</v>
      </c>
      <c r="K41" s="230" t="str">
        <f t="shared" si="4"/>
        <v>Work instruction for part rework available and clearly stating which failures may be reworked and how the part must be reintroduced into the line - If there is a rework during the LPA, check if done according the work instruction</v>
      </c>
      <c r="L41" s="231"/>
      <c r="M41" s="118" t="str">
        <f t="shared" si="5"/>
        <v>Line/Equipment</v>
      </c>
      <c r="N41" s="119"/>
      <c r="O41" s="63"/>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5"/>
      <c r="AT41" s="63"/>
      <c r="AU41" s="65"/>
      <c r="AV41" s="207"/>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c r="BZ41" s="209"/>
    </row>
    <row r="42" spans="1:78" ht="21" hidden="1" customHeight="1" x14ac:dyDescent="0.35">
      <c r="A42" s="1">
        <f t="shared" si="0"/>
        <v>504</v>
      </c>
      <c r="B42" s="121"/>
      <c r="C42" s="129"/>
      <c r="D42" s="47">
        <v>1</v>
      </c>
      <c r="E42" s="57"/>
      <c r="F42" s="57"/>
      <c r="G42" s="116"/>
      <c r="H42" s="11"/>
      <c r="I42" s="11"/>
      <c r="J42" s="117" t="s">
        <v>39</v>
      </c>
      <c r="K42" s="230" t="str">
        <f t="shared" si="4"/>
        <v>Deviations to process flow chart or control plan documented and approved by Quality Department</v>
      </c>
      <c r="L42" s="231"/>
      <c r="M42" s="118" t="str">
        <f t="shared" si="5"/>
        <v>Line</v>
      </c>
      <c r="N42" s="119"/>
      <c r="O42" s="52"/>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4"/>
      <c r="AT42" s="63"/>
      <c r="AU42" s="65"/>
      <c r="AV42" s="207"/>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c r="BZ42" s="209"/>
    </row>
    <row r="43" spans="1:78" ht="31.5" customHeight="1" x14ac:dyDescent="0.35">
      <c r="A43" s="1">
        <f t="shared" si="0"/>
        <v>519</v>
      </c>
      <c r="B43" s="48">
        <v>1</v>
      </c>
      <c r="C43" s="122">
        <v>1</v>
      </c>
      <c r="D43" s="47">
        <v>1</v>
      </c>
      <c r="E43" s="47">
        <v>1</v>
      </c>
      <c r="F43" s="57"/>
      <c r="G43" s="116"/>
      <c r="H43" s="11"/>
      <c r="I43" s="11"/>
      <c r="J43" s="117" t="s">
        <v>40</v>
      </c>
      <c r="K43" s="230" t="str">
        <f t="shared" si="4"/>
        <v>FIFO rules for materials, components, work in process and finished goods, respected within the checked production area (also within rework area and Quality Walls)</v>
      </c>
      <c r="L43" s="231"/>
      <c r="M43" s="118" t="str">
        <f t="shared" si="5"/>
        <v>Line/Shop floor</v>
      </c>
      <c r="N43" s="126"/>
      <c r="O43" s="52"/>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4"/>
      <c r="AT43" s="63"/>
      <c r="AU43" s="65"/>
      <c r="AV43" s="207"/>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c r="BZ43" s="209"/>
    </row>
    <row r="44" spans="1:78" ht="21" customHeight="1" x14ac:dyDescent="0.35">
      <c r="A44" s="1">
        <f t="shared" si="0"/>
        <v>534</v>
      </c>
      <c r="B44" s="47">
        <v>1</v>
      </c>
      <c r="C44" s="125">
        <v>1</v>
      </c>
      <c r="D44" s="48">
        <v>1</v>
      </c>
      <c r="E44" s="48">
        <v>1</v>
      </c>
      <c r="F44" s="48">
        <v>1</v>
      </c>
      <c r="G44" s="48">
        <v>1</v>
      </c>
      <c r="H44" s="11"/>
      <c r="I44" s="11"/>
      <c r="J44" s="117" t="s">
        <v>41</v>
      </c>
      <c r="K44" s="230" t="str">
        <f t="shared" si="4"/>
        <v xml:space="preserve">All materials (raw material, components, WIP and finish goods) within respective box/pallet identified/labeled according to specification </v>
      </c>
      <c r="L44" s="231"/>
      <c r="M44" s="118" t="str">
        <f t="shared" si="5"/>
        <v>Line/Equipment</v>
      </c>
      <c r="N44" s="51"/>
      <c r="O44" s="63"/>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5"/>
      <c r="AT44" s="63"/>
      <c r="AU44" s="65"/>
      <c r="AV44" s="207"/>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c r="BZ44" s="209"/>
    </row>
    <row r="45" spans="1:78" ht="31.5" hidden="1" customHeight="1" x14ac:dyDescent="0.35">
      <c r="A45" s="1">
        <f t="shared" si="0"/>
        <v>549</v>
      </c>
      <c r="B45" s="57"/>
      <c r="C45" s="108"/>
      <c r="D45" s="48">
        <v>1</v>
      </c>
      <c r="E45" s="75"/>
      <c r="F45" s="123"/>
      <c r="G45" s="75"/>
      <c r="H45" s="11"/>
      <c r="I45" s="11"/>
      <c r="J45" s="117" t="s">
        <v>42</v>
      </c>
      <c r="K45" s="230" t="str">
        <f t="shared" si="4"/>
        <v>All measurement equipment with a due date for the next calibration defined and not exceeded 
(check one line and record the name on the back page)</v>
      </c>
      <c r="L45" s="231"/>
      <c r="M45" s="118" t="str">
        <f t="shared" si="5"/>
        <v>Line/Equipment</v>
      </c>
      <c r="N45" s="119"/>
      <c r="O45" s="52"/>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4"/>
      <c r="AT45" s="63"/>
      <c r="AU45" s="65"/>
      <c r="AV45" s="207"/>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c r="BZ45" s="209"/>
    </row>
    <row r="46" spans="1:78" ht="31.5" customHeight="1" x14ac:dyDescent="0.35">
      <c r="A46" s="1">
        <f t="shared" si="0"/>
        <v>564</v>
      </c>
      <c r="B46" s="121"/>
      <c r="C46" s="110">
        <v>1</v>
      </c>
      <c r="D46" s="48">
        <v>1</v>
      </c>
      <c r="E46" s="47">
        <v>1</v>
      </c>
      <c r="F46" s="47">
        <v>1</v>
      </c>
      <c r="G46" s="116"/>
      <c r="H46" s="11"/>
      <c r="I46" s="11"/>
      <c r="J46" s="117" t="s">
        <v>43</v>
      </c>
      <c r="K46" s="230" t="str">
        <f t="shared" si="4"/>
        <v>If Quality Walls exist for the checked line (even if situated in a different area), standard work instruction available and followed by the operator(s) (check one Quality Wall and record the name on the back page)</v>
      </c>
      <c r="L46" s="231"/>
      <c r="M46" s="118" t="str">
        <f t="shared" si="5"/>
        <v>Quality Wall</v>
      </c>
      <c r="N46" s="126"/>
      <c r="O46" s="52"/>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4"/>
      <c r="AT46" s="63"/>
      <c r="AU46" s="65"/>
      <c r="AV46" s="207"/>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c r="BZ46" s="209"/>
    </row>
    <row r="47" spans="1:78" ht="21" customHeight="1" thickBot="1" x14ac:dyDescent="0.4">
      <c r="A47" s="1">
        <f t="shared" si="0"/>
        <v>579</v>
      </c>
      <c r="B47" s="57"/>
      <c r="C47" s="110">
        <v>1</v>
      </c>
      <c r="D47" s="99">
        <v>1</v>
      </c>
      <c r="E47" s="47">
        <v>1</v>
      </c>
      <c r="F47" s="47">
        <v>1</v>
      </c>
      <c r="G47" s="116"/>
      <c r="H47" s="11"/>
      <c r="I47" s="11"/>
      <c r="J47" s="117" t="s">
        <v>44</v>
      </c>
      <c r="K47" s="230" t="str">
        <f t="shared" si="4"/>
        <v>If failure detected at Quality Walls, it is documented, recorded and a corrective action is defined</v>
      </c>
      <c r="L47" s="231"/>
      <c r="M47" s="130" t="str">
        <f t="shared" si="5"/>
        <v>Quality Wall</v>
      </c>
      <c r="N47" s="119"/>
      <c r="O47" s="131"/>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3"/>
      <c r="AT47" s="134"/>
      <c r="AU47" s="135"/>
      <c r="AV47" s="212"/>
      <c r="AW47" s="213"/>
      <c r="AX47" s="213"/>
      <c r="AY47" s="213"/>
      <c r="AZ47" s="213"/>
      <c r="BA47" s="213"/>
      <c r="BB47" s="213"/>
      <c r="BC47" s="213"/>
      <c r="BD47" s="213"/>
      <c r="BE47" s="213"/>
      <c r="BF47" s="213"/>
      <c r="BG47" s="213"/>
      <c r="BH47" s="213"/>
      <c r="BI47" s="213"/>
      <c r="BJ47" s="213"/>
      <c r="BK47" s="213"/>
      <c r="BL47" s="213"/>
      <c r="BM47" s="213"/>
      <c r="BN47" s="213"/>
      <c r="BO47" s="213"/>
      <c r="BP47" s="213"/>
      <c r="BQ47" s="213"/>
      <c r="BR47" s="213"/>
      <c r="BS47" s="213"/>
      <c r="BT47" s="213"/>
      <c r="BU47" s="213"/>
      <c r="BV47" s="213"/>
      <c r="BW47" s="213"/>
      <c r="BX47" s="213"/>
      <c r="BY47" s="213"/>
      <c r="BZ47" s="214"/>
    </row>
    <row r="48" spans="1:78" ht="21" customHeight="1" thickBot="1" x14ac:dyDescent="0.4">
      <c r="A48" s="1">
        <f t="shared" si="0"/>
        <v>594</v>
      </c>
      <c r="B48" s="40"/>
      <c r="C48" s="41">
        <v>1</v>
      </c>
      <c r="D48" s="41">
        <v>1</v>
      </c>
      <c r="E48" s="41">
        <v>1</v>
      </c>
      <c r="F48" s="41">
        <v>1</v>
      </c>
      <c r="G48" s="42">
        <v>1</v>
      </c>
      <c r="H48" s="81"/>
      <c r="I48" s="11"/>
      <c r="J48" s="215" t="str">
        <f>INDEX(TFP_Lib1,A51)</f>
        <v>Shop floor Management</v>
      </c>
      <c r="K48" s="216"/>
      <c r="L48" s="217"/>
      <c r="M48" s="136"/>
      <c r="N48" s="137"/>
      <c r="O48" s="218"/>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20"/>
      <c r="AT48" s="138"/>
      <c r="AU48" s="139"/>
      <c r="AV48" s="221"/>
      <c r="AW48" s="222"/>
      <c r="AX48" s="222"/>
      <c r="AY48" s="222"/>
      <c r="AZ48" s="222"/>
      <c r="BA48" s="222"/>
      <c r="BB48" s="222"/>
      <c r="BC48" s="222"/>
      <c r="BD48" s="222"/>
      <c r="BE48" s="222"/>
      <c r="BF48" s="222"/>
      <c r="BG48" s="222"/>
      <c r="BH48" s="222"/>
      <c r="BI48" s="222"/>
      <c r="BJ48" s="222"/>
      <c r="BK48" s="222"/>
      <c r="BL48" s="222"/>
      <c r="BM48" s="222"/>
      <c r="BN48" s="222"/>
      <c r="BO48" s="222"/>
      <c r="BP48" s="222"/>
      <c r="BQ48" s="222"/>
      <c r="BR48" s="222"/>
      <c r="BS48" s="222"/>
      <c r="BT48" s="222"/>
      <c r="BU48" s="222"/>
      <c r="BV48" s="222"/>
      <c r="BW48" s="222"/>
      <c r="BX48" s="222"/>
      <c r="BY48" s="222"/>
      <c r="BZ48" s="223"/>
    </row>
    <row r="49" spans="1:210" ht="21" customHeight="1" x14ac:dyDescent="0.35">
      <c r="A49" s="1">
        <f t="shared" si="0"/>
        <v>609</v>
      </c>
      <c r="B49" s="80"/>
      <c r="C49" s="79">
        <v>1</v>
      </c>
      <c r="D49" s="80"/>
      <c r="E49" s="79">
        <v>1</v>
      </c>
      <c r="F49" s="80"/>
      <c r="G49" s="80"/>
      <c r="H49" s="81"/>
      <c r="I49" s="11"/>
      <c r="J49" s="140" t="s">
        <v>45</v>
      </c>
      <c r="K49" s="228" t="str">
        <f>INDEX(TFP_Lib2,A52)</f>
        <v>Communication between shifts documented (e.g. shift hand over book or SFM Board with shift to shift topics or a computer file)</v>
      </c>
      <c r="L49" s="229"/>
      <c r="M49" s="141" t="str">
        <f>INDEX(TFP_Lib3,A52)</f>
        <v>Line board/computer/document</v>
      </c>
      <c r="N49" s="142"/>
      <c r="O49" s="85"/>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7"/>
      <c r="AT49" s="85"/>
      <c r="AU49" s="87"/>
      <c r="AV49" s="202"/>
      <c r="AW49" s="203"/>
      <c r="AX49" s="203"/>
      <c r="AY49" s="203"/>
      <c r="AZ49" s="203"/>
      <c r="BA49" s="203"/>
      <c r="BB49" s="203"/>
      <c r="BC49" s="203"/>
      <c r="BD49" s="203"/>
      <c r="BE49" s="203"/>
      <c r="BF49" s="203"/>
      <c r="BG49" s="203"/>
      <c r="BH49" s="203"/>
      <c r="BI49" s="203"/>
      <c r="BJ49" s="203"/>
      <c r="BK49" s="203"/>
      <c r="BL49" s="203"/>
      <c r="BM49" s="203"/>
      <c r="BN49" s="203"/>
      <c r="BO49" s="203"/>
      <c r="BP49" s="203"/>
      <c r="BQ49" s="203"/>
      <c r="BR49" s="203"/>
      <c r="BS49" s="203"/>
      <c r="BT49" s="203"/>
      <c r="BU49" s="203"/>
      <c r="BV49" s="203"/>
      <c r="BW49" s="203"/>
      <c r="BX49" s="203"/>
      <c r="BY49" s="203"/>
      <c r="BZ49" s="204"/>
    </row>
    <row r="50" spans="1:210" ht="21" hidden="1" customHeight="1" x14ac:dyDescent="0.35">
      <c r="A50" s="1">
        <f t="shared" si="0"/>
        <v>624</v>
      </c>
      <c r="B50" s="124"/>
      <c r="C50" s="48">
        <v>1</v>
      </c>
      <c r="D50" s="57"/>
      <c r="E50" s="57"/>
      <c r="F50" s="57"/>
      <c r="G50" s="57"/>
      <c r="H50" s="11"/>
      <c r="I50" s="11"/>
      <c r="J50" s="49" t="s">
        <v>46</v>
      </c>
      <c r="K50" s="224" t="str">
        <f>INDEX(TFP_Lib2,A53)</f>
        <v>All data required for the KPIs recorded (for example NRFT, breakdowns, changeovers…)  and up to date.</v>
      </c>
      <c r="L50" s="225"/>
      <c r="M50" s="143" t="str">
        <f>INDEX(TFP_Lib3,A53)</f>
        <v>Line</v>
      </c>
      <c r="N50" s="119"/>
      <c r="O50" s="58"/>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60"/>
      <c r="AT50" s="63"/>
      <c r="AU50" s="65"/>
      <c r="AV50" s="207"/>
      <c r="AW50" s="208"/>
      <c r="AX50" s="208"/>
      <c r="AY50" s="208"/>
      <c r="AZ50" s="208"/>
      <c r="BA50" s="208"/>
      <c r="BB50" s="208"/>
      <c r="BC50" s="208"/>
      <c r="BD50" s="208"/>
      <c r="BE50" s="208"/>
      <c r="BF50" s="208"/>
      <c r="BG50" s="208"/>
      <c r="BH50" s="208"/>
      <c r="BI50" s="208"/>
      <c r="BJ50" s="208"/>
      <c r="BK50" s="208"/>
      <c r="BL50" s="208"/>
      <c r="BM50" s="208"/>
      <c r="BN50" s="208"/>
      <c r="BO50" s="208"/>
      <c r="BP50" s="208"/>
      <c r="BQ50" s="208"/>
      <c r="BR50" s="208"/>
      <c r="BS50" s="208"/>
      <c r="BT50" s="208"/>
      <c r="BU50" s="208"/>
      <c r="BV50" s="208"/>
      <c r="BW50" s="208"/>
      <c r="BX50" s="208"/>
      <c r="BY50" s="208"/>
      <c r="BZ50" s="209"/>
    </row>
    <row r="51" spans="1:210" ht="29.25" customHeight="1" x14ac:dyDescent="0.35">
      <c r="A51" s="1">
        <f t="shared" si="0"/>
        <v>639</v>
      </c>
      <c r="B51" s="124"/>
      <c r="C51" s="48">
        <v>1</v>
      </c>
      <c r="D51" s="57"/>
      <c r="E51" s="48">
        <v>1</v>
      </c>
      <c r="F51" s="48">
        <v>1</v>
      </c>
      <c r="G51" s="48">
        <v>1</v>
      </c>
      <c r="H51" s="11"/>
      <c r="I51" s="11"/>
      <c r="J51" s="49" t="s">
        <v>47</v>
      </c>
      <c r="K51" s="224" t="str">
        <f>INDEX(TFP_Lib2,A54)</f>
        <v xml:space="preserve">All of the identified problems in the action tracker (eg: KPI deviations, 5S deviations, safety issues) have future target dates and responsibilities assigned </v>
      </c>
      <c r="L51" s="225"/>
      <c r="M51" s="143" t="str">
        <f>INDEX(TFP_Lib3,A54)</f>
        <v>Shop floor</v>
      </c>
      <c r="N51" s="119"/>
      <c r="O51" s="63"/>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5"/>
      <c r="AT51" s="63"/>
      <c r="AU51" s="65"/>
      <c r="AV51" s="207"/>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c r="BZ51" s="209"/>
    </row>
    <row r="52" spans="1:210" s="149" customFormat="1" ht="21" customHeight="1" thickBot="1" x14ac:dyDescent="0.4">
      <c r="A52" s="1">
        <f t="shared" si="0"/>
        <v>654</v>
      </c>
      <c r="B52" s="144"/>
      <c r="C52" s="99">
        <v>1</v>
      </c>
      <c r="D52" s="99">
        <v>1</v>
      </c>
      <c r="E52" s="99">
        <v>1</v>
      </c>
      <c r="F52" s="99">
        <v>1</v>
      </c>
      <c r="G52" s="99">
        <v>1</v>
      </c>
      <c r="H52" s="145"/>
      <c r="I52" s="146"/>
      <c r="J52" s="147" t="s">
        <v>48</v>
      </c>
      <c r="K52" s="226" t="str">
        <f>INDEX(TFP_Lib2,A55)</f>
        <v>Result of LPA performed by each level visualized on the SFM Boards (each level check the below level) according to the standard</v>
      </c>
      <c r="L52" s="227"/>
      <c r="M52" s="148" t="str">
        <f>INDEX(TFP_Lib3,A55)</f>
        <v>Line, VS and Plant Board</v>
      </c>
      <c r="N52" s="51"/>
      <c r="O52" s="63"/>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5"/>
      <c r="AT52" s="102"/>
      <c r="AU52" s="104"/>
      <c r="AV52" s="212"/>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4"/>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row>
    <row r="53" spans="1:210" ht="21" customHeight="1" thickBot="1" x14ac:dyDescent="0.4">
      <c r="A53" s="1">
        <f t="shared" si="0"/>
        <v>669</v>
      </c>
      <c r="B53" s="150">
        <v>1</v>
      </c>
      <c r="C53" s="151">
        <v>1</v>
      </c>
      <c r="D53" s="151"/>
      <c r="E53" s="151">
        <v>1</v>
      </c>
      <c r="F53" s="151"/>
      <c r="G53" s="152"/>
      <c r="H53" s="81"/>
      <c r="I53" s="100"/>
      <c r="J53" s="215" t="str">
        <f>INDEX(TFP_Lib1,A56)</f>
        <v>Maintenance</v>
      </c>
      <c r="K53" s="216"/>
      <c r="L53" s="217"/>
      <c r="M53" s="136"/>
      <c r="N53" s="137"/>
      <c r="O53" s="218"/>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20"/>
      <c r="AT53" s="153"/>
      <c r="AU53" s="139"/>
      <c r="AV53" s="221"/>
      <c r="AW53" s="222"/>
      <c r="AX53" s="222"/>
      <c r="AY53" s="222"/>
      <c r="AZ53" s="222"/>
      <c r="BA53" s="222"/>
      <c r="BB53" s="222"/>
      <c r="BC53" s="222"/>
      <c r="BD53" s="222"/>
      <c r="BE53" s="222"/>
      <c r="BF53" s="222"/>
      <c r="BG53" s="222"/>
      <c r="BH53" s="222"/>
      <c r="BI53" s="222"/>
      <c r="BJ53" s="222"/>
      <c r="BK53" s="222"/>
      <c r="BL53" s="222"/>
      <c r="BM53" s="222"/>
      <c r="BN53" s="222"/>
      <c r="BO53" s="222"/>
      <c r="BP53" s="222"/>
      <c r="BQ53" s="222"/>
      <c r="BR53" s="222"/>
      <c r="BS53" s="222"/>
      <c r="BT53" s="222"/>
      <c r="BU53" s="222"/>
      <c r="BV53" s="222"/>
      <c r="BW53" s="222"/>
      <c r="BX53" s="222"/>
      <c r="BY53" s="222"/>
      <c r="BZ53" s="223"/>
    </row>
    <row r="54" spans="1:210" ht="21" customHeight="1" x14ac:dyDescent="0.35">
      <c r="A54" s="1">
        <f t="shared" si="0"/>
        <v>684</v>
      </c>
      <c r="B54" s="80"/>
      <c r="C54" s="80"/>
      <c r="D54" s="80"/>
      <c r="E54" s="79">
        <v>1</v>
      </c>
      <c r="F54" s="80"/>
      <c r="G54" s="154"/>
      <c r="H54" s="81"/>
      <c r="I54" s="11"/>
      <c r="J54" s="155" t="s">
        <v>49</v>
      </c>
      <c r="K54" s="200" t="str">
        <f>INDEX(TFP_Lib2,A57)</f>
        <v>Preventive maintenance defined according to local standard and executed according to the planning</v>
      </c>
      <c r="L54" s="201"/>
      <c r="M54" s="156" t="str">
        <f>INDEX(TFP_Lib3,A57)</f>
        <v>Maintenance</v>
      </c>
      <c r="N54" s="51"/>
      <c r="O54" s="85"/>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7"/>
      <c r="AT54" s="157"/>
      <c r="AU54" s="158"/>
      <c r="AV54" s="202"/>
      <c r="AW54" s="203"/>
      <c r="AX54" s="203"/>
      <c r="AY54" s="203"/>
      <c r="AZ54" s="203"/>
      <c r="BA54" s="203"/>
      <c r="BB54" s="203"/>
      <c r="BC54" s="203"/>
      <c r="BD54" s="203"/>
      <c r="BE54" s="203"/>
      <c r="BF54" s="203"/>
      <c r="BG54" s="203"/>
      <c r="BH54" s="203"/>
      <c r="BI54" s="203"/>
      <c r="BJ54" s="203"/>
      <c r="BK54" s="203"/>
      <c r="BL54" s="203"/>
      <c r="BM54" s="203"/>
      <c r="BN54" s="203"/>
      <c r="BO54" s="203"/>
      <c r="BP54" s="203"/>
      <c r="BQ54" s="203"/>
      <c r="BR54" s="203"/>
      <c r="BS54" s="203"/>
      <c r="BT54" s="203"/>
      <c r="BU54" s="203"/>
      <c r="BV54" s="203"/>
      <c r="BW54" s="203"/>
      <c r="BX54" s="203"/>
      <c r="BY54" s="203"/>
      <c r="BZ54" s="204"/>
    </row>
    <row r="55" spans="1:210" ht="21" customHeight="1" thickBot="1" x14ac:dyDescent="0.4">
      <c r="A55" s="1">
        <f t="shared" si="0"/>
        <v>699</v>
      </c>
      <c r="B55" s="99">
        <v>1</v>
      </c>
      <c r="C55" s="99">
        <v>1</v>
      </c>
      <c r="D55" s="144"/>
      <c r="E55" s="99">
        <v>1</v>
      </c>
      <c r="F55" s="144"/>
      <c r="G55" s="159"/>
      <c r="H55" s="81"/>
      <c r="I55" s="11"/>
      <c r="J55" s="147" t="s">
        <v>50</v>
      </c>
      <c r="K55" s="210" t="str">
        <f>INDEX(TFP_Lib2,A58)</f>
        <v>If TPM implemented, Team maintenance operations defined, executed and recorded (including repair operations)</v>
      </c>
      <c r="L55" s="211"/>
      <c r="M55" s="130" t="str">
        <f>INDEX(TFP_Lib3,A58)</f>
        <v>Line</v>
      </c>
      <c r="N55" s="68"/>
      <c r="O55" s="102"/>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c r="AT55" s="160"/>
      <c r="AU55" s="104"/>
      <c r="AV55" s="212"/>
      <c r="AW55" s="213"/>
      <c r="AX55" s="213"/>
      <c r="AY55" s="213"/>
      <c r="AZ55" s="213"/>
      <c r="BA55" s="213"/>
      <c r="BB55" s="213"/>
      <c r="BC55" s="213"/>
      <c r="BD55" s="213"/>
      <c r="BE55" s="213"/>
      <c r="BF55" s="213"/>
      <c r="BG55" s="213"/>
      <c r="BH55" s="213"/>
      <c r="BI55" s="213"/>
      <c r="BJ55" s="213"/>
      <c r="BK55" s="213"/>
      <c r="BL55" s="213"/>
      <c r="BM55" s="213"/>
      <c r="BN55" s="213"/>
      <c r="BO55" s="213"/>
      <c r="BP55" s="213"/>
      <c r="BQ55" s="213"/>
      <c r="BR55" s="213"/>
      <c r="BS55" s="213"/>
      <c r="BT55" s="213"/>
      <c r="BU55" s="213"/>
      <c r="BV55" s="213"/>
      <c r="BW55" s="213"/>
      <c r="BX55" s="213"/>
      <c r="BY55" s="213"/>
      <c r="BZ55" s="214"/>
    </row>
    <row r="56" spans="1:210" ht="20.25" hidden="1" customHeight="1" thickBot="1" x14ac:dyDescent="0.4">
      <c r="A56" s="1">
        <f t="shared" si="0"/>
        <v>714</v>
      </c>
      <c r="B56" s="150"/>
      <c r="C56" s="151"/>
      <c r="D56" s="151"/>
      <c r="E56" s="151"/>
      <c r="F56" s="151"/>
      <c r="G56" s="152"/>
      <c r="H56" s="81"/>
      <c r="I56" s="100"/>
      <c r="J56" s="215" t="str">
        <f>INDEX(TFP_Lib1,A59)</f>
        <v>Other items</v>
      </c>
      <c r="K56" s="216"/>
      <c r="L56" s="217"/>
      <c r="M56" s="136"/>
      <c r="N56" s="137"/>
      <c r="O56" s="218"/>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20"/>
      <c r="AT56" s="153"/>
      <c r="AU56" s="139"/>
      <c r="AV56" s="221"/>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2"/>
      <c r="BS56" s="222"/>
      <c r="BT56" s="222"/>
      <c r="BU56" s="222"/>
      <c r="BV56" s="222"/>
      <c r="BW56" s="222"/>
      <c r="BX56" s="222"/>
      <c r="BY56" s="222"/>
      <c r="BZ56" s="223"/>
    </row>
    <row r="57" spans="1:210" ht="21" hidden="1" customHeight="1" x14ac:dyDescent="0.35">
      <c r="A57" s="1">
        <f t="shared" si="0"/>
        <v>729</v>
      </c>
      <c r="B57" s="80"/>
      <c r="C57" s="80"/>
      <c r="D57" s="80"/>
      <c r="E57" s="80"/>
      <c r="F57" s="80"/>
      <c r="G57" s="154"/>
      <c r="H57" s="81"/>
      <c r="I57" s="11"/>
      <c r="J57" s="82" t="s">
        <v>51</v>
      </c>
      <c r="K57" s="200">
        <f>INDEX(TFP_Lib2,A60)</f>
        <v>0</v>
      </c>
      <c r="L57" s="201"/>
      <c r="M57" s="112">
        <f>INDEX(TFP_Lib3,A60)</f>
        <v>0</v>
      </c>
      <c r="N57" s="51"/>
      <c r="O57" s="85"/>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7"/>
      <c r="AT57" s="161"/>
      <c r="AU57" s="87"/>
      <c r="AV57" s="202"/>
      <c r="AW57" s="203"/>
      <c r="AX57" s="203"/>
      <c r="AY57" s="203"/>
      <c r="AZ57" s="203"/>
      <c r="BA57" s="203"/>
      <c r="BB57" s="203"/>
      <c r="BC57" s="203"/>
      <c r="BD57" s="203"/>
      <c r="BE57" s="203"/>
      <c r="BF57" s="203"/>
      <c r="BG57" s="203"/>
      <c r="BH57" s="203"/>
      <c r="BI57" s="203"/>
      <c r="BJ57" s="203"/>
      <c r="BK57" s="203"/>
      <c r="BL57" s="203"/>
      <c r="BM57" s="203"/>
      <c r="BN57" s="203"/>
      <c r="BO57" s="203"/>
      <c r="BP57" s="203"/>
      <c r="BQ57" s="203"/>
      <c r="BR57" s="203"/>
      <c r="BS57" s="203"/>
      <c r="BT57" s="203"/>
      <c r="BU57" s="203"/>
      <c r="BV57" s="203"/>
      <c r="BW57" s="203"/>
      <c r="BX57" s="203"/>
      <c r="BY57" s="203"/>
      <c r="BZ57" s="204"/>
    </row>
    <row r="58" spans="1:210" ht="21" hidden="1" customHeight="1" x14ac:dyDescent="0.35">
      <c r="A58" s="1">
        <f t="shared" si="0"/>
        <v>744</v>
      </c>
      <c r="B58" s="162"/>
      <c r="C58" s="100"/>
      <c r="D58" s="100"/>
      <c r="E58" s="100"/>
      <c r="F58" s="162"/>
      <c r="G58" s="163"/>
      <c r="H58" s="81"/>
      <c r="I58" s="11"/>
      <c r="J58" s="164" t="s">
        <v>52</v>
      </c>
      <c r="K58" s="205">
        <f>INDEX(TFP_Lib2,A61)</f>
        <v>0</v>
      </c>
      <c r="L58" s="206"/>
      <c r="M58" s="165">
        <f>INDEX(TFP_Lib3,A61)</f>
        <v>0</v>
      </c>
      <c r="N58" s="68"/>
      <c r="O58" s="58"/>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3"/>
      <c r="AS58" s="54"/>
      <c r="AT58" s="70"/>
      <c r="AU58" s="60"/>
      <c r="AV58" s="207"/>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c r="BZ58" s="209"/>
    </row>
    <row r="59" spans="1:210" ht="21" hidden="1" customHeight="1" thickBot="1" x14ac:dyDescent="0.4">
      <c r="A59" s="1">
        <f t="shared" si="0"/>
        <v>759</v>
      </c>
      <c r="B59" s="144"/>
      <c r="C59" s="159"/>
      <c r="D59" s="159"/>
      <c r="E59" s="159"/>
      <c r="F59" s="144"/>
      <c r="G59" s="159"/>
      <c r="H59" s="81"/>
      <c r="I59" s="11"/>
      <c r="J59" s="147" t="s">
        <v>53</v>
      </c>
      <c r="K59" s="210">
        <f>INDEX(TFP_Lib2,A62)</f>
        <v>0</v>
      </c>
      <c r="L59" s="211"/>
      <c r="M59" s="130">
        <f>INDEX(TFP_Lib3,A62)</f>
        <v>0</v>
      </c>
      <c r="N59" s="68"/>
      <c r="O59" s="102"/>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4"/>
      <c r="AT59" s="160"/>
      <c r="AU59" s="104"/>
      <c r="AV59" s="207"/>
      <c r="AW59" s="208"/>
      <c r="AX59" s="208"/>
      <c r="AY59" s="208"/>
      <c r="AZ59" s="208"/>
      <c r="BA59" s="208"/>
      <c r="BB59" s="208"/>
      <c r="BC59" s="208"/>
      <c r="BD59" s="208"/>
      <c r="BE59" s="208"/>
      <c r="BF59" s="208"/>
      <c r="BG59" s="208"/>
      <c r="BH59" s="208"/>
      <c r="BI59" s="208"/>
      <c r="BJ59" s="208"/>
      <c r="BK59" s="208"/>
      <c r="BL59" s="208"/>
      <c r="BM59" s="208"/>
      <c r="BN59" s="208"/>
      <c r="BO59" s="208"/>
      <c r="BP59" s="208"/>
      <c r="BQ59" s="208"/>
      <c r="BR59" s="208"/>
      <c r="BS59" s="208"/>
      <c r="BT59" s="208"/>
      <c r="BU59" s="208"/>
      <c r="BV59" s="208"/>
      <c r="BW59" s="208"/>
      <c r="BX59" s="208"/>
      <c r="BY59" s="208"/>
      <c r="BZ59" s="209"/>
    </row>
    <row r="60" spans="1:210" ht="7.5" customHeight="1" x14ac:dyDescent="0.35">
      <c r="B60" s="166">
        <v>1</v>
      </c>
      <c r="C60" s="166">
        <v>1</v>
      </c>
      <c r="D60" s="166">
        <v>1</v>
      </c>
      <c r="E60" s="166">
        <v>1</v>
      </c>
      <c r="F60" s="166">
        <v>1</v>
      </c>
      <c r="G60" s="166">
        <v>1</v>
      </c>
      <c r="H60" s="11"/>
      <c r="I60" s="11"/>
      <c r="J60" s="167"/>
      <c r="K60" s="168"/>
      <c r="L60" s="169" t="s">
        <v>0</v>
      </c>
      <c r="M60" s="170"/>
      <c r="N60" s="170"/>
      <c r="O60" s="157"/>
      <c r="P60" s="157"/>
      <c r="Q60" s="157"/>
      <c r="R60" s="157"/>
      <c r="S60" s="157"/>
      <c r="T60" s="157"/>
      <c r="U60" s="157"/>
      <c r="V60" s="157"/>
      <c r="W60" s="157"/>
      <c r="X60" s="157"/>
      <c r="Y60" s="157"/>
      <c r="Z60" s="157"/>
      <c r="AA60" s="157"/>
      <c r="AB60" s="157"/>
      <c r="AC60" s="157"/>
      <c r="AD60" s="157"/>
      <c r="AE60" s="157"/>
      <c r="AF60" s="157"/>
      <c r="AG60" s="157"/>
      <c r="AH60" s="157"/>
      <c r="AI60" s="157"/>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row>
    <row r="61" spans="1:210" s="173" customFormat="1" x14ac:dyDescent="0.35">
      <c r="A61" s="171"/>
      <c r="B61" s="172"/>
      <c r="C61" s="172"/>
      <c r="D61" s="172"/>
      <c r="E61" s="172"/>
      <c r="F61" s="172"/>
      <c r="G61" s="172"/>
      <c r="L61" s="173" t="s">
        <v>0</v>
      </c>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row>
    <row r="62" spans="1:210" s="173" customFormat="1" ht="25.5" customHeight="1" x14ac:dyDescent="0.35">
      <c r="A62" s="171"/>
      <c r="B62" t="s">
        <v>54</v>
      </c>
      <c r="L62" s="174"/>
      <c r="O62" s="5"/>
      <c r="P62" s="5"/>
      <c r="Q62" s="5"/>
      <c r="R62" s="5"/>
      <c r="S62" s="5"/>
      <c r="T62" s="5"/>
      <c r="U62" s="5"/>
      <c r="V62" s="5"/>
      <c r="X62" s="17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E62" s="175"/>
      <c r="BF62" s="5"/>
      <c r="BG62" s="5"/>
      <c r="BH62" s="5"/>
      <c r="BI62" s="5"/>
      <c r="BJ62" s="5"/>
      <c r="BK62" s="5"/>
      <c r="BL62" s="5"/>
      <c r="BM62" s="5"/>
      <c r="BN62" s="5"/>
      <c r="BO62" s="5"/>
      <c r="BP62" s="5"/>
      <c r="BQ62" s="5"/>
      <c r="BR62" s="5"/>
      <c r="BS62" s="5"/>
      <c r="BT62" s="5"/>
      <c r="BU62" s="5"/>
      <c r="BV62" s="5"/>
      <c r="BW62" s="5"/>
      <c r="BX62" s="5"/>
      <c r="BY62" s="5"/>
      <c r="BZ62" s="5"/>
    </row>
    <row r="63" spans="1:210" s="173" customFormat="1" x14ac:dyDescent="0.35">
      <c r="A63" s="171"/>
      <c r="B63" s="176">
        <v>17</v>
      </c>
      <c r="C63" s="177">
        <v>21</v>
      </c>
      <c r="D63" s="177">
        <v>20</v>
      </c>
      <c r="E63" s="177">
        <v>24</v>
      </c>
      <c r="F63" s="177">
        <v>15</v>
      </c>
      <c r="G63" s="177">
        <v>10</v>
      </c>
      <c r="J63" s="3"/>
      <c r="K63" s="4"/>
      <c r="L63" s="4"/>
      <c r="O63" s="5"/>
      <c r="P63" s="5"/>
      <c r="Q63" s="5"/>
      <c r="R63" s="5"/>
      <c r="S63" s="5"/>
      <c r="T63" s="5"/>
      <c r="U63" s="5"/>
      <c r="V63" s="5"/>
      <c r="W63" s="175"/>
      <c r="X63" s="17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175"/>
      <c r="BE63" s="175"/>
      <c r="BF63" s="5"/>
      <c r="BG63" s="5"/>
      <c r="BH63" s="5"/>
      <c r="BI63" s="5"/>
      <c r="BJ63" s="5"/>
      <c r="BK63" s="5"/>
      <c r="BL63" s="5"/>
      <c r="BM63" s="5"/>
      <c r="BN63" s="5"/>
      <c r="BO63" s="5"/>
      <c r="BP63" s="5"/>
      <c r="BQ63" s="5"/>
      <c r="BR63" s="5"/>
      <c r="BS63" s="5"/>
      <c r="BT63" s="5"/>
      <c r="BU63" s="5"/>
      <c r="BV63" s="5"/>
      <c r="BW63" s="5"/>
      <c r="BX63" s="5"/>
      <c r="BY63" s="5"/>
      <c r="BZ63" s="5"/>
    </row>
    <row r="64" spans="1:210" s="4" customFormat="1" x14ac:dyDescent="0.35">
      <c r="A64" s="178"/>
      <c r="B64" s="179" t="s">
        <v>7</v>
      </c>
      <c r="C64" s="179" t="s">
        <v>8</v>
      </c>
      <c r="D64" s="179" t="s">
        <v>55</v>
      </c>
      <c r="E64" s="179" t="s">
        <v>5</v>
      </c>
      <c r="F64" s="179" t="s">
        <v>11</v>
      </c>
      <c r="G64" s="179" t="s">
        <v>11</v>
      </c>
      <c r="H64" s="3"/>
      <c r="I64" s="3"/>
      <c r="J64" s="3"/>
      <c r="O64" s="5"/>
      <c r="P64" s="5"/>
      <c r="Q64" s="5"/>
      <c r="R64" s="5"/>
      <c r="S64" s="5"/>
      <c r="T64" s="5"/>
      <c r="U64" s="5"/>
      <c r="V64" s="5"/>
      <c r="W64" s="175"/>
      <c r="X64" s="17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175"/>
      <c r="BE64" s="175"/>
      <c r="BF64" s="5"/>
      <c r="BG64" s="5"/>
      <c r="BH64" s="5"/>
      <c r="BI64" s="5"/>
      <c r="BJ64" s="5"/>
      <c r="BK64" s="5"/>
      <c r="BL64" s="5"/>
      <c r="BM64" s="5"/>
      <c r="BN64" s="5"/>
      <c r="BO64" s="5"/>
      <c r="BP64" s="5"/>
      <c r="BQ64" s="5"/>
      <c r="BR64" s="5"/>
      <c r="BS64" s="5"/>
      <c r="BT64" s="5"/>
      <c r="BU64" s="5"/>
      <c r="BV64" s="5"/>
      <c r="BW64" s="5"/>
      <c r="BX64" s="5"/>
      <c r="BY64" s="5"/>
      <c r="BZ64" s="5"/>
    </row>
    <row r="65" spans="1:210" x14ac:dyDescent="0.35">
      <c r="W65" s="175"/>
      <c r="X65" s="175"/>
      <c r="BD65" s="175"/>
      <c r="BE65" s="175"/>
    </row>
    <row r="66" spans="1:210" s="5" customFormat="1" x14ac:dyDescent="0.35">
      <c r="A66" s="1"/>
      <c r="B66" s="2"/>
      <c r="C66" s="2"/>
      <c r="D66" s="2"/>
      <c r="E66" s="2"/>
      <c r="F66" s="2"/>
      <c r="G66" s="2"/>
      <c r="H66" s="3"/>
      <c r="I66" s="3"/>
      <c r="J66" s="3"/>
      <c r="K66" s="4"/>
      <c r="L66" s="4"/>
      <c r="M66" s="4"/>
      <c r="N66" s="4"/>
      <c r="W66" s="175"/>
      <c r="X66" s="175"/>
      <c r="BD66" s="175"/>
      <c r="BE66" s="175"/>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row>
    <row r="67" spans="1:210" s="5" customFormat="1" x14ac:dyDescent="0.35">
      <c r="A67" s="1"/>
      <c r="B67" s="2"/>
      <c r="C67" s="2"/>
      <c r="D67" s="2"/>
      <c r="E67" s="2"/>
      <c r="F67" s="2"/>
      <c r="G67" s="2"/>
      <c r="H67" s="3"/>
      <c r="I67" s="3"/>
      <c r="J67" s="3"/>
      <c r="K67" s="4"/>
      <c r="L67" s="4"/>
      <c r="M67" s="4"/>
      <c r="N67" s="4"/>
      <c r="W67" s="175"/>
      <c r="X67" s="175"/>
      <c r="BD67" s="175"/>
      <c r="BE67" s="175"/>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row>
    <row r="68" spans="1:210" s="5" customFormat="1" x14ac:dyDescent="0.35">
      <c r="A68" s="1"/>
      <c r="B68" s="2"/>
      <c r="C68" s="2"/>
      <c r="D68" s="2"/>
      <c r="E68" s="2"/>
      <c r="F68" s="2"/>
      <c r="G68" s="2"/>
      <c r="H68" s="3"/>
      <c r="I68" s="3"/>
      <c r="J68" s="3"/>
      <c r="K68" s="4"/>
      <c r="L68" s="4"/>
      <c r="M68" s="4"/>
      <c r="N68" s="4"/>
      <c r="W68" s="175"/>
      <c r="X68" s="175"/>
      <c r="BD68" s="175"/>
      <c r="BE68" s="175"/>
    </row>
    <row r="69" spans="1:210" s="5" customFormat="1" x14ac:dyDescent="0.35">
      <c r="A69" s="1"/>
      <c r="B69" s="2"/>
      <c r="C69" s="2"/>
      <c r="D69" s="2"/>
      <c r="E69" s="2"/>
      <c r="F69" s="2"/>
      <c r="G69" s="2"/>
      <c r="H69" s="3"/>
      <c r="I69" s="3"/>
      <c r="J69" s="3"/>
      <c r="K69" s="4"/>
      <c r="L69" s="4"/>
      <c r="M69" s="4"/>
      <c r="N69" s="4"/>
      <c r="W69" s="175"/>
      <c r="X69" s="175"/>
      <c r="BD69" s="175"/>
      <c r="BE69" s="175"/>
    </row>
    <row r="70" spans="1:210" s="5" customFormat="1" x14ac:dyDescent="0.35">
      <c r="A70" s="1"/>
      <c r="B70" s="2"/>
      <c r="C70" s="2"/>
      <c r="D70" s="2"/>
      <c r="E70" s="2"/>
      <c r="F70" s="2"/>
      <c r="G70" s="2"/>
      <c r="H70" s="3"/>
      <c r="I70" s="3"/>
      <c r="J70" s="3"/>
      <c r="K70" s="4"/>
      <c r="L70" s="4"/>
      <c r="M70" s="4"/>
      <c r="N70" s="4"/>
      <c r="W70" s="175"/>
      <c r="X70" s="175"/>
      <c r="BD70" s="175"/>
      <c r="BE70" s="175"/>
    </row>
    <row r="71" spans="1:210" s="5" customFormat="1" x14ac:dyDescent="0.35">
      <c r="A71" s="1"/>
      <c r="B71" s="2"/>
      <c r="C71" s="2"/>
      <c r="D71" s="2"/>
      <c r="E71" s="2"/>
      <c r="F71" s="2"/>
      <c r="G71" s="2"/>
      <c r="H71" s="3"/>
      <c r="I71" s="3"/>
      <c r="J71" s="3"/>
      <c r="K71" s="4"/>
      <c r="L71" s="4"/>
      <c r="M71" s="4"/>
      <c r="N71" s="4"/>
      <c r="W71" s="175"/>
      <c r="BD71" s="175"/>
    </row>
  </sheetData>
  <sheetProtection algorithmName="SHA-512" hashValue="HUg3O+rwZX28ySyhyWRscCe//AkJX8OItjjo1+B3uphqFGoUc31RxMYFrGH6hq2Qp2S0CN1Fa1Ug+bLzqAagMg==" saltValue="j9uT4HhJHhUFh2kBxF661Q==" spinCount="100000" sheet="1" objects="1" scenarios="1"/>
  <protectedRanges>
    <protectedRange sqref="BJ4:BP5 BJ7:BP8" name="Range3"/>
    <protectedRange sqref="L4" name="Range1"/>
    <protectedRange sqref="AC4:AI4 AC6:AI6 AC8:AI8" name="Range2"/>
    <protectedRange sqref="O13:BZ18 O20:BZ26 O28:BZ47 O49:BZ52 O54:BZ55 J57:BZ59" name="Range4"/>
  </protectedRanges>
  <autoFilter ref="B11:G60" xr:uid="{00000000-0009-0000-0000-000000000000}">
    <filterColumn colId="3">
      <customFilters>
        <customFilter operator="notEqual" val=" "/>
      </customFilters>
    </filterColumn>
  </autoFilter>
  <mergeCells count="134">
    <mergeCell ref="J2:L2"/>
    <mergeCell ref="P2:AR2"/>
    <mergeCell ref="AV2:AX2"/>
    <mergeCell ref="B3:G3"/>
    <mergeCell ref="B4:B8"/>
    <mergeCell ref="C4:C8"/>
    <mergeCell ref="E4:E8"/>
    <mergeCell ref="F4:F8"/>
    <mergeCell ref="G4:G8"/>
    <mergeCell ref="J4:K4"/>
    <mergeCell ref="J7:K7"/>
    <mergeCell ref="J8:K8"/>
    <mergeCell ref="P8:AB8"/>
    <mergeCell ref="AC8:AI8"/>
    <mergeCell ref="AY8:BI8"/>
    <mergeCell ref="BJ8:BP8"/>
    <mergeCell ref="P4:AB4"/>
    <mergeCell ref="AC4:AI4"/>
    <mergeCell ref="AY4:BI4"/>
    <mergeCell ref="BJ4:BP4"/>
    <mergeCell ref="J6:K6"/>
    <mergeCell ref="P6:AB6"/>
    <mergeCell ref="AC6:AI6"/>
    <mergeCell ref="BQ8:BU8"/>
    <mergeCell ref="B10:B11"/>
    <mergeCell ref="C10:C11"/>
    <mergeCell ref="D10:D11"/>
    <mergeCell ref="E10:E11"/>
    <mergeCell ref="F10:F11"/>
    <mergeCell ref="G10:G11"/>
    <mergeCell ref="J10:L11"/>
    <mergeCell ref="M10:M11"/>
    <mergeCell ref="O10:AS10"/>
    <mergeCell ref="K13:L13"/>
    <mergeCell ref="AV13:BZ13"/>
    <mergeCell ref="K14:L14"/>
    <mergeCell ref="AV14:BZ14"/>
    <mergeCell ref="K15:L15"/>
    <mergeCell ref="AV15:BZ15"/>
    <mergeCell ref="AT10:AT11"/>
    <mergeCell ref="AU10:AU11"/>
    <mergeCell ref="AV10:BZ11"/>
    <mergeCell ref="J12:L12"/>
    <mergeCell ref="O12:AS12"/>
    <mergeCell ref="AV12:BZ12"/>
    <mergeCell ref="K20:L20"/>
    <mergeCell ref="AV20:BZ20"/>
    <mergeCell ref="K21:L21"/>
    <mergeCell ref="AV21:BZ21"/>
    <mergeCell ref="K22:L22"/>
    <mergeCell ref="AV22:BZ22"/>
    <mergeCell ref="K16:L16"/>
    <mergeCell ref="K17:L17"/>
    <mergeCell ref="K18:L18"/>
    <mergeCell ref="J19:L19"/>
    <mergeCell ref="O19:AS19"/>
    <mergeCell ref="AV19:BZ19"/>
    <mergeCell ref="J27:L27"/>
    <mergeCell ref="O27:AS27"/>
    <mergeCell ref="AV27:BZ27"/>
    <mergeCell ref="K28:L28"/>
    <mergeCell ref="AV28:BZ28"/>
    <mergeCell ref="K29:L29"/>
    <mergeCell ref="AV29:BZ29"/>
    <mergeCell ref="K23:L23"/>
    <mergeCell ref="AV23:BZ23"/>
    <mergeCell ref="K24:L24"/>
    <mergeCell ref="AV24:BZ24"/>
    <mergeCell ref="K25:L25"/>
    <mergeCell ref="K26:L26"/>
    <mergeCell ref="AV26:BZ26"/>
    <mergeCell ref="K33:L33"/>
    <mergeCell ref="AV33:BZ33"/>
    <mergeCell ref="K34:L34"/>
    <mergeCell ref="AV34:BZ34"/>
    <mergeCell ref="K35:L35"/>
    <mergeCell ref="AV35:BZ35"/>
    <mergeCell ref="K30:L30"/>
    <mergeCell ref="AV30:BZ30"/>
    <mergeCell ref="K31:L31"/>
    <mergeCell ref="AV31:BZ31"/>
    <mergeCell ref="K32:L32"/>
    <mergeCell ref="AV32:BZ32"/>
    <mergeCell ref="K39:L39"/>
    <mergeCell ref="AV39:BZ39"/>
    <mergeCell ref="K40:L40"/>
    <mergeCell ref="AV40:BZ40"/>
    <mergeCell ref="K41:L41"/>
    <mergeCell ref="AV41:BZ41"/>
    <mergeCell ref="K36:L36"/>
    <mergeCell ref="AV36:BZ36"/>
    <mergeCell ref="K37:L37"/>
    <mergeCell ref="AV37:BZ37"/>
    <mergeCell ref="K38:L38"/>
    <mergeCell ref="AV38:BZ38"/>
    <mergeCell ref="K45:L45"/>
    <mergeCell ref="AV45:BZ45"/>
    <mergeCell ref="K46:L46"/>
    <mergeCell ref="AV46:BZ46"/>
    <mergeCell ref="K47:L47"/>
    <mergeCell ref="AV47:BZ47"/>
    <mergeCell ref="K42:L42"/>
    <mergeCell ref="AV42:BZ42"/>
    <mergeCell ref="K43:L43"/>
    <mergeCell ref="AV43:BZ43"/>
    <mergeCell ref="K44:L44"/>
    <mergeCell ref="AV44:BZ44"/>
    <mergeCell ref="K51:L51"/>
    <mergeCell ref="AV51:BZ51"/>
    <mergeCell ref="K52:L52"/>
    <mergeCell ref="AV52:BZ52"/>
    <mergeCell ref="J53:L53"/>
    <mergeCell ref="O53:AS53"/>
    <mergeCell ref="AV53:BZ53"/>
    <mergeCell ref="J48:L48"/>
    <mergeCell ref="O48:AS48"/>
    <mergeCell ref="AV48:BZ48"/>
    <mergeCell ref="K49:L49"/>
    <mergeCell ref="AV49:BZ49"/>
    <mergeCell ref="K50:L50"/>
    <mergeCell ref="AV50:BZ50"/>
    <mergeCell ref="K57:L57"/>
    <mergeCell ref="AV57:BZ57"/>
    <mergeCell ref="K58:L58"/>
    <mergeCell ref="AV58:BZ58"/>
    <mergeCell ref="K59:L59"/>
    <mergeCell ref="AV59:BZ59"/>
    <mergeCell ref="K54:L54"/>
    <mergeCell ref="AV54:BZ54"/>
    <mergeCell ref="K55:L55"/>
    <mergeCell ref="AV55:BZ55"/>
    <mergeCell ref="J56:L56"/>
    <mergeCell ref="O56:AS56"/>
    <mergeCell ref="AV56:BZ56"/>
  </mergeCells>
  <printOptions horizontalCentered="1"/>
  <pageMargins left="0.11811023622047245" right="0.11811023622047245" top="0.15748031496062992" bottom="0.15748031496062992" header="0" footer="0"/>
  <pageSetup paperSize="9" scale="54" orientation="landscape" r:id="rId1"/>
  <drawing r:id="rId2"/>
  <legacyDrawing r:id="rId3"/>
  <controls>
    <mc:AlternateContent xmlns:mc="http://schemas.openxmlformats.org/markup-compatibility/2006">
      <mc:Choice Requires="x14">
        <control shapeId="1032" r:id="rId4" name="ComboBox1">
          <controlPr defaultSize="0" autoLine="0" linkedCell="TFPChoixLangue" listFillRange="TFPLangues" r:id="rId5">
            <anchor moveWithCells="1">
              <from>
                <xdr:col>11</xdr:col>
                <xdr:colOff>920750</xdr:colOff>
                <xdr:row>61</xdr:row>
                <xdr:rowOff>63500</xdr:rowOff>
              </from>
              <to>
                <xdr:col>11</xdr:col>
                <xdr:colOff>2597150</xdr:colOff>
                <xdr:row>62</xdr:row>
                <xdr:rowOff>25400</xdr:rowOff>
              </to>
            </anchor>
          </controlPr>
        </control>
      </mc:Choice>
      <mc:Fallback>
        <control shapeId="1032" r:id="rId4" name="ComboBox1"/>
      </mc:Fallback>
    </mc:AlternateContent>
    <mc:AlternateContent xmlns:mc="http://schemas.openxmlformats.org/markup-compatibility/2006">
      <mc:Choice Requires="x14">
        <control shapeId="1025" r:id="rId6" name="Button 1">
          <controlPr defaultSize="0" print="0" autoFill="0" autoPict="0" macro="[1]!TeamLeader">
            <anchor moveWithCells="1" sizeWithCells="1">
              <from>
                <xdr:col>1</xdr:col>
                <xdr:colOff>31750</xdr:colOff>
                <xdr:row>3</xdr:row>
                <xdr:rowOff>38100</xdr:rowOff>
              </from>
              <to>
                <xdr:col>1</xdr:col>
                <xdr:colOff>825500</xdr:colOff>
                <xdr:row>8</xdr:row>
                <xdr:rowOff>63500</xdr:rowOff>
              </to>
            </anchor>
          </controlPr>
        </control>
      </mc:Choice>
    </mc:AlternateContent>
    <mc:AlternateContent xmlns:mc="http://schemas.openxmlformats.org/markup-compatibility/2006">
      <mc:Choice Requires="x14">
        <control shapeId="1026" r:id="rId7" name="Button 2">
          <controlPr defaultSize="0" print="0" autoFill="0" autoPict="0" macro="[1]!VSL">
            <anchor moveWithCells="1" sizeWithCells="1">
              <from>
                <xdr:col>2</xdr:col>
                <xdr:colOff>31750</xdr:colOff>
                <xdr:row>3</xdr:row>
                <xdr:rowOff>38100</xdr:rowOff>
              </from>
              <to>
                <xdr:col>2</xdr:col>
                <xdr:colOff>825500</xdr:colOff>
                <xdr:row>8</xdr:row>
                <xdr:rowOff>63500</xdr:rowOff>
              </to>
            </anchor>
          </controlPr>
        </control>
      </mc:Choice>
    </mc:AlternateContent>
    <mc:AlternateContent xmlns:mc="http://schemas.openxmlformats.org/markup-compatibility/2006">
      <mc:Choice Requires="x14">
        <control shapeId="1027" r:id="rId8" name="Button 3">
          <controlPr defaultSize="0" print="0" autoFill="0" autoPict="0" macro="[1]!PlantManager">
            <anchor moveWithCells="1" sizeWithCells="1">
              <from>
                <xdr:col>4</xdr:col>
                <xdr:colOff>31750</xdr:colOff>
                <xdr:row>3</xdr:row>
                <xdr:rowOff>38100</xdr:rowOff>
              </from>
              <to>
                <xdr:col>4</xdr:col>
                <xdr:colOff>806450</xdr:colOff>
                <xdr:row>8</xdr:row>
                <xdr:rowOff>63500</xdr:rowOff>
              </to>
            </anchor>
          </controlPr>
        </control>
      </mc:Choice>
    </mc:AlternateContent>
    <mc:AlternateContent xmlns:mc="http://schemas.openxmlformats.org/markup-compatibility/2006">
      <mc:Choice Requires="x14">
        <control shapeId="1028" r:id="rId9" name="Button 4">
          <controlPr defaultSize="0" print="0" autoFill="0" autoPict="0" macro="[1]!RegionQHead">
            <anchor moveWithCells="1" sizeWithCells="1">
              <from>
                <xdr:col>5</xdr:col>
                <xdr:colOff>38100</xdr:colOff>
                <xdr:row>3</xdr:row>
                <xdr:rowOff>38100</xdr:rowOff>
              </from>
              <to>
                <xdr:col>5</xdr:col>
                <xdr:colOff>806450</xdr:colOff>
                <xdr:row>8</xdr:row>
                <xdr:rowOff>69850</xdr:rowOff>
              </to>
            </anchor>
          </controlPr>
        </control>
      </mc:Choice>
    </mc:AlternateContent>
    <mc:AlternateContent xmlns:mc="http://schemas.openxmlformats.org/markup-compatibility/2006">
      <mc:Choice Requires="x14">
        <control shapeId="1029" r:id="rId10" name="Button 5">
          <controlPr defaultSize="0" print="0" autoFill="0" autoPict="0" macro="[1]!BoardMember">
            <anchor moveWithCells="1" sizeWithCells="1">
              <from>
                <xdr:col>6</xdr:col>
                <xdr:colOff>38100</xdr:colOff>
                <xdr:row>3</xdr:row>
                <xdr:rowOff>38100</xdr:rowOff>
              </from>
              <to>
                <xdr:col>6</xdr:col>
                <xdr:colOff>806450</xdr:colOff>
                <xdr:row>8</xdr:row>
                <xdr:rowOff>69850</xdr:rowOff>
              </to>
            </anchor>
          </controlPr>
        </control>
      </mc:Choice>
    </mc:AlternateContent>
    <mc:AlternateContent xmlns:mc="http://schemas.openxmlformats.org/markup-compatibility/2006">
      <mc:Choice Requires="x14">
        <control shapeId="1030" r:id="rId11" name="Button 6">
          <controlPr defaultSize="0" print="0" autoFill="0" autoPict="0" macro="[1]!AllItems">
            <anchor moveWithCells="1" sizeWithCells="1">
              <from>
                <xdr:col>10</xdr:col>
                <xdr:colOff>107950</xdr:colOff>
                <xdr:row>61</xdr:row>
                <xdr:rowOff>44450</xdr:rowOff>
              </from>
              <to>
                <xdr:col>11</xdr:col>
                <xdr:colOff>520700</xdr:colOff>
                <xdr:row>63</xdr:row>
                <xdr:rowOff>63500</xdr:rowOff>
              </to>
            </anchor>
          </controlPr>
        </control>
      </mc:Choice>
    </mc:AlternateContent>
    <mc:AlternateContent xmlns:mc="http://schemas.openxmlformats.org/markup-compatibility/2006">
      <mc:Choice Requires="x14">
        <control shapeId="1031" r:id="rId12" name="Button 7">
          <controlPr defaultSize="0" print="0" autoFill="0" autoPict="0" macro="[1]!CQE">
            <anchor moveWithCells="1" sizeWithCells="1">
              <from>
                <xdr:col>3</xdr:col>
                <xdr:colOff>31750</xdr:colOff>
                <xdr:row>3</xdr:row>
                <xdr:rowOff>38100</xdr:rowOff>
              </from>
              <to>
                <xdr:col>3</xdr:col>
                <xdr:colOff>825500</xdr:colOff>
                <xdr:row>8</xdr:row>
                <xdr:rowOff>69850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91BA6-8B37-4060-9595-0093115CA478}">
  <sheetPr codeName="Feuil9">
    <tabColor rgb="FF00B050"/>
    <pageSetUpPr fitToPage="1"/>
  </sheetPr>
  <dimension ref="B1:N22"/>
  <sheetViews>
    <sheetView showRowColHeaders="0" zoomScaleNormal="100" workbookViewId="0">
      <pane ySplit="3" topLeftCell="A4" activePane="bottomLeft" state="frozen"/>
      <selection pane="bottomLeft" activeCell="B2" sqref="B2:B3"/>
    </sheetView>
  </sheetViews>
  <sheetFormatPr defaultColWidth="9.08984375" defaultRowHeight="14.5" x14ac:dyDescent="0.35"/>
  <cols>
    <col min="1" max="1" width="1.453125" style="173" customWidth="1"/>
    <col min="2" max="2" width="4.90625" style="173" customWidth="1"/>
    <col min="3" max="3" width="17.08984375" style="173" customWidth="1"/>
    <col min="4" max="4" width="28.6328125" style="173" customWidth="1"/>
    <col min="5" max="5" width="7.08984375" style="173" customWidth="1"/>
    <col min="6" max="6" width="58.54296875" style="173" customWidth="1"/>
    <col min="7" max="7" width="25.6328125" style="173" customWidth="1"/>
    <col min="8" max="8" width="1.453125" style="173" customWidth="1"/>
    <col min="9" max="9" width="4.90625" style="173" customWidth="1"/>
    <col min="10" max="10" width="17.08984375" style="173" customWidth="1"/>
    <col min="11" max="11" width="28.6328125" style="173" customWidth="1"/>
    <col min="12" max="12" width="7.08984375" style="173" customWidth="1"/>
    <col min="13" max="13" width="58.54296875" style="173" customWidth="1"/>
    <col min="14" max="14" width="25.6328125" style="173" customWidth="1"/>
    <col min="15" max="15" width="1.453125" style="173" customWidth="1"/>
    <col min="16" max="16384" width="9.08984375" style="173"/>
  </cols>
  <sheetData>
    <row r="1" spans="2:14" ht="7.5" customHeight="1" x14ac:dyDescent="0.35"/>
    <row r="2" spans="2:14" s="180" customFormat="1" ht="15.75" customHeight="1" x14ac:dyDescent="0.35">
      <c r="B2" s="197" t="str">
        <f>INDEX('[1]translations_back page'!C:C,BPPos)</f>
        <v>day</v>
      </c>
      <c r="C2" s="193" t="str">
        <f>INDEX('[1]translations_back page'!D:D,BPPos)</f>
        <v>line
checked</v>
      </c>
      <c r="D2" s="193" t="str">
        <f>INDEX('[1]translations_back page'!E:E,BPPos)</f>
        <v xml:space="preserve">Equipent or Work Stations or Quality Wall audited
 </v>
      </c>
      <c r="E2" s="195" t="str">
        <f>INDEX('[1]translations_back page'!F:F,BPPos)</f>
        <v xml:space="preserve">non conformity </v>
      </c>
      <c r="F2" s="196"/>
      <c r="G2" s="193" t="str">
        <f>INDEX('[1]translations_back page'!H:H,BPPos)</f>
        <v>tool used to record and 
track the defined action</v>
      </c>
      <c r="I2" s="197" t="str">
        <f>INDEX('[1]translations_back page'!J:J,BPPos)</f>
        <v>day</v>
      </c>
      <c r="J2" s="193" t="str">
        <f>INDEX('[1]translations_back page'!K:K,BPPos)</f>
        <v>line
checked</v>
      </c>
      <c r="K2" s="193" t="str">
        <f>INDEX('[1]translations_back page'!L:L,BPPos)</f>
        <v xml:space="preserve">Equipent or Work Stations or Quality Wall audited
 </v>
      </c>
      <c r="L2" s="195" t="str">
        <f>INDEX('[1]translations_back page'!M:M,BPPos)</f>
        <v xml:space="preserve">non conformity </v>
      </c>
      <c r="M2" s="196"/>
      <c r="N2" s="193" t="str">
        <f>INDEX('[1]translations_back page'!O:O,BPPos)</f>
        <v>tool used to record and 
track the defined action</v>
      </c>
    </row>
    <row r="3" spans="2:14" s="180" customFormat="1" ht="15.5" x14ac:dyDescent="0.35">
      <c r="B3" s="198"/>
      <c r="C3" s="199"/>
      <c r="D3" s="194"/>
      <c r="E3" s="181" t="str">
        <f>INDEX('[1]translations_back page'!F:F,BPPos+1)</f>
        <v>item</v>
      </c>
      <c r="F3" s="182" t="str">
        <f>INDEX('[1]translations_back page'!G:G,BPPos+1)</f>
        <v>description</v>
      </c>
      <c r="G3" s="194"/>
      <c r="I3" s="198"/>
      <c r="J3" s="194"/>
      <c r="K3" s="194"/>
      <c r="L3" s="181" t="str">
        <f>INDEX('[1]translations_back page'!M:M,BPPos+1)</f>
        <v>item</v>
      </c>
      <c r="M3" s="182" t="str">
        <f>INDEX('[1]translations_back page'!N:N,BPPos+1)</f>
        <v>description</v>
      </c>
      <c r="N3" s="194"/>
    </row>
    <row r="4" spans="2:14" ht="69.900000000000006" customHeight="1" x14ac:dyDescent="0.35">
      <c r="B4" s="183">
        <v>1</v>
      </c>
      <c r="C4" s="184"/>
      <c r="D4" s="185"/>
      <c r="E4" s="185"/>
      <c r="F4" s="185"/>
      <c r="G4" s="186"/>
      <c r="I4" s="183">
        <v>17</v>
      </c>
      <c r="J4" s="184"/>
      <c r="K4" s="185"/>
      <c r="L4" s="185"/>
      <c r="M4" s="185"/>
      <c r="N4" s="186"/>
    </row>
    <row r="5" spans="2:14" ht="69.900000000000006" customHeight="1" x14ac:dyDescent="0.35">
      <c r="B5" s="183">
        <v>2</v>
      </c>
      <c r="C5" s="184"/>
      <c r="D5" s="185"/>
      <c r="E5" s="185"/>
      <c r="F5" s="185"/>
      <c r="G5" s="185"/>
      <c r="I5" s="183">
        <v>18</v>
      </c>
      <c r="J5" s="184"/>
      <c r="K5" s="185"/>
      <c r="L5" s="185"/>
      <c r="M5" s="185"/>
      <c r="N5" s="185"/>
    </row>
    <row r="6" spans="2:14" ht="69.900000000000006" customHeight="1" x14ac:dyDescent="0.35">
      <c r="B6" s="183">
        <v>3</v>
      </c>
      <c r="C6" s="184"/>
      <c r="D6" s="185"/>
      <c r="E6" s="185"/>
      <c r="F6" s="185"/>
      <c r="G6" s="185"/>
      <c r="I6" s="183">
        <v>19</v>
      </c>
      <c r="J6" s="184"/>
      <c r="K6" s="185"/>
      <c r="L6" s="185"/>
      <c r="M6" s="185"/>
      <c r="N6" s="185"/>
    </row>
    <row r="7" spans="2:14" ht="69.900000000000006" customHeight="1" x14ac:dyDescent="0.35">
      <c r="B7" s="183">
        <v>4</v>
      </c>
      <c r="C7" s="184"/>
      <c r="D7" s="185"/>
      <c r="E7" s="185"/>
      <c r="F7" s="185"/>
      <c r="G7" s="185"/>
      <c r="I7" s="183">
        <v>20</v>
      </c>
      <c r="J7" s="184"/>
      <c r="K7" s="185"/>
      <c r="L7" s="185"/>
      <c r="M7" s="185"/>
      <c r="N7" s="185"/>
    </row>
    <row r="8" spans="2:14" ht="69.900000000000006" customHeight="1" x14ac:dyDescent="0.35">
      <c r="B8" s="183">
        <v>5</v>
      </c>
      <c r="C8" s="184"/>
      <c r="D8" s="185"/>
      <c r="E8" s="185"/>
      <c r="F8" s="185"/>
      <c r="G8" s="185"/>
      <c r="I8" s="183">
        <v>21</v>
      </c>
      <c r="J8" s="184"/>
      <c r="K8" s="185"/>
      <c r="L8" s="185"/>
      <c r="M8" s="185"/>
      <c r="N8" s="185"/>
    </row>
    <row r="9" spans="2:14" ht="69.900000000000006" customHeight="1" x14ac:dyDescent="0.35">
      <c r="B9" s="183">
        <v>6</v>
      </c>
      <c r="C9" s="184"/>
      <c r="D9" s="185"/>
      <c r="E9" s="185"/>
      <c r="F9" s="185"/>
      <c r="G9" s="185"/>
      <c r="I9" s="183">
        <v>22</v>
      </c>
      <c r="J9" s="184"/>
      <c r="K9" s="185"/>
      <c r="L9" s="185"/>
      <c r="M9" s="185"/>
      <c r="N9" s="185"/>
    </row>
    <row r="10" spans="2:14" ht="69.900000000000006" customHeight="1" x14ac:dyDescent="0.35">
      <c r="B10" s="183">
        <v>7</v>
      </c>
      <c r="C10" s="184"/>
      <c r="D10" s="185"/>
      <c r="E10" s="185"/>
      <c r="F10" s="185"/>
      <c r="G10" s="185"/>
      <c r="I10" s="183">
        <v>23</v>
      </c>
      <c r="J10" s="184"/>
      <c r="K10" s="185"/>
      <c r="L10" s="185"/>
      <c r="M10" s="185"/>
      <c r="N10" s="185"/>
    </row>
    <row r="11" spans="2:14" ht="69.900000000000006" customHeight="1" x14ac:dyDescent="0.35">
      <c r="B11" s="183">
        <v>8</v>
      </c>
      <c r="C11" s="184"/>
      <c r="D11" s="185"/>
      <c r="E11" s="185"/>
      <c r="F11" s="185"/>
      <c r="G11" s="185"/>
      <c r="I11" s="183">
        <v>24</v>
      </c>
      <c r="J11" s="184"/>
      <c r="K11" s="185"/>
      <c r="L11" s="185"/>
      <c r="M11" s="185"/>
      <c r="N11" s="185"/>
    </row>
    <row r="12" spans="2:14" ht="69.900000000000006" customHeight="1" x14ac:dyDescent="0.35">
      <c r="B12" s="183">
        <v>9</v>
      </c>
      <c r="C12" s="184"/>
      <c r="D12" s="185"/>
      <c r="E12" s="185"/>
      <c r="F12" s="185"/>
      <c r="G12" s="185"/>
      <c r="I12" s="183">
        <v>25</v>
      </c>
      <c r="J12" s="184"/>
      <c r="K12" s="185"/>
      <c r="L12" s="185"/>
      <c r="M12" s="185"/>
      <c r="N12" s="185"/>
    </row>
    <row r="13" spans="2:14" ht="69.900000000000006" customHeight="1" x14ac:dyDescent="0.35">
      <c r="B13" s="183">
        <v>10</v>
      </c>
      <c r="C13" s="184"/>
      <c r="D13" s="185"/>
      <c r="E13" s="185"/>
      <c r="F13" s="185"/>
      <c r="G13" s="185"/>
      <c r="I13" s="183">
        <v>26</v>
      </c>
      <c r="J13" s="184"/>
      <c r="K13" s="185"/>
      <c r="L13" s="185"/>
      <c r="M13" s="185"/>
      <c r="N13" s="185"/>
    </row>
    <row r="14" spans="2:14" ht="69.900000000000006" customHeight="1" x14ac:dyDescent="0.35">
      <c r="B14" s="183">
        <v>11</v>
      </c>
      <c r="C14" s="184"/>
      <c r="D14" s="185"/>
      <c r="E14" s="185"/>
      <c r="F14" s="185"/>
      <c r="G14" s="185"/>
      <c r="I14" s="183">
        <v>27</v>
      </c>
      <c r="J14" s="184"/>
      <c r="K14" s="185"/>
      <c r="L14" s="185"/>
      <c r="M14" s="185"/>
      <c r="N14" s="185"/>
    </row>
    <row r="15" spans="2:14" ht="69.900000000000006" customHeight="1" x14ac:dyDescent="0.35">
      <c r="B15" s="183">
        <v>12</v>
      </c>
      <c r="C15" s="184"/>
      <c r="D15" s="185"/>
      <c r="E15" s="185"/>
      <c r="F15" s="185"/>
      <c r="G15" s="185"/>
      <c r="I15" s="183">
        <v>28</v>
      </c>
      <c r="J15" s="184"/>
      <c r="K15" s="185"/>
      <c r="L15" s="185"/>
      <c r="M15" s="185"/>
      <c r="N15" s="185"/>
    </row>
    <row r="16" spans="2:14" ht="69.900000000000006" customHeight="1" x14ac:dyDescent="0.35">
      <c r="B16" s="183">
        <v>13</v>
      </c>
      <c r="C16" s="184"/>
      <c r="D16" s="185"/>
      <c r="E16" s="185"/>
      <c r="F16" s="185"/>
      <c r="G16" s="185"/>
      <c r="I16" s="183">
        <v>29</v>
      </c>
      <c r="J16" s="184"/>
      <c r="K16" s="185"/>
      <c r="L16" s="185"/>
      <c r="M16" s="185"/>
      <c r="N16" s="185"/>
    </row>
    <row r="17" spans="2:14" ht="69.900000000000006" customHeight="1" x14ac:dyDescent="0.35">
      <c r="B17" s="183">
        <v>14</v>
      </c>
      <c r="C17" s="184"/>
      <c r="D17" s="185"/>
      <c r="E17" s="185"/>
      <c r="F17" s="185"/>
      <c r="G17" s="185"/>
      <c r="I17" s="183">
        <v>30</v>
      </c>
      <c r="J17" s="184"/>
      <c r="K17" s="185"/>
      <c r="L17" s="185"/>
      <c r="M17" s="185"/>
      <c r="N17" s="185"/>
    </row>
    <row r="18" spans="2:14" ht="69.900000000000006" customHeight="1" x14ac:dyDescent="0.35">
      <c r="B18" s="183">
        <v>15</v>
      </c>
      <c r="C18" s="184"/>
      <c r="D18" s="185"/>
      <c r="E18" s="185"/>
      <c r="F18" s="185"/>
      <c r="G18" s="185"/>
      <c r="I18" s="183">
        <v>31</v>
      </c>
      <c r="J18" s="184"/>
      <c r="K18" s="185"/>
      <c r="L18" s="185"/>
      <c r="M18" s="185"/>
      <c r="N18" s="185"/>
    </row>
    <row r="19" spans="2:14" ht="69.900000000000006" customHeight="1" x14ac:dyDescent="0.35">
      <c r="B19" s="187">
        <v>16</v>
      </c>
      <c r="C19" s="188"/>
      <c r="D19" s="189"/>
      <c r="E19" s="189"/>
      <c r="F19" s="189"/>
      <c r="G19" s="189"/>
      <c r="I19" s="187"/>
      <c r="J19" s="188"/>
      <c r="K19" s="189"/>
      <c r="L19" s="189"/>
      <c r="M19" s="189"/>
      <c r="N19" s="189"/>
    </row>
    <row r="20" spans="2:14" ht="7.5" customHeight="1" x14ac:dyDescent="0.35"/>
    <row r="22" spans="2:14" x14ac:dyDescent="0.35">
      <c r="C22" s="190"/>
      <c r="D22" s="191"/>
      <c r="J22" s="192"/>
    </row>
  </sheetData>
  <sheetProtection password="DD95" sheet="1" objects="1" scenarios="1"/>
  <protectedRanges>
    <protectedRange sqref="J4:N19" name="Range2"/>
    <protectedRange sqref="C4:G19" name="Range1"/>
  </protectedRanges>
  <mergeCells count="10">
    <mergeCell ref="J2:J3"/>
    <mergeCell ref="K2:K3"/>
    <mergeCell ref="L2:M2"/>
    <mergeCell ref="N2:N3"/>
    <mergeCell ref="B2:B3"/>
    <mergeCell ref="C2:C3"/>
    <mergeCell ref="D2:D3"/>
    <mergeCell ref="E2:F2"/>
    <mergeCell ref="G2:G3"/>
    <mergeCell ref="I2:I3"/>
  </mergeCells>
  <printOptions horizontalCentered="1" verticalCentered="1"/>
  <pageMargins left="0.11811023622047245" right="0.11811023622047245" top="0" bottom="0" header="0.11811023622047245" footer="0.11811023622047245"/>
  <pageSetup paperSize="9" scale="4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back page</vt:lpstr>
      <vt:lpstr>'back page'!Print_Area</vt:lpstr>
      <vt:lpstr>'front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Viral Mali</dc:creator>
  <cp:lastModifiedBy>Viral Mali</cp:lastModifiedBy>
  <dcterms:created xsi:type="dcterms:W3CDTF">2023-04-27T09:53:20Z</dcterms:created>
  <dcterms:modified xsi:type="dcterms:W3CDTF">2023-05-05T05:39:32Z</dcterms:modified>
</cp:coreProperties>
</file>