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10.52.95.143\Mahle-dashboard\Excel\Delivery\"/>
    </mc:Choice>
  </mc:AlternateContent>
  <xr:revisionPtr revIDLastSave="0" documentId="13_ncr:1_{1237E7E5-C194-4957-BEAD-3F530FBCF38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ale vs Actual Plan (New)" sheetId="5" r:id="rId1"/>
    <sheet name="Sale vs Actual Plan" sheetId="1" r:id="rId2"/>
    <sheet name="Weekly Data" sheetId="2" r:id="rId3"/>
    <sheet name="Monthly Data" sheetId="3" r:id="rId4"/>
    <sheet name="Issu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F16" i="3"/>
  <c r="M32" i="5"/>
  <c r="L31" i="5"/>
  <c r="K30" i="5"/>
  <c r="F18" i="5"/>
  <c r="D17" i="5"/>
  <c r="E17" i="5" s="1"/>
  <c r="D16" i="5"/>
  <c r="C16" i="5"/>
  <c r="B16" i="5"/>
  <c r="E16" i="5" l="1"/>
  <c r="F16" i="5"/>
  <c r="F17" i="5"/>
</calcChain>
</file>

<file path=xl/sharedStrings.xml><?xml version="1.0" encoding="utf-8"?>
<sst xmlns="http://schemas.openxmlformats.org/spreadsheetml/2006/main" count="479" uniqueCount="300">
  <si>
    <t>Month</t>
  </si>
  <si>
    <t>Budgeted Sale (B)</t>
  </si>
  <si>
    <t>Order Book (O)</t>
  </si>
  <si>
    <t>Reported Sale (S)</t>
  </si>
  <si>
    <t>Actual Billing</t>
  </si>
  <si>
    <t>JAN</t>
  </si>
  <si>
    <t xml:space="preserve">Date </t>
  </si>
  <si>
    <t>FTD Actual value MINR</t>
  </si>
  <si>
    <t>FTD Plan</t>
  </si>
  <si>
    <t xml:space="preserve">Average/Day Sale MINR </t>
  </si>
  <si>
    <t>MTD Plan</t>
  </si>
  <si>
    <t>MTD Sale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</si>
  <si>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</si>
  <si>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</si>
  <si>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</si>
  <si>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</si>
  <si>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</si>
  <si>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</si>
  <si>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</si>
  <si>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</si>
  <si>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</si>
  <si>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</si>
  <si>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</si>
  <si>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Sale (S)</t>
  </si>
  <si>
    <t>Delta
(S-B)</t>
  </si>
  <si>
    <t>Delta
(S-O)</t>
  </si>
  <si>
    <t>For the Year</t>
  </si>
  <si>
    <t>For the Month</t>
  </si>
  <si>
    <t>For the day</t>
  </si>
  <si>
    <t>Timestamp</t>
  </si>
  <si>
    <t>Date</t>
  </si>
  <si>
    <t>01-11-2023 00:00</t>
  </si>
  <si>
    <t>01-11-2023 00:01</t>
  </si>
  <si>
    <t>01-11-2023 00:02</t>
  </si>
  <si>
    <t>01-11-2023 00:03</t>
  </si>
  <si>
    <t>01-11-2023 00:04</t>
  </si>
  <si>
    <t>01-11-2023 00:05</t>
  </si>
  <si>
    <t>01-11-2023 00:06</t>
  </si>
  <si>
    <t>01-11-2023 00:07</t>
  </si>
  <si>
    <t>01-11-2023 00:08</t>
  </si>
  <si>
    <t>01-11-2023 00:09</t>
  </si>
  <si>
    <t>01-11-2023 00:10</t>
  </si>
  <si>
    <t>01-11-2023 00:11</t>
  </si>
  <si>
    <t>01-11-2023 00:12</t>
  </si>
  <si>
    <t>01-11-2023 00:13</t>
  </si>
  <si>
    <t>01-11-2023 00:14</t>
  </si>
  <si>
    <t>01-11-2023 00:15</t>
  </si>
  <si>
    <t>01-11-2023 00:16</t>
  </si>
  <si>
    <t>01-11-2023 00:17</t>
  </si>
  <si>
    <t>01-11-2023 00:18</t>
  </si>
  <si>
    <t>01-11-2023 00:19</t>
  </si>
  <si>
    <t>01-11-2023 00:20</t>
  </si>
  <si>
    <t>01-11-2023 00:21</t>
  </si>
  <si>
    <t>01-11-2023 00:22</t>
  </si>
  <si>
    <t>01-11-2023 00:23</t>
  </si>
  <si>
    <t>01-11-2023 00:24</t>
  </si>
  <si>
    <t>01-11-2023 00:25</t>
  </si>
  <si>
    <t>01-11-2023 00:26</t>
  </si>
  <si>
    <t>01-11-2023 00:27</t>
  </si>
  <si>
    <t>01-11-2023 00:28</t>
  </si>
  <si>
    <t>01-11-2023 00:29</t>
  </si>
  <si>
    <t>01-11-2023 00:30</t>
  </si>
  <si>
    <t>01-11-2023 00:31</t>
  </si>
  <si>
    <t>01-11-2023 00:32</t>
  </si>
  <si>
    <t>01-11-2023 00:33</t>
  </si>
  <si>
    <t>01-11-2023 00:34</t>
  </si>
  <si>
    <t>01-11-2023 00:35</t>
  </si>
  <si>
    <t>01-11-2023 00:36</t>
  </si>
  <si>
    <t>01-11-2023 00:37</t>
  </si>
  <si>
    <t>01-11-2023 00:38</t>
  </si>
  <si>
    <t>01-11-2023 00:39</t>
  </si>
  <si>
    <t>01-11-2023 00:40</t>
  </si>
  <si>
    <t>01-11-2023 00:41</t>
  </si>
  <si>
    <t>01-11-2023 00:42</t>
  </si>
  <si>
    <t>01-11-2023 00:43</t>
  </si>
  <si>
    <t>01-11-2023 00:44</t>
  </si>
  <si>
    <t>01-11-2023 00:45</t>
  </si>
  <si>
    <t>01-11-2023 00:46</t>
  </si>
  <si>
    <t>01-11-2023 00:47</t>
  </si>
  <si>
    <t>01-11-2023 00:48</t>
  </si>
  <si>
    <t>01-11-2023 00:49</t>
  </si>
  <si>
    <t>01-11-2023 00:50</t>
  </si>
  <si>
    <t>01-11-2023 00:51</t>
  </si>
  <si>
    <t>01-11-2023 00:52</t>
  </si>
  <si>
    <t>01-11-2023 00:53</t>
  </si>
  <si>
    <t>01-11-2023 00:54</t>
  </si>
  <si>
    <t>01-11-2023 00:55</t>
  </si>
  <si>
    <t>01-11-2023 00:56</t>
  </si>
  <si>
    <t>01-11-2023 00:57</t>
  </si>
  <si>
    <t>01-11-2023 00:58</t>
  </si>
  <si>
    <t>01-11-2023 00:59</t>
  </si>
  <si>
    <t>01-11-2023 00:60</t>
  </si>
  <si>
    <t>01-11-2023 00:61</t>
  </si>
  <si>
    <t>01-11-2023 00:62</t>
  </si>
  <si>
    <t>01-11-2023 00:63</t>
  </si>
  <si>
    <t>01-11-2023 00:64</t>
  </si>
  <si>
    <t>01-11-2023 00:65</t>
  </si>
  <si>
    <t>01-11-2023 00:66</t>
  </si>
  <si>
    <t>01-11-2023 00:67</t>
  </si>
  <si>
    <t>01-11-2023 00:68</t>
  </si>
  <si>
    <t>01-11-2023 00:69</t>
  </si>
  <si>
    <t>01-11-2023 00:70</t>
  </si>
  <si>
    <t>Week</t>
  </si>
  <si>
    <t>2023-01</t>
  </si>
  <si>
    <t>W1</t>
  </si>
  <si>
    <t>W2</t>
  </si>
  <si>
    <t>W3</t>
  </si>
  <si>
    <t>W4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</si>
  <si>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</si>
  <si>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</si>
  <si>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</si>
  <si>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</si>
  <si>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</si>
  <si>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</si>
  <si>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</si>
  <si>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</si>
  <si>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</si>
  <si>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</si>
  <si>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</si>
  <si>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</si>
  <si>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Part Number</t>
  </si>
  <si>
    <t>Raise Date</t>
  </si>
  <si>
    <t>Description</t>
  </si>
  <si>
    <t>Action</t>
  </si>
  <si>
    <t>Target Date</t>
  </si>
  <si>
    <t>Status</t>
  </si>
  <si>
    <t>914200I01</t>
  </si>
  <si>
    <t>Sep-23 WK1</t>
  </si>
  <si>
    <t>Plant purchase/SQA</t>
  </si>
  <si>
    <t>20/12/2023</t>
  </si>
  <si>
    <t>Open</t>
  </si>
  <si>
    <t>1983ELB80</t>
  </si>
  <si>
    <t>Nov-23 WK4</t>
  </si>
  <si>
    <t>Closed</t>
  </si>
  <si>
    <t>KIA</t>
  </si>
  <si>
    <t>JAN-24 WK1</t>
  </si>
  <si>
    <t>KEHIN</t>
  </si>
  <si>
    <t>4583 &amp; 100LPM OE INDUSTRIAL</t>
  </si>
  <si>
    <t>4580 Honda PRT fail</t>
  </si>
  <si>
    <t>JAN-24 WK2</t>
  </si>
  <si>
    <t>Actual Sale</t>
  </si>
  <si>
    <t>Budgeted Sale</t>
  </si>
  <si>
    <t>01-11-2023 00:71</t>
  </si>
  <si>
    <t>01-11-2023 00:72</t>
  </si>
  <si>
    <t>01-11-2023 00:73</t>
  </si>
  <si>
    <t>01-11-2023 00:74</t>
  </si>
  <si>
    <t>Ashok lelyand OMS Barcode issue</t>
  </si>
  <si>
    <t>JAN-24 WK3</t>
  </si>
  <si>
    <t>Duplicate Barcode issue, Coustomer DI Hamper</t>
  </si>
  <si>
    <t>Plant Quality/Process</t>
  </si>
  <si>
    <t>01-11-2023 00:75</t>
  </si>
  <si>
    <t>01-11-2023 00:76</t>
  </si>
  <si>
    <t>01-11-2023 00:77</t>
  </si>
  <si>
    <t>01-11-2023 00:78</t>
  </si>
  <si>
    <t>01-11-2023 00:79</t>
  </si>
  <si>
    <t>01-11-2023 00:80</t>
  </si>
  <si>
    <t>01-11-2023 00:81</t>
  </si>
  <si>
    <t>01-11-2023 00:82</t>
  </si>
  <si>
    <t>01-11-2023 00:83</t>
  </si>
  <si>
    <t>01-11-2023 00:84</t>
  </si>
  <si>
    <t>01-11-2023 00:85</t>
  </si>
  <si>
    <t>01-11-2023 00:86</t>
  </si>
  <si>
    <t>01-11-2023 00:87</t>
  </si>
  <si>
    <t>01-11-2023 00:88</t>
  </si>
  <si>
    <t>01-11-2023 00:89</t>
  </si>
  <si>
    <t>B4A</t>
  </si>
  <si>
    <t>Paper Media Perforation issue</t>
  </si>
  <si>
    <t>01-11-2023 00:90</t>
  </si>
  <si>
    <t>01-11-2023 00:91</t>
  </si>
  <si>
    <t>9032 Plastic</t>
  </si>
  <si>
    <t>JAN-24 WK4</t>
  </si>
  <si>
    <t>01-11-2023 00:92</t>
  </si>
  <si>
    <t>2024-02</t>
  </si>
  <si>
    <t>01-11-2023 00:93</t>
  </si>
  <si>
    <t>01-11-2023 00:94</t>
  </si>
  <si>
    <t>01-11-2023 00:95</t>
  </si>
  <si>
    <t>TMB</t>
  </si>
  <si>
    <t>FEB-24 WK1</t>
  </si>
  <si>
    <t>Run Single shift due to Barcode Manpoer issue</t>
  </si>
  <si>
    <t>Trial &amp; Testing to be done</t>
  </si>
  <si>
    <t>Mold b/d issue</t>
  </si>
  <si>
    <t>01-11-2023 00:96</t>
  </si>
  <si>
    <t>01-11-2023 00:97</t>
  </si>
  <si>
    <t>01-11-2023 00:98</t>
  </si>
  <si>
    <t>01-11-2023 00:99</t>
  </si>
  <si>
    <t>01-11-2023 00:100</t>
  </si>
  <si>
    <t>01-11-2023 00:101</t>
  </si>
  <si>
    <t>01-11-2023 00:102</t>
  </si>
  <si>
    <t>01-11-2023 00:103</t>
  </si>
  <si>
    <t>01-11-2023 00:104</t>
  </si>
  <si>
    <t>FEB-24 WK2</t>
  </si>
  <si>
    <t>YP8 HOUSING</t>
  </si>
  <si>
    <t>Spare &amp; export default</t>
  </si>
  <si>
    <t>01-11-2023 00:105</t>
  </si>
  <si>
    <t>01-11-2023 00:106</t>
  </si>
  <si>
    <t>K12 &amp; CHC</t>
  </si>
  <si>
    <t>01-11-2023 00:107</t>
  </si>
  <si>
    <t>01-11-2023 00:108</t>
  </si>
  <si>
    <t>01-11-2023 00:109</t>
  </si>
  <si>
    <t>01-11-2023 00:110</t>
  </si>
  <si>
    <t>01-11-2023 00:111</t>
  </si>
  <si>
    <t>9032 Plastic filter</t>
  </si>
  <si>
    <t>FEB-24 WK3</t>
  </si>
  <si>
    <t>Barcode Print not visible</t>
  </si>
  <si>
    <t>Purahse,Process,Quality</t>
  </si>
  <si>
    <t>01-11-2023 00:112</t>
  </si>
  <si>
    <t>01-11-2023 00:113</t>
  </si>
  <si>
    <t>01-11-2023 00:114</t>
  </si>
  <si>
    <t>Quality issue-No of pleats was not as per spec.</t>
  </si>
  <si>
    <t>Machine&amp; Material b/d</t>
  </si>
  <si>
    <t>Maintenance /Purchase</t>
  </si>
  <si>
    <t>Paper Media Shortage</t>
  </si>
  <si>
    <t>Import team</t>
  </si>
  <si>
    <t>Machine B/d</t>
  </si>
  <si>
    <t>Maintenance</t>
  </si>
  <si>
    <t>4XEL line b/d</t>
  </si>
  <si>
    <t>Element not Produce</t>
  </si>
  <si>
    <t>Production Team-HD</t>
  </si>
  <si>
    <t>Plant quality</t>
  </si>
  <si>
    <t>Plant purchase</t>
  </si>
  <si>
    <t>ALT &amp; 4XEL line b/d</t>
  </si>
  <si>
    <t>01-11-2023 00:115</t>
  </si>
  <si>
    <t>01-11-2023 00:116</t>
  </si>
  <si>
    <t>01-11-2023 00:117</t>
  </si>
  <si>
    <t>CNG OMS(79949192)</t>
  </si>
  <si>
    <t>FEB-24 WK4</t>
  </si>
  <si>
    <t>Child Part 79932280 Supplier Quality issue</t>
  </si>
  <si>
    <t>Plant Quality/Purchase</t>
  </si>
  <si>
    <t>Final OB</t>
  </si>
  <si>
    <t>WithSTO</t>
  </si>
  <si>
    <t>WithoutSTO</t>
  </si>
  <si>
    <t>01-11-2023 00:118</t>
  </si>
  <si>
    <t>01-11-2023 00:119</t>
  </si>
  <si>
    <t>RM shortage supplier issue</t>
  </si>
  <si>
    <t>01-11-2023 00:120</t>
  </si>
  <si>
    <t>01-11-2023 00:121</t>
  </si>
  <si>
    <t>2024-03</t>
  </si>
  <si>
    <t>Nissan,Honda</t>
  </si>
  <si>
    <t>MARCH-24 WK1</t>
  </si>
  <si>
    <t>Import part shortage(CV, Paper Media)</t>
  </si>
  <si>
    <t>01-11-2023 00:122</t>
  </si>
  <si>
    <t>01-11-2023 00:123</t>
  </si>
  <si>
    <t>01-11-2023 00:124</t>
  </si>
  <si>
    <t>K12N-CHC</t>
  </si>
  <si>
    <t xml:space="preserve">Quality issue-with new mold </t>
  </si>
  <si>
    <t>SQA/Purchase</t>
  </si>
  <si>
    <t>01-11-2023 00:125</t>
  </si>
  <si>
    <t>01-11-2023 00:126</t>
  </si>
  <si>
    <t>01-11-2023 00:127</t>
  </si>
  <si>
    <t>01-11-2023 00:128</t>
  </si>
  <si>
    <t>01-11-2023 00:129</t>
  </si>
  <si>
    <t>01-11-2023 00:130</t>
  </si>
  <si>
    <t>9032 Metal</t>
  </si>
  <si>
    <t>MARCH-24 WK2</t>
  </si>
  <si>
    <t>Seaming Macine not avaible</t>
  </si>
  <si>
    <t>Plant Process</t>
  </si>
  <si>
    <t>01-11-2023 00:131</t>
  </si>
  <si>
    <t>01-11-2023 00:132</t>
  </si>
  <si>
    <t>01-11-2023 00:133</t>
  </si>
  <si>
    <t>JCB (79901107)</t>
  </si>
  <si>
    <t>Material supply issue</t>
  </si>
  <si>
    <t>Purchase</t>
  </si>
  <si>
    <t>01-11-2023 00:134</t>
  </si>
  <si>
    <t>01-11-2023 00:135</t>
  </si>
  <si>
    <t>01-11-2023 00:136</t>
  </si>
  <si>
    <t>01-11-2023 00:137</t>
  </si>
  <si>
    <t>01-11-2023 00:138</t>
  </si>
  <si>
    <t>Kehin,4576</t>
  </si>
  <si>
    <t>MARCH-24 WK3</t>
  </si>
  <si>
    <t>Import part shortage</t>
  </si>
  <si>
    <t>01-11-2023 00:139</t>
  </si>
  <si>
    <t>01-11-2023 00:140</t>
  </si>
  <si>
    <t>01-11-2023 00:141</t>
  </si>
  <si>
    <t>01-11-2023 00:142</t>
  </si>
  <si>
    <t>01-11-2023 00:143</t>
  </si>
  <si>
    <t>01-11-2023 00:144</t>
  </si>
  <si>
    <t>01-11-2023 00:145</t>
  </si>
  <si>
    <t>01-11-2023 00:146</t>
  </si>
  <si>
    <t>01-11-2023 00:147</t>
  </si>
  <si>
    <t>01-11-2023 00:148</t>
  </si>
  <si>
    <t>01-11-2023 00:149</t>
  </si>
  <si>
    <t>01-11-2023 00:150</t>
  </si>
  <si>
    <t>01-11-2023 00:151</t>
  </si>
  <si>
    <t>01-11-2023 00:152</t>
  </si>
  <si>
    <t>Honda KL</t>
  </si>
  <si>
    <t>APR-24 WK1</t>
  </si>
  <si>
    <t>Import Media Shortage</t>
  </si>
  <si>
    <t xml:space="preserve">K15B </t>
  </si>
  <si>
    <t>CHC</t>
  </si>
  <si>
    <t>K12</t>
  </si>
  <si>
    <t>Machine breakdown</t>
  </si>
  <si>
    <t>Plant Process &amp; Maintaneance</t>
  </si>
  <si>
    <t>HMCL DI bin Shortage</t>
  </si>
  <si>
    <t>Bin shaortage</t>
  </si>
  <si>
    <t>Pending with Hari gopal last 120 days</t>
  </si>
  <si>
    <t>01-11-2023 00:153</t>
  </si>
  <si>
    <t>2024-04</t>
  </si>
  <si>
    <t>01-11-2023 00:154</t>
  </si>
  <si>
    <t>01-11-2023 00:155</t>
  </si>
  <si>
    <t>01-11-2023 00:156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</si>
</sst>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m/dd;@"/>
    <numFmt numFmtId="165" formatCode="0.0"/>
    <numFmt numFmtId="166" formatCode="yyyy\-mm\-dd"/>
    <numFmt numFmtId="167" formatCode="dd\-mmm"/>
    <numFmt numFmtId="168" formatCode="dd\-mmm\-yy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1" fillId="0" borderId="0"/>
    <xf numFmtId="0" fontId="24" fillId="0" borderId="0"/>
    <xf numFmtId="0" fontId="22" fillId="0" borderId="0"/>
    <xf numFmtId="0" fontId="21" fillId="0" borderId="0"/>
    <xf numFmtId="9" fontId="2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2" fillId="0" borderId="1" xfId="3" applyBorder="1" applyAlignment="1">
      <alignment horizontal="center"/>
    </xf>
    <xf numFmtId="17" fontId="22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2" fillId="0" borderId="0" xfId="3" applyAlignment="1">
      <alignment horizontal="center"/>
    </xf>
    <xf numFmtId="1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0" xfId="0" applyFont="1" applyFill="1"/>
    <xf numFmtId="166" fontId="21" fillId="0" borderId="0" xfId="1" applyNumberFormat="1" applyAlignment="1">
      <alignment horizontal="center"/>
    </xf>
    <xf numFmtId="165" fontId="23" fillId="0" borderId="1" xfId="4" applyNumberFormat="1" applyFont="1" applyBorder="1" applyAlignment="1">
      <alignment horizontal="center"/>
    </xf>
    <xf numFmtId="165" fontId="23" fillId="0" borderId="1" xfId="0" applyNumberFormat="1" applyFont="1" applyBorder="1" applyAlignment="1">
      <alignment horizontal="center"/>
    </xf>
    <xf numFmtId="165" fontId="23" fillId="0" borderId="0" xfId="0" applyNumberFormat="1" applyFont="1" applyFill="1" applyBorder="1" applyAlignment="1">
      <alignment horizontal="center"/>
    </xf>
    <xf numFmtId="2" fontId="0" fillId="0" borderId="0" xfId="0" applyNumberFormat="1"/>
    <xf numFmtId="0" fontId="23" fillId="0" borderId="1" xfId="0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8" fontId="2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23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3" fillId="2" borderId="1" xfId="0" applyFont="1" applyFill="1" applyBorder="1"/>
    <xf numFmtId="2" fontId="23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2"/>
  <sheetViews>
    <sheetView workbookViewId="0">
      <selection activeCell="J2" sqref="J2"/>
    </sheetView>
  </sheetViews>
  <sheetFormatPr defaultColWidth="9" defaultRowHeight="14.5"/>
  <cols>
    <col min="1" max="1" width="13.1796875" style="1" customWidth="1"/>
    <col min="2" max="2" width="9" style="1"/>
    <col min="8" max="8" width="16.1796875" customWidth="1"/>
    <col min="9" max="9" width="19.81640625" customWidth="1"/>
    <col min="10" max="10" width="8.1796875" customWidth="1"/>
  </cols>
  <sheetData>
    <row r="1" spans="1:13" ht="29">
      <c r="A1" s="7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13">
      <c r="A2" s="20" t="s">
        <v>5</v>
      </c>
      <c r="B2" s="7">
        <v>230.4</v>
      </c>
      <c r="C2" s="7">
        <v>220.5</v>
      </c>
      <c r="D2" s="21">
        <v>212</v>
      </c>
      <c r="E2" s="7">
        <v>225.2</v>
      </c>
      <c r="H2" s="12" t="s">
        <v>6</v>
      </c>
      <c r="I2" s="12" t="s">
        <v>7</v>
      </c>
      <c r="J2" s="13" t="s">
        <v>8</v>
      </c>
      <c r="K2" s="32" t="s">
        <v>9</v>
      </c>
      <c r="L2" s="13" t="s">
        <v>10</v>
      </c>
      <c r="M2" s="13" t="s">
        <v>11</v>
      </c>
    </row>
    <row r="3" spans="1:13">
      <c r="A3" s="20" t="s">
        <v>12</v>
      </c>
      <c r="B3" s="7">
        <v>236.06</v>
      </c>
      <c r="C3" s="7">
        <v>244.1</v>
      </c>
      <c r="D3" s="7">
        <v>223.8</v>
      </c>
      <c r="E3" s="7">
        <v>242</v>
      </c>
      <c r="H3" s="22">
        <v>45261</v>
      </c>
      <c r="I3" s="16">
        <v>6.34</v>
      </c>
      <c r="J3" s="16">
        <v>7</v>
      </c>
    </row>
    <row r="4" spans="1:13">
      <c r="A4" s="20" t="s">
        <v>13</v>
      </c>
      <c r="B4" s="7">
        <v>245.7</v>
      </c>
      <c r="C4" s="7">
        <v>236.1</v>
      </c>
      <c r="D4" s="7">
        <v>232</v>
      </c>
      <c r="E4" s="7">
        <v>240.4</v>
      </c>
      <c r="H4" s="22">
        <v>45262</v>
      </c>
      <c r="I4" s="16">
        <v>6.6</v>
      </c>
      <c r="J4" s="16">
        <v>8</v>
      </c>
    </row>
    <row r="5" spans="1:13">
      <c r="A5" s="20" t="s">
        <v>14</v>
      </c>
      <c r="B5" s="7">
        <v>243.6</v>
      </c>
      <c r="C5" s="7">
        <v>238</v>
      </c>
      <c r="D5" s="7">
        <v>225.6</v>
      </c>
      <c r="E5" s="7">
        <v>239</v>
      </c>
      <c r="H5" s="22">
        <v>45264</v>
      </c>
      <c r="I5" s="16">
        <v>8.66</v>
      </c>
      <c r="J5" s="16">
        <v>10</v>
      </c>
    </row>
    <row r="6" spans="1:13">
      <c r="A6" s="20" t="s">
        <v>15</v>
      </c>
      <c r="B6" s="7">
        <v>250.1</v>
      </c>
      <c r="C6" s="7">
        <v>238.3</v>
      </c>
      <c r="D6" s="7">
        <v>234.2</v>
      </c>
      <c r="E6" s="7">
        <v>243</v>
      </c>
      <c r="H6" s="22">
        <v>45265</v>
      </c>
      <c r="I6" s="16">
        <v>6.9</v>
      </c>
      <c r="J6" s="16">
        <v>9</v>
      </c>
    </row>
    <row r="7" spans="1:13">
      <c r="A7" s="20" t="s">
        <v>16</v>
      </c>
      <c r="B7" s="7">
        <v>248.3</v>
      </c>
      <c r="C7" s="7">
        <v>222</v>
      </c>
      <c r="D7" s="7">
        <v>213.8</v>
      </c>
      <c r="E7" s="7">
        <v>224.9</v>
      </c>
      <c r="H7" s="22">
        <v>45266</v>
      </c>
      <c r="I7" s="16">
        <v>6.7</v>
      </c>
      <c r="J7" s="16">
        <v>9</v>
      </c>
    </row>
    <row r="8" spans="1:13">
      <c r="A8" s="20" t="s">
        <v>17</v>
      </c>
      <c r="B8" s="7">
        <v>245.4</v>
      </c>
      <c r="C8" s="7">
        <v>240.2</v>
      </c>
      <c r="D8" s="7">
        <v>225.85</v>
      </c>
      <c r="E8" s="7">
        <v>240.9</v>
      </c>
      <c r="H8" s="22">
        <v>45267</v>
      </c>
      <c r="I8" s="16">
        <v>9.6</v>
      </c>
      <c r="J8" s="16">
        <v>10</v>
      </c>
    </row>
    <row r="9" spans="1:13">
      <c r="A9" s="20" t="s">
        <v>18</v>
      </c>
      <c r="B9" s="7">
        <v>252.4</v>
      </c>
      <c r="C9" s="7">
        <v>257.60000000000002</v>
      </c>
      <c r="D9" s="21">
        <v>247</v>
      </c>
      <c r="E9" s="7">
        <v>253.6</v>
      </c>
      <c r="H9" s="22">
        <v>45268</v>
      </c>
      <c r="I9" s="16">
        <v>9.6999999999999993</v>
      </c>
      <c r="J9" s="16">
        <v>10</v>
      </c>
    </row>
    <row r="10" spans="1:13">
      <c r="A10" s="20" t="s">
        <v>19</v>
      </c>
      <c r="B10" s="7">
        <v>249.8</v>
      </c>
      <c r="C10" s="7">
        <v>256</v>
      </c>
      <c r="D10" s="7">
        <v>234.62</v>
      </c>
      <c r="E10" s="7">
        <v>256.8</v>
      </c>
      <c r="H10" s="22">
        <v>45270</v>
      </c>
      <c r="I10" s="16"/>
      <c r="J10" s="16"/>
    </row>
    <row r="11" spans="1:13">
      <c r="A11" s="20" t="s">
        <v>20</v>
      </c>
      <c r="B11" s="7">
        <v>241.7</v>
      </c>
      <c r="C11" s="7">
        <v>247</v>
      </c>
      <c r="D11" s="7">
        <v>235.07</v>
      </c>
      <c r="E11" s="7">
        <v>247.3</v>
      </c>
      <c r="H11" s="22">
        <v>45271</v>
      </c>
      <c r="I11" s="16"/>
      <c r="J11" s="16"/>
    </row>
    <row r="12" spans="1:13">
      <c r="A12" s="20" t="s">
        <v>21</v>
      </c>
      <c r="B12" s="7">
        <v>231.5</v>
      </c>
      <c r="C12" s="7">
        <v>231.1</v>
      </c>
      <c r="D12" s="7">
        <v>213</v>
      </c>
      <c r="E12" s="8">
        <v>230.03</v>
      </c>
      <c r="H12" s="22">
        <v>45272</v>
      </c>
      <c r="J12" s="16"/>
    </row>
    <row r="13" spans="1:13">
      <c r="A13" s="20" t="s">
        <v>22</v>
      </c>
      <c r="B13" s="7">
        <v>227.1</v>
      </c>
      <c r="C13" s="7">
        <v>225.2</v>
      </c>
      <c r="D13" s="7"/>
      <c r="E13" s="23">
        <v>54.5</v>
      </c>
      <c r="H13" s="22">
        <v>45273</v>
      </c>
      <c r="I13" s="16"/>
      <c r="J13" s="16"/>
    </row>
    <row r="14" spans="1:13">
      <c r="H14" s="22">
        <v>45274</v>
      </c>
      <c r="I14" s="16"/>
      <c r="J14" s="16"/>
    </row>
    <row r="15" spans="1:13" ht="29">
      <c r="A15" s="24"/>
      <c r="B15" s="19" t="s">
        <v>1</v>
      </c>
      <c r="C15" s="19" t="s">
        <v>2</v>
      </c>
      <c r="D15" s="19" t="s">
        <v>23</v>
      </c>
      <c r="E15" s="19" t="s">
        <v>24</v>
      </c>
      <c r="F15" s="19" t="s">
        <v>25</v>
      </c>
      <c r="H15" s="22">
        <v>45275</v>
      </c>
      <c r="I15" s="16"/>
      <c r="J15" s="16"/>
    </row>
    <row r="16" spans="1:13">
      <c r="A16" s="25" t="s">
        <v>26</v>
      </c>
      <c r="B16" s="26">
        <f>+SUM(B2:B13)</f>
        <v>2902.06</v>
      </c>
      <c r="C16" s="27">
        <f>+SUM(C2:C13)</f>
        <v>2856.1</v>
      </c>
      <c r="D16" s="26">
        <f>+SUM(E2:E13)</f>
        <v>2697.6300000000006</v>
      </c>
      <c r="E16" s="28">
        <f>D16-B16</f>
        <v>-204.42999999999938</v>
      </c>
      <c r="F16" s="28">
        <f>D16-C16</f>
        <v>-158.46999999999935</v>
      </c>
      <c r="H16" s="22">
        <v>45276</v>
      </c>
      <c r="I16" s="16"/>
      <c r="J16" s="16"/>
    </row>
    <row r="17" spans="1:13">
      <c r="A17" s="25" t="s">
        <v>27</v>
      </c>
      <c r="B17" s="29">
        <v>231.5</v>
      </c>
      <c r="C17" s="29">
        <v>225.2</v>
      </c>
      <c r="D17" s="30">
        <f>+SUM(I3:I32)</f>
        <v>54.5</v>
      </c>
      <c r="E17" s="30">
        <f>D17-B17</f>
        <v>-177</v>
      </c>
      <c r="F17" s="26">
        <f>D17-C17</f>
        <v>-170.7</v>
      </c>
      <c r="H17" s="22">
        <v>45277</v>
      </c>
      <c r="I17" s="16"/>
      <c r="J17" s="16"/>
    </row>
    <row r="18" spans="1:13">
      <c r="A18" s="25" t="s">
        <v>28</v>
      </c>
      <c r="B18" s="26"/>
      <c r="C18" s="26">
        <v>10</v>
      </c>
      <c r="D18" s="26">
        <v>9.6999999999999993</v>
      </c>
      <c r="E18" s="31"/>
      <c r="F18" s="26">
        <f>D18-C18</f>
        <v>-0.30000000000000071</v>
      </c>
      <c r="H18" s="22">
        <v>45278</v>
      </c>
      <c r="I18" s="16"/>
      <c r="J18" s="16"/>
    </row>
    <row r="19" spans="1:13">
      <c r="H19" s="22">
        <v>45279</v>
      </c>
      <c r="I19" s="16"/>
      <c r="J19" s="16"/>
    </row>
    <row r="20" spans="1:13">
      <c r="H20" s="22">
        <v>45280</v>
      </c>
      <c r="I20" s="16"/>
      <c r="J20" s="16"/>
    </row>
    <row r="21" spans="1:13">
      <c r="H21" s="22">
        <v>45281</v>
      </c>
      <c r="I21" s="16"/>
      <c r="J21" s="16"/>
    </row>
    <row r="22" spans="1:13">
      <c r="H22" s="22">
        <v>45282</v>
      </c>
      <c r="I22" s="16"/>
      <c r="J22" s="16"/>
    </row>
    <row r="23" spans="1:13">
      <c r="H23" s="22">
        <v>45283</v>
      </c>
      <c r="I23" s="16"/>
      <c r="J23" s="16"/>
    </row>
    <row r="24" spans="1:13">
      <c r="H24" s="22">
        <v>45284</v>
      </c>
      <c r="I24" s="16"/>
      <c r="J24" s="16"/>
    </row>
    <row r="25" spans="1:13">
      <c r="H25" s="22">
        <v>45285</v>
      </c>
      <c r="I25" s="16"/>
      <c r="J25" s="16"/>
    </row>
    <row r="26" spans="1:13">
      <c r="H26" s="22">
        <v>45286</v>
      </c>
      <c r="I26" s="16"/>
      <c r="J26" s="16"/>
    </row>
    <row r="27" spans="1:13">
      <c r="H27" s="22">
        <v>45287</v>
      </c>
      <c r="I27" s="16"/>
      <c r="J27" s="16"/>
    </row>
    <row r="28" spans="1:13">
      <c r="H28" s="22">
        <v>45288</v>
      </c>
      <c r="I28" s="33"/>
      <c r="J28" s="8"/>
    </row>
    <row r="29" spans="1:13">
      <c r="H29" s="22">
        <v>45289</v>
      </c>
      <c r="I29" s="33"/>
      <c r="J29" s="34"/>
    </row>
    <row r="30" spans="1:13">
      <c r="H30" s="22">
        <v>45290</v>
      </c>
      <c r="I30" s="33"/>
      <c r="J30" s="34"/>
      <c r="K30" s="35">
        <f>SUM(I3:I29)/7</f>
        <v>7.7857142857142856</v>
      </c>
      <c r="L30" s="35"/>
    </row>
    <row r="31" spans="1:13">
      <c r="H31" s="22">
        <v>45291</v>
      </c>
      <c r="I31" s="33"/>
      <c r="J31" s="36"/>
      <c r="K31" s="35"/>
      <c r="L31" s="35">
        <f>SUM(J3:J29)</f>
        <v>63</v>
      </c>
    </row>
    <row r="32" spans="1:13">
      <c r="H32" s="22">
        <v>45292</v>
      </c>
      <c r="I32" s="33"/>
      <c r="J32" s="37"/>
      <c r="M32" s="35">
        <f>SUM(I3:I29)</f>
        <v>54.5</v>
      </c>
    </row>
  </sheetData>
  <pageMargins left="0.7" right="0.7" top="0.75" bottom="0.75" header="0.3" footer="0.3"/>
  <headerFooter>
    <oddFooter>&amp;L
&amp;1#&amp;"Calibri"&amp;10&amp;K000000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8"/>
  <sheetViews>
    <sheetView workbookViewId="0">
      <pane ySplit="1" topLeftCell="A144" activePane="bottomLeft" state="frozen"/>
      <selection pane="bottomLeft" activeCell="C154" sqref="C154:C158"/>
    </sheetView>
  </sheetViews>
  <sheetFormatPr defaultColWidth="9" defaultRowHeight="14.5"/>
  <cols>
    <col min="1" max="1" width="26.81640625" style="1" customWidth="1"/>
    <col min="2" max="2" width="25.1796875" style="1" customWidth="1"/>
    <col min="3" max="3" width="32.1796875" customWidth="1"/>
    <col min="4" max="5" width="18.1796875" customWidth="1"/>
    <col min="6" max="6" width="20.54296875" customWidth="1"/>
    <col min="7" max="7" width="15.453125" customWidth="1"/>
  </cols>
  <sheetData>
    <row r="1" spans="1:7">
      <c r="A1" s="11" t="s">
        <v>29</v>
      </c>
      <c r="B1" s="11" t="s">
        <v>30</v>
      </c>
      <c r="C1" s="12" t="s">
        <v>140</v>
      </c>
      <c r="D1" s="13" t="s">
        <v>141</v>
      </c>
      <c r="E1" s="1"/>
      <c r="F1" s="1"/>
      <c r="G1" s="1"/>
    </row>
    <row r="2" spans="1:7">
      <c r="A2" s="1" t="s">
        <v>31</v>
      </c>
      <c r="B2" s="14">
        <v>45231</v>
      </c>
      <c r="C2" s="15">
        <v>4.2</v>
      </c>
      <c r="D2" s="15">
        <v>5</v>
      </c>
    </row>
    <row r="3" spans="1:7">
      <c r="A3" s="1" t="s">
        <v>32</v>
      </c>
      <c r="B3" s="14">
        <v>45232</v>
      </c>
      <c r="C3" s="15">
        <v>6</v>
      </c>
      <c r="D3" s="15">
        <v>8</v>
      </c>
    </row>
    <row r="4" spans="1:7">
      <c r="A4" s="1" t="s">
        <v>33</v>
      </c>
      <c r="B4" s="14">
        <v>45233</v>
      </c>
      <c r="C4" s="15">
        <v>6.1</v>
      </c>
      <c r="D4" s="15">
        <v>8</v>
      </c>
    </row>
    <row r="5" spans="1:7">
      <c r="A5" s="1" t="s">
        <v>34</v>
      </c>
      <c r="B5" s="14">
        <v>45234</v>
      </c>
      <c r="C5" s="15">
        <v>9.7200000000000006</v>
      </c>
      <c r="D5" s="15">
        <v>9</v>
      </c>
    </row>
    <row r="6" spans="1:7">
      <c r="A6" s="1" t="s">
        <v>35</v>
      </c>
      <c r="B6" s="14">
        <v>45235</v>
      </c>
      <c r="C6" s="15">
        <v>3.6</v>
      </c>
      <c r="D6" s="15">
        <v>5</v>
      </c>
    </row>
    <row r="7" spans="1:7">
      <c r="A7" s="1" t="s">
        <v>36</v>
      </c>
      <c r="B7" s="14">
        <v>45236</v>
      </c>
      <c r="C7" s="15">
        <v>9.44</v>
      </c>
      <c r="D7" s="15">
        <v>10</v>
      </c>
    </row>
    <row r="8" spans="1:7">
      <c r="A8" s="1" t="s">
        <v>37</v>
      </c>
      <c r="B8" s="14">
        <v>45237</v>
      </c>
      <c r="C8" s="15">
        <v>7.97</v>
      </c>
      <c r="D8" s="15">
        <v>9.5</v>
      </c>
    </row>
    <row r="9" spans="1:7">
      <c r="A9" s="1" t="s">
        <v>38</v>
      </c>
      <c r="B9" s="14">
        <v>45238</v>
      </c>
      <c r="C9" s="15">
        <v>12.2</v>
      </c>
      <c r="D9" s="15">
        <v>11</v>
      </c>
    </row>
    <row r="10" spans="1:7">
      <c r="A10" s="1" t="s">
        <v>39</v>
      </c>
      <c r="B10" s="14">
        <v>45239</v>
      </c>
      <c r="C10" s="15">
        <v>8.3000000000000007</v>
      </c>
      <c r="D10" s="15">
        <v>10</v>
      </c>
    </row>
    <row r="11" spans="1:7">
      <c r="A11" s="1" t="s">
        <v>40</v>
      </c>
      <c r="B11" s="14">
        <v>45240</v>
      </c>
      <c r="C11" s="15">
        <v>8.24</v>
      </c>
      <c r="D11" s="15">
        <v>10</v>
      </c>
    </row>
    <row r="12" spans="1:7">
      <c r="A12" s="1" t="s">
        <v>41</v>
      </c>
      <c r="B12" s="14">
        <v>45241</v>
      </c>
    </row>
    <row r="13" spans="1:7">
      <c r="A13" s="1" t="s">
        <v>42</v>
      </c>
      <c r="B13" s="14">
        <v>45242</v>
      </c>
    </row>
    <row r="14" spans="1:7">
      <c r="A14" s="1" t="s">
        <v>43</v>
      </c>
      <c r="B14" s="14">
        <v>45243</v>
      </c>
    </row>
    <row r="15" spans="1:7">
      <c r="A15" s="1" t="s">
        <v>44</v>
      </c>
      <c r="B15" s="14">
        <v>45244</v>
      </c>
    </row>
    <row r="16" spans="1:7">
      <c r="A16" s="1" t="s">
        <v>45</v>
      </c>
      <c r="B16" s="14">
        <v>45245</v>
      </c>
      <c r="C16" s="15">
        <v>11.83</v>
      </c>
      <c r="D16" s="15">
        <v>11</v>
      </c>
    </row>
    <row r="17" spans="1:7">
      <c r="A17" s="1" t="s">
        <v>46</v>
      </c>
      <c r="B17" s="14">
        <v>45246</v>
      </c>
      <c r="C17" s="15">
        <v>7.3</v>
      </c>
      <c r="D17" s="15">
        <v>10</v>
      </c>
    </row>
    <row r="18" spans="1:7">
      <c r="A18" s="1" t="s">
        <v>47</v>
      </c>
      <c r="B18" s="14">
        <v>45247</v>
      </c>
      <c r="C18" s="15">
        <v>9.1</v>
      </c>
      <c r="D18" s="15">
        <v>11</v>
      </c>
    </row>
    <row r="19" spans="1:7">
      <c r="A19" s="1" t="s">
        <v>48</v>
      </c>
      <c r="B19" s="14">
        <v>45248</v>
      </c>
      <c r="C19" s="15">
        <v>9.8000000000000007</v>
      </c>
      <c r="D19" s="15">
        <v>11</v>
      </c>
    </row>
    <row r="20" spans="1:7">
      <c r="A20" s="1" t="s">
        <v>49</v>
      </c>
      <c r="B20" s="14">
        <v>45249</v>
      </c>
    </row>
    <row r="21" spans="1:7">
      <c r="A21" s="1" t="s">
        <v>50</v>
      </c>
      <c r="B21" s="14">
        <v>45250</v>
      </c>
      <c r="C21" s="15">
        <v>8.1</v>
      </c>
      <c r="D21" s="15">
        <v>11</v>
      </c>
    </row>
    <row r="22" spans="1:7">
      <c r="A22" s="1" t="s">
        <v>51</v>
      </c>
      <c r="B22" s="14">
        <v>45251</v>
      </c>
      <c r="C22" s="15">
        <v>11.98</v>
      </c>
      <c r="D22" s="15">
        <v>12</v>
      </c>
    </row>
    <row r="23" spans="1:7">
      <c r="A23" s="1" t="s">
        <v>52</v>
      </c>
      <c r="B23" s="14">
        <v>45252</v>
      </c>
      <c r="C23" s="15">
        <v>12.6</v>
      </c>
      <c r="D23" s="15">
        <v>12</v>
      </c>
    </row>
    <row r="24" spans="1:7">
      <c r="A24" s="1" t="s">
        <v>53</v>
      </c>
      <c r="B24" s="14">
        <v>45253</v>
      </c>
      <c r="C24" s="15">
        <v>9.1</v>
      </c>
      <c r="D24" s="15">
        <v>11</v>
      </c>
    </row>
    <row r="25" spans="1:7">
      <c r="A25" s="1" t="s">
        <v>54</v>
      </c>
      <c r="B25" s="14">
        <v>45254</v>
      </c>
      <c r="C25" s="15">
        <v>11.5</v>
      </c>
      <c r="D25" s="15">
        <v>11.5</v>
      </c>
    </row>
    <row r="26" spans="1:7">
      <c r="A26" s="1" t="s">
        <v>55</v>
      </c>
      <c r="B26" s="14">
        <v>45255</v>
      </c>
      <c r="C26" s="15">
        <v>11.2</v>
      </c>
      <c r="D26" s="15">
        <v>11.2</v>
      </c>
    </row>
    <row r="27" spans="1:7">
      <c r="A27" s="1" t="s">
        <v>56</v>
      </c>
      <c r="B27" s="14">
        <v>45256</v>
      </c>
    </row>
    <row r="28" spans="1:7">
      <c r="A28" s="1" t="s">
        <v>57</v>
      </c>
      <c r="B28" s="14">
        <v>45257</v>
      </c>
      <c r="C28" s="15">
        <v>9.8699999999999992</v>
      </c>
      <c r="D28" s="15">
        <v>8</v>
      </c>
      <c r="F28" t="s">
        <v>7</v>
      </c>
      <c r="G28" t="s">
        <v>8</v>
      </c>
    </row>
    <row r="29" spans="1:7">
      <c r="A29" s="1" t="s">
        <v>58</v>
      </c>
      <c r="B29" s="14">
        <v>45258</v>
      </c>
      <c r="C29" s="15">
        <v>16.3</v>
      </c>
      <c r="D29" s="15">
        <v>10</v>
      </c>
    </row>
    <row r="30" spans="1:7">
      <c r="A30" s="1" t="s">
        <v>59</v>
      </c>
      <c r="B30" s="14">
        <v>45259</v>
      </c>
      <c r="C30" s="15">
        <v>14.1</v>
      </c>
      <c r="D30" s="15">
        <v>10</v>
      </c>
    </row>
    <row r="31" spans="1:7">
      <c r="A31" s="1" t="s">
        <v>60</v>
      </c>
      <c r="B31" s="14">
        <v>45260</v>
      </c>
      <c r="C31" s="15">
        <v>11.4</v>
      </c>
      <c r="D31" s="15">
        <v>6</v>
      </c>
    </row>
    <row r="32" spans="1:7">
      <c r="A32" s="1" t="s">
        <v>61</v>
      </c>
      <c r="B32" s="14">
        <v>45261</v>
      </c>
      <c r="C32" s="16">
        <v>6.34</v>
      </c>
      <c r="D32" s="16">
        <v>7</v>
      </c>
    </row>
    <row r="33" spans="1:4">
      <c r="A33" s="1" t="s">
        <v>62</v>
      </c>
      <c r="B33" s="14">
        <v>45262</v>
      </c>
      <c r="C33" s="16">
        <v>6.6</v>
      </c>
      <c r="D33" s="16">
        <v>8</v>
      </c>
    </row>
    <row r="34" spans="1:4">
      <c r="A34" s="1" t="s">
        <v>63</v>
      </c>
      <c r="B34" s="14">
        <v>45263</v>
      </c>
      <c r="C34" s="16">
        <v>8.66</v>
      </c>
      <c r="D34" s="16">
        <v>10</v>
      </c>
    </row>
    <row r="35" spans="1:4">
      <c r="A35" s="1" t="s">
        <v>64</v>
      </c>
      <c r="B35" s="14">
        <v>45264</v>
      </c>
      <c r="C35" s="16">
        <v>6.9</v>
      </c>
      <c r="D35" s="16">
        <v>9</v>
      </c>
    </row>
    <row r="36" spans="1:4">
      <c r="A36" s="1" t="s">
        <v>65</v>
      </c>
      <c r="B36" s="14">
        <v>45265</v>
      </c>
      <c r="C36" s="16">
        <v>6.7</v>
      </c>
      <c r="D36" s="16">
        <v>9</v>
      </c>
    </row>
    <row r="37" spans="1:4">
      <c r="A37" s="1" t="s">
        <v>66</v>
      </c>
      <c r="B37" s="14">
        <v>45266</v>
      </c>
      <c r="C37" s="16">
        <v>9.6</v>
      </c>
      <c r="D37" s="16">
        <v>10</v>
      </c>
    </row>
    <row r="38" spans="1:4">
      <c r="A38" s="1" t="s">
        <v>67</v>
      </c>
      <c r="B38" s="14">
        <v>45267</v>
      </c>
      <c r="C38" s="16">
        <v>9.6999999999999993</v>
      </c>
      <c r="D38" s="16">
        <v>10</v>
      </c>
    </row>
    <row r="39" spans="1:4">
      <c r="A39" s="1" t="s">
        <v>68</v>
      </c>
      <c r="B39" s="14">
        <v>45268</v>
      </c>
      <c r="C39" s="16">
        <v>9.6999999999999993</v>
      </c>
      <c r="D39" s="16">
        <v>10</v>
      </c>
    </row>
    <row r="40" spans="1:4">
      <c r="A40" s="1" t="s">
        <v>69</v>
      </c>
      <c r="B40" s="14">
        <v>45269</v>
      </c>
    </row>
    <row r="41" spans="1:4">
      <c r="A41" s="1" t="s">
        <v>70</v>
      </c>
      <c r="B41" s="14">
        <v>45270</v>
      </c>
      <c r="C41" s="17">
        <v>6.6</v>
      </c>
      <c r="D41" s="17">
        <v>8.65</v>
      </c>
    </row>
    <row r="42" spans="1:4">
      <c r="A42" s="1" t="s">
        <v>71</v>
      </c>
      <c r="B42" s="14">
        <v>45271</v>
      </c>
    </row>
    <row r="43" spans="1:4">
      <c r="A43" s="1" t="s">
        <v>72</v>
      </c>
      <c r="B43" s="14">
        <v>45272</v>
      </c>
    </row>
    <row r="44" spans="1:4">
      <c r="A44" s="1" t="s">
        <v>73</v>
      </c>
      <c r="B44" s="14">
        <v>45273</v>
      </c>
    </row>
    <row r="45" spans="1:4">
      <c r="A45" s="1" t="s">
        <v>74</v>
      </c>
      <c r="B45" s="14">
        <v>45274</v>
      </c>
    </row>
    <row r="46" spans="1:4">
      <c r="A46" s="1" t="s">
        <v>75</v>
      </c>
      <c r="B46" s="14">
        <v>45275</v>
      </c>
    </row>
    <row r="47" spans="1:4">
      <c r="A47" s="1" t="s">
        <v>76</v>
      </c>
      <c r="B47" s="14">
        <v>45276</v>
      </c>
    </row>
    <row r="48" spans="1:4">
      <c r="A48" s="1" t="s">
        <v>77</v>
      </c>
      <c r="B48" s="14">
        <v>45277</v>
      </c>
    </row>
    <row r="49" spans="1:4">
      <c r="A49" s="1" t="s">
        <v>78</v>
      </c>
      <c r="B49" s="14">
        <v>45278</v>
      </c>
    </row>
    <row r="50" spans="1:4">
      <c r="A50" s="1" t="s">
        <v>79</v>
      </c>
      <c r="B50" s="14">
        <v>45279</v>
      </c>
    </row>
    <row r="51" spans="1:4">
      <c r="A51" s="1" t="s">
        <v>80</v>
      </c>
      <c r="B51" s="14">
        <v>45280</v>
      </c>
    </row>
    <row r="52" spans="1:4">
      <c r="A52" s="1" t="s">
        <v>81</v>
      </c>
      <c r="B52" s="14">
        <v>45281</v>
      </c>
    </row>
    <row r="53" spans="1:4">
      <c r="A53" s="1" t="s">
        <v>82</v>
      </c>
      <c r="B53" s="14">
        <v>45282</v>
      </c>
    </row>
    <row r="54" spans="1:4">
      <c r="A54" s="1" t="s">
        <v>83</v>
      </c>
      <c r="B54" s="14">
        <v>45283</v>
      </c>
    </row>
    <row r="55" spans="1:4">
      <c r="A55" s="1" t="s">
        <v>84</v>
      </c>
      <c r="B55" s="14">
        <v>45284</v>
      </c>
    </row>
    <row r="56" spans="1:4">
      <c r="A56" s="1" t="s">
        <v>85</v>
      </c>
      <c r="B56" s="14">
        <v>45285</v>
      </c>
    </row>
    <row r="57" spans="1:4">
      <c r="A57" s="1" t="s">
        <v>86</v>
      </c>
      <c r="B57" s="14">
        <v>45286</v>
      </c>
    </row>
    <row r="58" spans="1:4">
      <c r="A58" s="1" t="s">
        <v>87</v>
      </c>
      <c r="B58" s="14">
        <v>45287</v>
      </c>
    </row>
    <row r="59" spans="1:4">
      <c r="A59" s="1" t="s">
        <v>88</v>
      </c>
      <c r="B59" s="14">
        <v>45288</v>
      </c>
    </row>
    <row r="60" spans="1:4">
      <c r="A60" s="1" t="s">
        <v>89</v>
      </c>
      <c r="B60" s="14">
        <v>45289</v>
      </c>
    </row>
    <row r="61" spans="1:4">
      <c r="A61" s="1" t="s">
        <v>90</v>
      </c>
      <c r="B61" s="14">
        <v>45290</v>
      </c>
    </row>
    <row r="62" spans="1:4">
      <c r="A62" s="1" t="s">
        <v>91</v>
      </c>
      <c r="B62" s="14">
        <v>45291</v>
      </c>
    </row>
    <row r="63" spans="1:4">
      <c r="A63" s="1" t="s">
        <v>92</v>
      </c>
      <c r="B63" s="14">
        <v>45292</v>
      </c>
    </row>
    <row r="64" spans="1:4">
      <c r="A64" s="1" t="s">
        <v>93</v>
      </c>
      <c r="B64" s="14">
        <v>45293</v>
      </c>
      <c r="C64" s="18">
        <v>2.59</v>
      </c>
      <c r="D64">
        <v>3</v>
      </c>
    </row>
    <row r="65" spans="1:4">
      <c r="A65" s="1" t="s">
        <v>94</v>
      </c>
      <c r="B65" s="14">
        <v>45294</v>
      </c>
      <c r="C65" s="18">
        <v>7.89</v>
      </c>
      <c r="D65">
        <v>9</v>
      </c>
    </row>
    <row r="66" spans="1:4">
      <c r="A66" s="1" t="s">
        <v>95</v>
      </c>
      <c r="B66" s="14">
        <v>45295</v>
      </c>
      <c r="C66" s="18">
        <v>10.29</v>
      </c>
      <c r="D66">
        <v>10</v>
      </c>
    </row>
    <row r="67" spans="1:4">
      <c r="A67" s="1" t="s">
        <v>96</v>
      </c>
      <c r="B67" s="14">
        <v>45296</v>
      </c>
      <c r="C67" s="18">
        <v>9.1</v>
      </c>
      <c r="D67">
        <v>10</v>
      </c>
    </row>
    <row r="68" spans="1:4">
      <c r="A68" s="1" t="s">
        <v>97</v>
      </c>
      <c r="B68" s="14">
        <v>45297</v>
      </c>
      <c r="C68" s="18">
        <v>12.25</v>
      </c>
      <c r="D68">
        <v>10</v>
      </c>
    </row>
    <row r="69" spans="1:4">
      <c r="A69" s="1" t="s">
        <v>98</v>
      </c>
      <c r="B69" s="14">
        <v>45298</v>
      </c>
      <c r="C69" s="18">
        <v>0</v>
      </c>
      <c r="D69">
        <v>0</v>
      </c>
    </row>
    <row r="70" spans="1:4">
      <c r="A70" s="1" t="s">
        <v>99</v>
      </c>
      <c r="B70" s="14">
        <v>45299</v>
      </c>
      <c r="C70" s="18">
        <v>9</v>
      </c>
      <c r="D70">
        <v>10</v>
      </c>
    </row>
    <row r="71" spans="1:4">
      <c r="A71" s="1" t="s">
        <v>100</v>
      </c>
      <c r="B71" s="14">
        <v>45300</v>
      </c>
      <c r="C71" s="18">
        <v>6.9</v>
      </c>
      <c r="D71">
        <v>10</v>
      </c>
    </row>
    <row r="72" spans="1:4">
      <c r="A72" s="1" t="s">
        <v>101</v>
      </c>
      <c r="B72" s="14">
        <v>45301</v>
      </c>
      <c r="C72" s="18">
        <v>11.2</v>
      </c>
      <c r="D72">
        <v>10</v>
      </c>
    </row>
    <row r="73" spans="1:4">
      <c r="A73" s="1" t="s">
        <v>142</v>
      </c>
      <c r="B73" s="14">
        <v>45302</v>
      </c>
      <c r="C73" s="18">
        <v>11.4</v>
      </c>
      <c r="D73">
        <v>12.6</v>
      </c>
    </row>
    <row r="74" spans="1:4">
      <c r="A74" s="1" t="s">
        <v>143</v>
      </c>
      <c r="B74" s="14">
        <v>45303</v>
      </c>
      <c r="C74" s="18">
        <v>8.9</v>
      </c>
      <c r="D74">
        <v>12.6</v>
      </c>
    </row>
    <row r="75" spans="1:4">
      <c r="A75" s="1" t="s">
        <v>144</v>
      </c>
      <c r="B75" s="14">
        <v>45304</v>
      </c>
      <c r="C75" s="18">
        <v>9.06</v>
      </c>
      <c r="D75">
        <v>12.6</v>
      </c>
    </row>
    <row r="76" spans="1:4">
      <c r="A76" s="1" t="s">
        <v>145</v>
      </c>
      <c r="B76" s="14">
        <v>45305</v>
      </c>
      <c r="C76" s="18">
        <v>0</v>
      </c>
      <c r="D76">
        <v>0</v>
      </c>
    </row>
    <row r="77" spans="1:4">
      <c r="A77" s="1" t="s">
        <v>150</v>
      </c>
      <c r="B77" s="14">
        <v>45306</v>
      </c>
      <c r="C77" s="18">
        <v>12.08</v>
      </c>
      <c r="D77">
        <v>11</v>
      </c>
    </row>
    <row r="78" spans="1:4">
      <c r="A78" s="1" t="s">
        <v>151</v>
      </c>
      <c r="B78" s="14">
        <v>45307</v>
      </c>
      <c r="C78" s="18">
        <v>10.9</v>
      </c>
      <c r="D78">
        <v>11</v>
      </c>
    </row>
    <row r="79" spans="1:4">
      <c r="A79" s="1" t="s">
        <v>152</v>
      </c>
      <c r="B79" s="14">
        <v>45308</v>
      </c>
      <c r="C79" s="18">
        <v>9.6999999999999993</v>
      </c>
      <c r="D79">
        <v>11</v>
      </c>
    </row>
    <row r="80" spans="1:4">
      <c r="A80" s="1" t="s">
        <v>153</v>
      </c>
      <c r="B80" s="14">
        <v>45309</v>
      </c>
      <c r="C80" s="18">
        <v>10.39</v>
      </c>
      <c r="D80">
        <v>11</v>
      </c>
    </row>
    <row r="81" spans="1:4">
      <c r="A81" s="1" t="s">
        <v>154</v>
      </c>
      <c r="B81" s="14">
        <v>45310</v>
      </c>
      <c r="C81" s="18">
        <v>9.57</v>
      </c>
      <c r="D81">
        <v>11</v>
      </c>
    </row>
    <row r="82" spans="1:4">
      <c r="A82" s="1" t="s">
        <v>155</v>
      </c>
      <c r="B82" s="14">
        <v>45311</v>
      </c>
      <c r="C82" s="18">
        <v>9.76</v>
      </c>
      <c r="D82">
        <v>11</v>
      </c>
    </row>
    <row r="83" spans="1:4">
      <c r="A83" s="1" t="s">
        <v>156</v>
      </c>
      <c r="B83" s="14">
        <v>45312</v>
      </c>
      <c r="C83" s="18">
        <v>0</v>
      </c>
      <c r="D83">
        <v>0</v>
      </c>
    </row>
    <row r="84" spans="1:4">
      <c r="A84" s="1" t="s">
        <v>157</v>
      </c>
      <c r="B84" s="14">
        <v>45313</v>
      </c>
      <c r="C84" s="18">
        <v>12.47</v>
      </c>
      <c r="D84">
        <v>11.4</v>
      </c>
    </row>
    <row r="85" spans="1:4">
      <c r="A85" s="1" t="s">
        <v>158</v>
      </c>
      <c r="B85" s="14">
        <v>45314</v>
      </c>
      <c r="C85" s="18">
        <v>8.99</v>
      </c>
      <c r="D85">
        <v>11.4</v>
      </c>
    </row>
    <row r="86" spans="1:4">
      <c r="A86" s="1" t="s">
        <v>159</v>
      </c>
      <c r="B86" s="14">
        <v>45315</v>
      </c>
      <c r="C86" s="18">
        <v>15.6</v>
      </c>
      <c r="D86">
        <v>14</v>
      </c>
    </row>
    <row r="87" spans="1:4">
      <c r="A87" s="1" t="s">
        <v>160</v>
      </c>
      <c r="B87" s="14">
        <v>45316</v>
      </c>
      <c r="C87" s="18">
        <v>11.2</v>
      </c>
      <c r="D87">
        <v>11.4</v>
      </c>
    </row>
    <row r="88" spans="1:4">
      <c r="A88" s="1" t="s">
        <v>161</v>
      </c>
      <c r="B88" s="14">
        <v>45317</v>
      </c>
      <c r="C88" s="18">
        <v>0</v>
      </c>
      <c r="D88">
        <v>0</v>
      </c>
    </row>
    <row r="89" spans="1:4">
      <c r="A89" s="1" t="s">
        <v>162</v>
      </c>
      <c r="B89" s="14">
        <v>45318</v>
      </c>
      <c r="C89" s="18">
        <v>12.3</v>
      </c>
      <c r="D89">
        <v>11.4</v>
      </c>
    </row>
    <row r="90" spans="1:4">
      <c r="A90" s="1" t="s">
        <v>163</v>
      </c>
      <c r="B90" s="14">
        <v>45319</v>
      </c>
      <c r="C90" s="18">
        <v>0</v>
      </c>
      <c r="D90">
        <v>0</v>
      </c>
    </row>
    <row r="91" spans="1:4">
      <c r="A91" s="1" t="s">
        <v>164</v>
      </c>
      <c r="B91" s="14">
        <v>45320</v>
      </c>
      <c r="C91" s="18">
        <v>15.9</v>
      </c>
      <c r="D91">
        <v>14</v>
      </c>
    </row>
    <row r="92" spans="1:4">
      <c r="A92" s="1" t="s">
        <v>167</v>
      </c>
      <c r="B92" s="14">
        <v>45321</v>
      </c>
      <c r="C92" s="18">
        <v>16.399999999999999</v>
      </c>
      <c r="D92">
        <v>15</v>
      </c>
    </row>
    <row r="93" spans="1:4">
      <c r="A93" s="1" t="s">
        <v>168</v>
      </c>
      <c r="B93" s="14">
        <v>45322</v>
      </c>
      <c r="C93" s="18">
        <v>13.1</v>
      </c>
      <c r="D93">
        <v>11.16</v>
      </c>
    </row>
    <row r="94" spans="1:4">
      <c r="A94" s="1" t="s">
        <v>171</v>
      </c>
      <c r="B94" s="14">
        <v>45323</v>
      </c>
      <c r="C94" s="18">
        <v>6.7</v>
      </c>
      <c r="D94">
        <v>7</v>
      </c>
    </row>
    <row r="95" spans="1:4">
      <c r="A95" s="1" t="s">
        <v>173</v>
      </c>
      <c r="B95" s="14">
        <v>45324</v>
      </c>
      <c r="C95" s="18">
        <v>9.4</v>
      </c>
      <c r="D95">
        <v>10</v>
      </c>
    </row>
    <row r="96" spans="1:4">
      <c r="A96" s="1" t="s">
        <v>174</v>
      </c>
      <c r="B96" s="14">
        <v>45325</v>
      </c>
      <c r="C96" s="18">
        <v>9.3699999999999992</v>
      </c>
      <c r="D96">
        <v>10</v>
      </c>
    </row>
    <row r="97" spans="1:4">
      <c r="A97" s="1" t="s">
        <v>175</v>
      </c>
      <c r="B97" s="14">
        <v>45326</v>
      </c>
      <c r="C97" s="18">
        <v>0</v>
      </c>
      <c r="D97">
        <v>0</v>
      </c>
    </row>
    <row r="98" spans="1:4">
      <c r="A98" s="1" t="s">
        <v>181</v>
      </c>
      <c r="B98" s="14">
        <v>45327</v>
      </c>
      <c r="C98" s="18">
        <v>8.6</v>
      </c>
      <c r="D98">
        <v>10</v>
      </c>
    </row>
    <row r="99" spans="1:4">
      <c r="A99" s="1" t="s">
        <v>182</v>
      </c>
      <c r="B99" s="14">
        <v>45328</v>
      </c>
      <c r="C99" s="18">
        <v>8.3000000000000007</v>
      </c>
      <c r="D99">
        <v>10</v>
      </c>
    </row>
    <row r="100" spans="1:4">
      <c r="A100" s="1" t="s">
        <v>183</v>
      </c>
      <c r="B100" s="14">
        <v>45329</v>
      </c>
      <c r="C100" s="18">
        <v>10.8</v>
      </c>
      <c r="D100">
        <v>10</v>
      </c>
    </row>
    <row r="101" spans="1:4">
      <c r="A101" s="1" t="s">
        <v>184</v>
      </c>
      <c r="B101" s="14">
        <v>45330</v>
      </c>
      <c r="C101" s="18">
        <v>10.9</v>
      </c>
      <c r="D101">
        <v>10.8</v>
      </c>
    </row>
    <row r="102" spans="1:4">
      <c r="A102" s="1" t="s">
        <v>185</v>
      </c>
      <c r="B102" s="14">
        <v>45331</v>
      </c>
      <c r="C102" s="18">
        <v>8.4</v>
      </c>
      <c r="D102">
        <v>10.8</v>
      </c>
    </row>
    <row r="103" spans="1:4">
      <c r="A103" s="1" t="s">
        <v>186</v>
      </c>
      <c r="B103" s="14">
        <v>45332</v>
      </c>
      <c r="C103" s="18">
        <v>8.6</v>
      </c>
      <c r="D103">
        <v>10.8</v>
      </c>
    </row>
    <row r="104" spans="1:4">
      <c r="A104" s="1" t="s">
        <v>187</v>
      </c>
      <c r="B104" s="14">
        <v>45333</v>
      </c>
      <c r="C104" s="18">
        <v>0</v>
      </c>
      <c r="D104">
        <v>0</v>
      </c>
    </row>
    <row r="105" spans="1:4">
      <c r="A105" s="1" t="s">
        <v>188</v>
      </c>
      <c r="B105" s="14">
        <v>45334</v>
      </c>
      <c r="C105" s="18">
        <v>8.4</v>
      </c>
      <c r="D105">
        <v>10.8</v>
      </c>
    </row>
    <row r="106" spans="1:4">
      <c r="A106" s="1" t="s">
        <v>189</v>
      </c>
      <c r="B106" s="14">
        <v>45335</v>
      </c>
      <c r="C106" s="18">
        <v>9.4</v>
      </c>
      <c r="D106">
        <v>10.8</v>
      </c>
    </row>
    <row r="107" spans="1:4">
      <c r="A107" s="1" t="s">
        <v>193</v>
      </c>
      <c r="B107" s="14">
        <v>45336</v>
      </c>
      <c r="C107" s="18">
        <v>11.7</v>
      </c>
      <c r="D107">
        <v>10.8</v>
      </c>
    </row>
    <row r="108" spans="1:4">
      <c r="A108" s="1" t="s">
        <v>194</v>
      </c>
      <c r="B108" s="14">
        <v>45337</v>
      </c>
      <c r="C108" s="18">
        <v>12.4</v>
      </c>
      <c r="D108">
        <v>12</v>
      </c>
    </row>
    <row r="109" spans="1:4">
      <c r="A109" s="1" t="s">
        <v>196</v>
      </c>
      <c r="B109" s="14">
        <v>45338</v>
      </c>
      <c r="C109" s="18">
        <v>9.6</v>
      </c>
      <c r="D109">
        <v>11</v>
      </c>
    </row>
    <row r="110" spans="1:4">
      <c r="A110" s="1" t="s">
        <v>197</v>
      </c>
      <c r="B110" s="14">
        <v>45339</v>
      </c>
      <c r="C110" s="18">
        <v>9.1999999999999993</v>
      </c>
      <c r="D110">
        <v>11</v>
      </c>
    </row>
    <row r="111" spans="1:4">
      <c r="A111" s="1" t="s">
        <v>198</v>
      </c>
      <c r="B111" s="14">
        <v>45340</v>
      </c>
      <c r="C111" s="18">
        <v>0</v>
      </c>
      <c r="D111">
        <v>0</v>
      </c>
    </row>
    <row r="112" spans="1:4">
      <c r="A112" s="1" t="s">
        <v>199</v>
      </c>
      <c r="B112" s="14">
        <v>45341</v>
      </c>
      <c r="C112" s="18">
        <v>8.5</v>
      </c>
      <c r="D112">
        <v>11</v>
      </c>
    </row>
    <row r="113" spans="1:4">
      <c r="A113" s="1" t="s">
        <v>200</v>
      </c>
      <c r="B113" s="14">
        <v>45342</v>
      </c>
      <c r="C113" s="18">
        <v>13.5</v>
      </c>
      <c r="D113">
        <v>12</v>
      </c>
    </row>
    <row r="114" spans="1:4">
      <c r="A114" s="1" t="s">
        <v>205</v>
      </c>
      <c r="B114" s="14">
        <v>45343</v>
      </c>
      <c r="C114" s="18">
        <v>11.8</v>
      </c>
      <c r="D114">
        <v>12</v>
      </c>
    </row>
    <row r="115" spans="1:4">
      <c r="A115" s="1" t="s">
        <v>206</v>
      </c>
      <c r="B115" s="14">
        <v>45344</v>
      </c>
      <c r="C115" s="18">
        <v>10.3</v>
      </c>
      <c r="D115">
        <v>12</v>
      </c>
    </row>
    <row r="116" spans="1:4">
      <c r="A116" s="1" t="s">
        <v>207</v>
      </c>
      <c r="B116" s="14">
        <v>45345</v>
      </c>
      <c r="C116" s="18">
        <v>10.199999999999999</v>
      </c>
      <c r="D116">
        <v>12</v>
      </c>
    </row>
    <row r="117" spans="1:4">
      <c r="A117" s="1" t="s">
        <v>221</v>
      </c>
      <c r="B117" s="14">
        <v>45346</v>
      </c>
      <c r="C117" s="18">
        <v>12.2</v>
      </c>
      <c r="D117">
        <v>12</v>
      </c>
    </row>
    <row r="118" spans="1:4">
      <c r="A118" s="1" t="s">
        <v>222</v>
      </c>
      <c r="B118" s="14">
        <v>45347</v>
      </c>
      <c r="C118" s="18">
        <v>0</v>
      </c>
      <c r="D118">
        <v>0</v>
      </c>
    </row>
    <row r="119" spans="1:4">
      <c r="A119" s="1" t="s">
        <v>223</v>
      </c>
      <c r="B119" s="14">
        <v>45348</v>
      </c>
      <c r="C119" s="18">
        <v>7.9</v>
      </c>
      <c r="D119">
        <v>10</v>
      </c>
    </row>
    <row r="120" spans="1:4">
      <c r="A120" s="1" t="s">
        <v>231</v>
      </c>
      <c r="B120" s="14">
        <v>45349</v>
      </c>
      <c r="C120" s="18">
        <v>12.3</v>
      </c>
      <c r="D120">
        <v>12.6</v>
      </c>
    </row>
    <row r="121" spans="1:4">
      <c r="A121" s="1" t="s">
        <v>232</v>
      </c>
      <c r="B121" s="14">
        <v>45350</v>
      </c>
      <c r="C121" s="18">
        <v>16.399999999999999</v>
      </c>
      <c r="D121">
        <v>12.6</v>
      </c>
    </row>
    <row r="122" spans="1:4">
      <c r="A122" s="1" t="s">
        <v>234</v>
      </c>
      <c r="B122" s="14">
        <v>45351</v>
      </c>
      <c r="C122" s="18">
        <v>12.6</v>
      </c>
      <c r="D122">
        <v>12.6</v>
      </c>
    </row>
    <row r="123" spans="1:4">
      <c r="A123" s="1" t="s">
        <v>235</v>
      </c>
      <c r="B123" s="14">
        <v>45352</v>
      </c>
      <c r="C123" s="18">
        <v>5.0999999999999996</v>
      </c>
      <c r="D123">
        <v>6</v>
      </c>
    </row>
    <row r="124" spans="1:4">
      <c r="A124" s="1" t="s">
        <v>240</v>
      </c>
      <c r="B124" s="14">
        <v>45353</v>
      </c>
      <c r="C124" s="18">
        <v>7.1</v>
      </c>
      <c r="D124">
        <v>8</v>
      </c>
    </row>
    <row r="125" spans="1:4">
      <c r="A125" s="1" t="s">
        <v>241</v>
      </c>
      <c r="B125" s="14">
        <v>45354</v>
      </c>
      <c r="C125" s="18">
        <v>0</v>
      </c>
      <c r="D125">
        <v>0</v>
      </c>
    </row>
    <row r="126" spans="1:4">
      <c r="A126" s="1" t="s">
        <v>242</v>
      </c>
      <c r="B126" s="14">
        <v>45355</v>
      </c>
      <c r="C126" s="18">
        <v>9.5</v>
      </c>
      <c r="D126">
        <v>10</v>
      </c>
    </row>
    <row r="127" spans="1:4">
      <c r="A127" s="1" t="s">
        <v>246</v>
      </c>
      <c r="B127" s="14">
        <v>45356</v>
      </c>
      <c r="C127" s="18">
        <v>7.3</v>
      </c>
      <c r="D127">
        <v>10</v>
      </c>
    </row>
    <row r="128" spans="1:4">
      <c r="A128" s="1" t="s">
        <v>247</v>
      </c>
      <c r="B128" s="14">
        <v>45357</v>
      </c>
      <c r="C128" s="18">
        <v>10.5</v>
      </c>
      <c r="D128">
        <v>10</v>
      </c>
    </row>
    <row r="129" spans="1:4">
      <c r="A129" s="1" t="s">
        <v>248</v>
      </c>
      <c r="B129" s="14">
        <v>45358</v>
      </c>
      <c r="C129" s="18">
        <v>6.77</v>
      </c>
      <c r="D129">
        <v>10</v>
      </c>
    </row>
    <row r="130" spans="1:4">
      <c r="A130" s="1" t="s">
        <v>249</v>
      </c>
      <c r="B130" s="14">
        <v>45359</v>
      </c>
      <c r="C130" s="18">
        <v>8.6999999999999993</v>
      </c>
      <c r="D130">
        <v>10</v>
      </c>
    </row>
    <row r="131" spans="1:4">
      <c r="A131" s="1" t="s">
        <v>250</v>
      </c>
      <c r="B131" s="14">
        <v>45360</v>
      </c>
      <c r="C131" s="18">
        <v>10.8</v>
      </c>
      <c r="D131">
        <v>10</v>
      </c>
    </row>
    <row r="132" spans="1:4">
      <c r="A132" s="1" t="s">
        <v>251</v>
      </c>
      <c r="B132" s="14">
        <v>45361</v>
      </c>
      <c r="C132" s="18">
        <v>0</v>
      </c>
      <c r="D132">
        <v>0</v>
      </c>
    </row>
    <row r="133" spans="1:4">
      <c r="A133" s="1" t="s">
        <v>256</v>
      </c>
      <c r="B133" s="14">
        <v>45362</v>
      </c>
      <c r="C133" s="18">
        <v>12.16</v>
      </c>
      <c r="D133">
        <v>12</v>
      </c>
    </row>
    <row r="134" spans="1:4">
      <c r="A134" s="1" t="s">
        <v>257</v>
      </c>
      <c r="B134" s="14">
        <v>45363</v>
      </c>
      <c r="C134" s="18">
        <v>7.1</v>
      </c>
      <c r="D134">
        <v>10</v>
      </c>
    </row>
    <row r="135" spans="1:4">
      <c r="A135" s="1" t="s">
        <v>258</v>
      </c>
      <c r="B135" s="14">
        <v>45364</v>
      </c>
      <c r="C135" s="18">
        <v>9.1</v>
      </c>
      <c r="D135">
        <v>10</v>
      </c>
    </row>
    <row r="136" spans="1:4">
      <c r="A136" s="1" t="s">
        <v>262</v>
      </c>
      <c r="B136" s="14">
        <v>45365</v>
      </c>
      <c r="C136" s="18">
        <v>7.6</v>
      </c>
      <c r="D136">
        <v>10</v>
      </c>
    </row>
    <row r="137" spans="1:4">
      <c r="A137" s="1" t="s">
        <v>263</v>
      </c>
      <c r="B137" s="14">
        <v>45366</v>
      </c>
      <c r="C137" s="18">
        <v>17.88</v>
      </c>
      <c r="D137">
        <v>12</v>
      </c>
    </row>
    <row r="138" spans="1:4">
      <c r="A138" s="1" t="s">
        <v>264</v>
      </c>
      <c r="B138" s="14">
        <v>45367</v>
      </c>
      <c r="C138" s="18">
        <v>12.34</v>
      </c>
      <c r="D138">
        <v>12</v>
      </c>
    </row>
    <row r="139" spans="1:4">
      <c r="A139" s="1" t="s">
        <v>265</v>
      </c>
      <c r="B139" s="14">
        <v>45368</v>
      </c>
      <c r="C139" s="18">
        <v>0</v>
      </c>
      <c r="D139">
        <v>0</v>
      </c>
    </row>
    <row r="140" spans="1:4">
      <c r="A140" s="1" t="s">
        <v>266</v>
      </c>
      <c r="B140" s="14">
        <v>45369</v>
      </c>
      <c r="C140" s="18">
        <v>11.17</v>
      </c>
      <c r="D140">
        <v>12</v>
      </c>
    </row>
    <row r="141" spans="1:4">
      <c r="A141" s="1" t="s">
        <v>270</v>
      </c>
      <c r="B141" s="14">
        <v>45370</v>
      </c>
      <c r="C141" s="18">
        <v>10.6</v>
      </c>
      <c r="D141">
        <v>12</v>
      </c>
    </row>
    <row r="142" spans="1:4">
      <c r="A142" s="1" t="s">
        <v>271</v>
      </c>
      <c r="B142" s="14">
        <v>45371</v>
      </c>
      <c r="C142" s="18">
        <v>11.1</v>
      </c>
      <c r="D142">
        <v>12</v>
      </c>
    </row>
    <row r="143" spans="1:4">
      <c r="A143" s="1" t="s">
        <v>272</v>
      </c>
      <c r="B143" s="14">
        <v>45372</v>
      </c>
      <c r="C143" s="18">
        <v>7.66</v>
      </c>
      <c r="D143">
        <v>10</v>
      </c>
    </row>
    <row r="144" spans="1:4">
      <c r="A144" s="1" t="s">
        <v>273</v>
      </c>
      <c r="B144" s="14">
        <v>45373</v>
      </c>
      <c r="C144" s="18">
        <v>8.68</v>
      </c>
      <c r="D144">
        <v>15.17</v>
      </c>
    </row>
    <row r="145" spans="1:4">
      <c r="A145" s="1" t="s">
        <v>274</v>
      </c>
      <c r="B145" s="14">
        <v>45374</v>
      </c>
      <c r="C145" s="18">
        <v>12.25</v>
      </c>
      <c r="D145">
        <v>15.17</v>
      </c>
    </row>
    <row r="146" spans="1:4">
      <c r="A146" s="1" t="s">
        <v>275</v>
      </c>
      <c r="B146" s="14">
        <v>45375</v>
      </c>
      <c r="C146" s="18">
        <v>0</v>
      </c>
      <c r="D146">
        <v>0</v>
      </c>
    </row>
    <row r="147" spans="1:4">
      <c r="A147" s="1" t="s">
        <v>276</v>
      </c>
      <c r="B147" s="14">
        <v>45376</v>
      </c>
      <c r="C147" s="18">
        <v>0</v>
      </c>
      <c r="D147">
        <v>0</v>
      </c>
    </row>
    <row r="148" spans="1:4">
      <c r="A148" s="1" t="s">
        <v>277</v>
      </c>
      <c r="B148" s="14">
        <v>45377</v>
      </c>
      <c r="C148" s="18">
        <v>8.5</v>
      </c>
      <c r="D148">
        <v>15.17</v>
      </c>
    </row>
    <row r="149" spans="1:4">
      <c r="A149" s="1" t="s">
        <v>278</v>
      </c>
      <c r="B149" s="14">
        <v>45378</v>
      </c>
      <c r="C149" s="18">
        <v>22.67</v>
      </c>
      <c r="D149">
        <v>15.17</v>
      </c>
    </row>
    <row r="150" spans="1:4">
      <c r="A150" s="1" t="s">
        <v>279</v>
      </c>
      <c r="B150" s="14">
        <v>45379</v>
      </c>
      <c r="C150" s="18">
        <v>16.55</v>
      </c>
      <c r="D150">
        <v>15.17</v>
      </c>
    </row>
    <row r="151" spans="1:4">
      <c r="A151" s="1" t="s">
        <v>280</v>
      </c>
      <c r="B151" s="14">
        <v>45380</v>
      </c>
      <c r="C151" s="18">
        <v>12.44</v>
      </c>
      <c r="D151">
        <v>15.17</v>
      </c>
    </row>
    <row r="152" spans="1:4">
      <c r="A152" s="1" t="s">
        <v>281</v>
      </c>
      <c r="B152" s="14">
        <v>45381</v>
      </c>
      <c r="C152" s="18">
        <v>14.69</v>
      </c>
      <c r="D152">
        <v>15.17</v>
      </c>
    </row>
    <row r="153" spans="1:4">
      <c r="A153" s="1" t="s">
        <v>282</v>
      </c>
      <c r="B153" s="14">
        <v>45382</v>
      </c>
      <c r="C153" s="18">
        <v>0</v>
      </c>
      <c r="D153">
        <v>0</v>
      </c>
    </row>
    <row r="154" spans="1:4">
      <c r="A154" s="1" t="s">
        <v>283</v>
      </c>
      <c r="B154" s="14">
        <v>45383</v>
      </c>
      <c r="C154" s="18">
        <v>0.66</v>
      </c>
      <c r="D154">
        <v>1</v>
      </c>
    </row>
    <row r="155" spans="1:4">
      <c r="A155" s="1" t="s">
        <v>295</v>
      </c>
      <c r="B155" s="14">
        <v>45384</v>
      </c>
      <c r="C155" s="18">
        <v>6.87</v>
      </c>
      <c r="D155">
        <v>9</v>
      </c>
    </row>
    <row r="156" spans="1:4">
      <c r="A156" s="1" t="s">
        <v>297</v>
      </c>
      <c r="B156" s="14">
        <v>45385</v>
      </c>
      <c r="C156" s="18">
        <v>7.4</v>
      </c>
      <c r="D156">
        <v>9</v>
      </c>
    </row>
    <row r="157" spans="1:4">
      <c r="A157" s="1" t="s">
        <v>298</v>
      </c>
      <c r="B157" s="14">
        <v>45386</v>
      </c>
      <c r="C157" s="18">
        <v>7.96</v>
      </c>
      <c r="D157">
        <v>9</v>
      </c>
    </row>
    <row r="158" spans="1:4">
      <c r="A158" s="1" t="s">
        <v>299</v>
      </c>
      <c r="B158" s="14">
        <v>45387</v>
      </c>
      <c r="C158" s="18">
        <v>9.4</v>
      </c>
      <c r="D158">
        <v>9</v>
      </c>
    </row>
  </sheetData>
  <phoneticPr fontId="25" type="noConversion"/>
  <pageMargins left="0.7" right="0.7" top="0.75" bottom="0.75" header="0.3" footer="0.3"/>
  <pageSetup orientation="portrait"/>
  <headerFooter>
    <oddFooter>&amp;L
&amp;1#&amp;"Calibri"&amp;10&amp;K000000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workbookViewId="0">
      <pane ySplit="1" topLeftCell="A48" activePane="bottomLeft" state="frozen"/>
      <selection pane="bottomLeft" activeCell="D62" sqref="D62"/>
    </sheetView>
  </sheetViews>
  <sheetFormatPr defaultColWidth="9.1796875" defaultRowHeight="14.5"/>
  <cols>
    <col min="1" max="2" width="9.1796875" style="1"/>
    <col min="3" max="3" width="17.81640625" style="1" customWidth="1"/>
    <col min="4" max="4" width="19.453125" style="1" customWidth="1"/>
    <col min="5" max="16384" width="9.1796875" style="1"/>
  </cols>
  <sheetData>
    <row r="1" spans="1:4">
      <c r="A1" s="9" t="s">
        <v>0</v>
      </c>
      <c r="B1" s="9" t="s">
        <v>102</v>
      </c>
      <c r="C1" s="1" t="s">
        <v>141</v>
      </c>
      <c r="D1" s="1" t="s">
        <v>140</v>
      </c>
    </row>
    <row r="2" spans="1:4">
      <c r="A2" s="9" t="s">
        <v>103</v>
      </c>
      <c r="B2" s="9" t="s">
        <v>104</v>
      </c>
      <c r="C2" s="9">
        <v>46.7</v>
      </c>
      <c r="D2" s="9">
        <v>41.5</v>
      </c>
    </row>
    <row r="3" spans="1:4">
      <c r="A3" s="9" t="s">
        <v>103</v>
      </c>
      <c r="B3" s="9" t="s">
        <v>105</v>
      </c>
      <c r="C3" s="9">
        <v>55.3</v>
      </c>
      <c r="D3" s="9">
        <v>51.8</v>
      </c>
    </row>
    <row r="4" spans="1:4">
      <c r="A4" s="9" t="s">
        <v>103</v>
      </c>
      <c r="B4" s="9" t="s">
        <v>106</v>
      </c>
      <c r="C4" s="9">
        <v>57.1</v>
      </c>
      <c r="D4" s="9">
        <v>54.5</v>
      </c>
    </row>
    <row r="5" spans="1:4">
      <c r="A5" s="9" t="s">
        <v>103</v>
      </c>
      <c r="B5" s="9" t="s">
        <v>107</v>
      </c>
      <c r="C5" s="9">
        <v>67</v>
      </c>
      <c r="D5" s="9">
        <v>77.5</v>
      </c>
    </row>
    <row r="6" spans="1:4">
      <c r="A6" s="9" t="s">
        <v>108</v>
      </c>
      <c r="B6" s="9" t="s">
        <v>104</v>
      </c>
      <c r="C6" s="9">
        <v>52.5</v>
      </c>
      <c r="D6" s="9">
        <v>46.8</v>
      </c>
    </row>
    <row r="7" spans="1:4">
      <c r="A7" s="9" t="s">
        <v>108</v>
      </c>
      <c r="B7" s="9" t="s">
        <v>105</v>
      </c>
      <c r="C7" s="9">
        <v>59</v>
      </c>
      <c r="D7" s="9">
        <v>57.9</v>
      </c>
    </row>
    <row r="8" spans="1:4">
      <c r="A8" s="9" t="s">
        <v>108</v>
      </c>
      <c r="B8" s="9" t="s">
        <v>106</v>
      </c>
      <c r="C8" s="9">
        <v>61</v>
      </c>
      <c r="D8" s="9">
        <v>58.7</v>
      </c>
    </row>
    <row r="9" spans="1:4">
      <c r="A9" s="9" t="s">
        <v>108</v>
      </c>
      <c r="B9" s="9" t="s">
        <v>107</v>
      </c>
      <c r="C9" s="9">
        <v>72</v>
      </c>
      <c r="D9" s="9">
        <v>78.599999999999994</v>
      </c>
    </row>
    <row r="10" spans="1:4">
      <c r="A10" s="9" t="s">
        <v>109</v>
      </c>
      <c r="B10" s="9" t="s">
        <v>104</v>
      </c>
      <c r="C10" s="9">
        <v>52</v>
      </c>
      <c r="D10" s="9">
        <v>48.4</v>
      </c>
    </row>
    <row r="11" spans="1:4">
      <c r="A11" s="9" t="s">
        <v>109</v>
      </c>
      <c r="B11" s="9" t="s">
        <v>105</v>
      </c>
      <c r="C11" s="9">
        <v>58</v>
      </c>
      <c r="D11" s="9">
        <v>56.6</v>
      </c>
    </row>
    <row r="12" spans="1:4">
      <c r="A12" s="9" t="s">
        <v>109</v>
      </c>
      <c r="B12" s="9" t="s">
        <v>106</v>
      </c>
      <c r="C12" s="9">
        <v>60.6</v>
      </c>
      <c r="D12" s="9">
        <v>64.099999999999994</v>
      </c>
    </row>
    <row r="13" spans="1:4">
      <c r="A13" s="9" t="s">
        <v>109</v>
      </c>
      <c r="B13" s="9" t="s">
        <v>107</v>
      </c>
      <c r="C13" s="9">
        <v>70.2</v>
      </c>
      <c r="D13" s="9">
        <v>71.3</v>
      </c>
    </row>
    <row r="14" spans="1:4">
      <c r="A14" s="9" t="s">
        <v>110</v>
      </c>
      <c r="B14" s="9" t="s">
        <v>104</v>
      </c>
      <c r="C14" s="9">
        <v>46</v>
      </c>
      <c r="D14" s="9">
        <v>43.4</v>
      </c>
    </row>
    <row r="15" spans="1:4">
      <c r="A15" s="9" t="s">
        <v>110</v>
      </c>
      <c r="B15" s="9" t="s">
        <v>105</v>
      </c>
      <c r="C15" s="9">
        <v>59.2</v>
      </c>
      <c r="D15" s="9">
        <v>56.6</v>
      </c>
    </row>
    <row r="16" spans="1:4">
      <c r="A16" s="9" t="s">
        <v>110</v>
      </c>
      <c r="B16" s="9" t="s">
        <v>106</v>
      </c>
      <c r="C16" s="9">
        <v>59.5</v>
      </c>
      <c r="D16" s="9">
        <v>57.3</v>
      </c>
    </row>
    <row r="17" spans="1:4">
      <c r="A17" s="9" t="s">
        <v>110</v>
      </c>
      <c r="B17" s="9" t="s">
        <v>107</v>
      </c>
      <c r="C17" s="1">
        <v>76</v>
      </c>
      <c r="D17" s="1">
        <v>81.599999999999994</v>
      </c>
    </row>
    <row r="18" spans="1:4">
      <c r="A18" s="9" t="s">
        <v>111</v>
      </c>
      <c r="B18" s="9" t="s">
        <v>104</v>
      </c>
      <c r="C18" s="1">
        <v>50</v>
      </c>
      <c r="D18" s="1">
        <v>45.6</v>
      </c>
    </row>
    <row r="19" spans="1:4">
      <c r="A19" s="9" t="s">
        <v>111</v>
      </c>
      <c r="B19" s="9" t="s">
        <v>105</v>
      </c>
      <c r="C19" s="1">
        <v>54</v>
      </c>
      <c r="D19" s="1">
        <v>53.2</v>
      </c>
    </row>
    <row r="20" spans="1:4">
      <c r="A20" s="9" t="s">
        <v>111</v>
      </c>
      <c r="B20" s="9" t="s">
        <v>106</v>
      </c>
      <c r="C20" s="1">
        <v>62</v>
      </c>
      <c r="D20" s="1">
        <v>62.7</v>
      </c>
    </row>
    <row r="21" spans="1:4">
      <c r="A21" s="9" t="s">
        <v>111</v>
      </c>
      <c r="B21" s="9" t="s">
        <v>107</v>
      </c>
      <c r="C21" s="1">
        <v>78</v>
      </c>
      <c r="D21" s="1">
        <v>81.5</v>
      </c>
    </row>
    <row r="22" spans="1:4">
      <c r="A22" s="9" t="s">
        <v>112</v>
      </c>
      <c r="B22" s="9" t="s">
        <v>104</v>
      </c>
      <c r="C22" s="1">
        <v>51.3</v>
      </c>
      <c r="D22" s="1">
        <v>45.6</v>
      </c>
    </row>
    <row r="23" spans="1:4">
      <c r="A23" s="9" t="s">
        <v>112</v>
      </c>
      <c r="B23" s="9" t="s">
        <v>105</v>
      </c>
      <c r="C23" s="1">
        <v>53.4</v>
      </c>
      <c r="D23" s="1">
        <v>49.4</v>
      </c>
    </row>
    <row r="24" spans="1:4">
      <c r="A24" s="9" t="s">
        <v>112</v>
      </c>
      <c r="B24" s="9" t="s">
        <v>106</v>
      </c>
      <c r="C24" s="1">
        <v>56.6</v>
      </c>
      <c r="D24" s="1">
        <v>53.7</v>
      </c>
    </row>
    <row r="25" spans="1:4">
      <c r="A25" s="9" t="s">
        <v>112</v>
      </c>
      <c r="B25" s="9" t="s">
        <v>107</v>
      </c>
      <c r="C25" s="1">
        <v>75</v>
      </c>
      <c r="D25" s="1">
        <v>76.2</v>
      </c>
    </row>
    <row r="26" spans="1:4">
      <c r="A26" s="9" t="s">
        <v>113</v>
      </c>
      <c r="B26" s="9" t="s">
        <v>104</v>
      </c>
      <c r="C26" s="1">
        <v>52.4</v>
      </c>
      <c r="D26" s="1">
        <v>46</v>
      </c>
    </row>
    <row r="27" spans="1:4">
      <c r="A27" s="9" t="s">
        <v>113</v>
      </c>
      <c r="B27" s="9" t="s">
        <v>105</v>
      </c>
      <c r="C27" s="1">
        <v>56.1</v>
      </c>
      <c r="D27" s="1">
        <v>51.5</v>
      </c>
    </row>
    <row r="28" spans="1:4">
      <c r="A28" s="9" t="s">
        <v>113</v>
      </c>
      <c r="B28" s="9" t="s">
        <v>106</v>
      </c>
      <c r="C28" s="1">
        <v>57.1</v>
      </c>
      <c r="D28" s="1">
        <v>53.8</v>
      </c>
    </row>
    <row r="29" spans="1:4">
      <c r="A29" s="9" t="s">
        <v>113</v>
      </c>
      <c r="B29" s="9" t="s">
        <v>107</v>
      </c>
      <c r="C29" s="1">
        <v>76.7</v>
      </c>
      <c r="D29" s="1">
        <v>89.6</v>
      </c>
    </row>
    <row r="30" spans="1:4">
      <c r="A30" s="9" t="s">
        <v>114</v>
      </c>
      <c r="B30" s="9" t="s">
        <v>104</v>
      </c>
      <c r="C30" s="1">
        <v>59.7</v>
      </c>
      <c r="D30" s="1">
        <v>55.1</v>
      </c>
    </row>
    <row r="31" spans="1:4">
      <c r="A31" s="9" t="s">
        <v>114</v>
      </c>
      <c r="B31" s="9" t="s">
        <v>105</v>
      </c>
      <c r="C31" s="1">
        <v>61.9</v>
      </c>
      <c r="D31" s="1">
        <v>57.6</v>
      </c>
    </row>
    <row r="32" spans="1:4">
      <c r="A32" s="9" t="s">
        <v>114</v>
      </c>
      <c r="B32" s="9" t="s">
        <v>106</v>
      </c>
      <c r="C32" s="1">
        <v>69</v>
      </c>
      <c r="D32" s="1">
        <v>61.3</v>
      </c>
    </row>
    <row r="33" spans="1:4">
      <c r="A33" s="9" t="s">
        <v>114</v>
      </c>
      <c r="B33" s="9" t="s">
        <v>107</v>
      </c>
      <c r="C33" s="1">
        <v>80</v>
      </c>
      <c r="D33" s="1">
        <v>79.599999999999994</v>
      </c>
    </row>
    <row r="34" spans="1:4">
      <c r="A34" s="9" t="s">
        <v>115</v>
      </c>
      <c r="B34" s="9" t="s">
        <v>104</v>
      </c>
      <c r="C34" s="9">
        <v>61.1</v>
      </c>
      <c r="D34" s="9">
        <v>57.7</v>
      </c>
    </row>
    <row r="35" spans="1:4">
      <c r="A35" s="9" t="s">
        <v>115</v>
      </c>
      <c r="B35" s="9" t="s">
        <v>105</v>
      </c>
      <c r="C35" s="9">
        <v>67.5</v>
      </c>
      <c r="D35" s="9">
        <v>61.6</v>
      </c>
    </row>
    <row r="36" spans="1:4">
      <c r="A36" s="9" t="s">
        <v>115</v>
      </c>
      <c r="B36" s="9" t="s">
        <v>106</v>
      </c>
      <c r="C36" s="1">
        <v>65.5</v>
      </c>
      <c r="D36" s="1">
        <v>62.7</v>
      </c>
    </row>
    <row r="37" spans="1:4">
      <c r="A37" s="9" t="s">
        <v>115</v>
      </c>
      <c r="B37" s="9" t="s">
        <v>107</v>
      </c>
      <c r="C37" s="1">
        <v>71</v>
      </c>
      <c r="D37" s="1">
        <v>74.900000000000006</v>
      </c>
    </row>
    <row r="38" spans="1:4">
      <c r="A38" s="9" t="s">
        <v>116</v>
      </c>
      <c r="B38" s="9" t="s">
        <v>104</v>
      </c>
      <c r="C38" s="1">
        <v>52.7</v>
      </c>
      <c r="D38" s="1">
        <v>49.6</v>
      </c>
    </row>
    <row r="39" spans="1:4">
      <c r="A39" s="9" t="s">
        <v>116</v>
      </c>
      <c r="B39" s="9" t="s">
        <v>105</v>
      </c>
      <c r="C39" s="1">
        <v>62</v>
      </c>
      <c r="D39" s="1">
        <v>58.3</v>
      </c>
    </row>
    <row r="40" spans="1:4">
      <c r="A40" s="9" t="s">
        <v>116</v>
      </c>
      <c r="B40" s="9" t="s">
        <v>106</v>
      </c>
      <c r="C40" s="1">
        <v>64</v>
      </c>
      <c r="D40" s="1">
        <v>57.9</v>
      </c>
    </row>
    <row r="41" spans="1:4">
      <c r="A41" s="9" t="s">
        <v>116</v>
      </c>
      <c r="B41" s="9" t="s">
        <v>107</v>
      </c>
      <c r="C41" s="1">
        <v>70</v>
      </c>
      <c r="D41" s="1">
        <v>81.5</v>
      </c>
    </row>
    <row r="42" spans="1:4">
      <c r="A42" s="9" t="s">
        <v>117</v>
      </c>
      <c r="B42" s="9" t="s">
        <v>104</v>
      </c>
      <c r="C42" s="10">
        <v>45</v>
      </c>
      <c r="D42" s="10">
        <v>39.200000000000003</v>
      </c>
    </row>
    <row r="43" spans="1:4">
      <c r="A43" s="9" t="s">
        <v>117</v>
      </c>
      <c r="B43" s="9" t="s">
        <v>105</v>
      </c>
      <c r="C43" s="10">
        <v>61.5</v>
      </c>
      <c r="D43" s="10">
        <v>55.8</v>
      </c>
    </row>
    <row r="44" spans="1:4">
      <c r="A44" s="9" t="s">
        <v>117</v>
      </c>
      <c r="B44" s="9" t="s">
        <v>106</v>
      </c>
      <c r="C44" s="10">
        <v>65</v>
      </c>
      <c r="D44" s="10">
        <v>60.7</v>
      </c>
    </row>
    <row r="45" spans="1:4">
      <c r="A45" s="9" t="s">
        <v>117</v>
      </c>
      <c r="B45" s="9" t="s">
        <v>107</v>
      </c>
      <c r="C45" s="10">
        <v>61</v>
      </c>
      <c r="D45" s="10">
        <v>74.3</v>
      </c>
    </row>
    <row r="46" spans="1:4">
      <c r="A46" s="9" t="s">
        <v>118</v>
      </c>
      <c r="B46" s="9" t="s">
        <v>104</v>
      </c>
      <c r="C46" s="10">
        <v>53</v>
      </c>
      <c r="D46" s="10">
        <v>44.81</v>
      </c>
    </row>
    <row r="47" spans="1:4">
      <c r="A47" s="9" t="s">
        <v>118</v>
      </c>
      <c r="B47" s="9" t="s">
        <v>105</v>
      </c>
    </row>
    <row r="48" spans="1:4">
      <c r="A48" s="9" t="s">
        <v>118</v>
      </c>
      <c r="B48" s="9" t="s">
        <v>106</v>
      </c>
    </row>
    <row r="49" spans="1:4">
      <c r="A49" s="9" t="s">
        <v>118</v>
      </c>
      <c r="B49" s="9" t="s">
        <v>107</v>
      </c>
    </row>
    <row r="50" spans="1:4">
      <c r="A50" s="9" t="s">
        <v>119</v>
      </c>
      <c r="B50" s="9" t="s">
        <v>104</v>
      </c>
      <c r="C50" s="1">
        <v>42</v>
      </c>
      <c r="D50" s="1">
        <v>42.12</v>
      </c>
    </row>
    <row r="51" spans="1:4">
      <c r="A51" s="9" t="s">
        <v>119</v>
      </c>
      <c r="B51" s="9" t="s">
        <v>105</v>
      </c>
      <c r="C51" s="1">
        <v>65</v>
      </c>
      <c r="D51" s="1">
        <v>56.46</v>
      </c>
    </row>
    <row r="52" spans="1:4">
      <c r="A52" s="9" t="s">
        <v>119</v>
      </c>
      <c r="B52" s="9" t="s">
        <v>106</v>
      </c>
      <c r="C52" s="1">
        <v>66</v>
      </c>
      <c r="D52" s="1">
        <v>62.4</v>
      </c>
    </row>
    <row r="53" spans="1:4">
      <c r="A53" s="9" t="s">
        <v>119</v>
      </c>
      <c r="B53" s="9" t="s">
        <v>107</v>
      </c>
      <c r="C53" s="1">
        <v>104.02</v>
      </c>
      <c r="D53" s="1">
        <v>105.96</v>
      </c>
    </row>
    <row r="54" spans="1:4">
      <c r="A54" s="9" t="s">
        <v>172</v>
      </c>
      <c r="B54" s="9" t="s">
        <v>104</v>
      </c>
      <c r="C54" s="1">
        <v>64</v>
      </c>
      <c r="D54" s="1">
        <v>53.17</v>
      </c>
    </row>
    <row r="55" spans="1:4">
      <c r="A55" s="9" t="s">
        <v>172</v>
      </c>
      <c r="B55" s="9" t="s">
        <v>105</v>
      </c>
      <c r="C55" s="1">
        <v>64</v>
      </c>
      <c r="D55" s="1">
        <v>57.4</v>
      </c>
    </row>
    <row r="56" spans="1:4">
      <c r="A56" s="9" t="s">
        <v>172</v>
      </c>
      <c r="B56" s="9" t="s">
        <v>106</v>
      </c>
      <c r="C56" s="1">
        <v>65</v>
      </c>
      <c r="D56" s="1">
        <v>65</v>
      </c>
    </row>
    <row r="57" spans="1:4">
      <c r="A57" s="9" t="s">
        <v>172</v>
      </c>
      <c r="B57" s="9" t="s">
        <v>107</v>
      </c>
      <c r="C57" s="1">
        <v>61</v>
      </c>
      <c r="D57" s="1">
        <v>81.900000000000006</v>
      </c>
    </row>
    <row r="58" spans="1:4">
      <c r="A58" s="9" t="s">
        <v>236</v>
      </c>
      <c r="B58" s="9" t="s">
        <v>104</v>
      </c>
      <c r="C58" s="1">
        <v>64</v>
      </c>
      <c r="D58" s="1">
        <v>46.27</v>
      </c>
    </row>
    <row r="59" spans="1:4">
      <c r="A59" s="9" t="s">
        <v>236</v>
      </c>
      <c r="B59" s="9" t="s">
        <v>105</v>
      </c>
      <c r="C59" s="1">
        <v>68</v>
      </c>
      <c r="D59" s="1">
        <v>55.46</v>
      </c>
    </row>
    <row r="60" spans="1:4">
      <c r="A60" s="9" t="s">
        <v>236</v>
      </c>
      <c r="B60" s="9" t="s">
        <v>106</v>
      </c>
      <c r="C60" s="1">
        <v>68</v>
      </c>
      <c r="D60" s="1">
        <v>70.75</v>
      </c>
    </row>
    <row r="61" spans="1:4">
      <c r="A61" s="9" t="s">
        <v>236</v>
      </c>
      <c r="B61" s="9" t="s">
        <v>107</v>
      </c>
      <c r="C61" s="1">
        <v>91.05</v>
      </c>
      <c r="D61" s="1">
        <v>95.78</v>
      </c>
    </row>
    <row r="62" spans="1:4">
      <c r="A62" s="9" t="s">
        <v>296</v>
      </c>
      <c r="B62" s="9" t="s">
        <v>104</v>
      </c>
      <c r="C62" s="1">
        <v>64</v>
      </c>
      <c r="D62" s="1">
        <v>32.29</v>
      </c>
    </row>
  </sheetData>
  <phoneticPr fontId="25" type="noConversion"/>
  <pageMargins left="0.7" right="0.7" top="0.75" bottom="0.75" header="0.3" footer="0.3"/>
  <headerFooter>
    <oddFooter>&amp;L
&amp;1#&amp;"Calibri"&amp;10&amp;K000000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tabSelected="1" workbookViewId="0">
      <selection activeCell="I17" sqref="I17"/>
    </sheetView>
  </sheetViews>
  <sheetFormatPr defaultColWidth="9.1796875" defaultRowHeight="14.5"/>
  <cols>
    <col min="1" max="1" width="9.1796875" style="1"/>
    <col min="2" max="2" width="18.54296875" style="1" customWidth="1"/>
    <col min="3" max="3" width="16" style="1" customWidth="1"/>
    <col min="4" max="4" width="9.1796875" style="1"/>
    <col min="5" max="5" width="8.08984375" style="1" bestFit="1" customWidth="1"/>
    <col min="6" max="6" width="10.90625" style="1" bestFit="1" customWidth="1"/>
    <col min="7" max="16384" width="9.1796875" style="1"/>
  </cols>
  <sheetData>
    <row r="1" spans="1:6">
      <c r="A1" s="5" t="s">
        <v>0</v>
      </c>
      <c r="B1" s="1" t="s">
        <v>141</v>
      </c>
      <c r="C1" s="1" t="s">
        <v>140</v>
      </c>
      <c r="D1" s="1" t="s">
        <v>228</v>
      </c>
      <c r="E1" s="1" t="s">
        <v>229</v>
      </c>
      <c r="F1" s="1" t="s">
        <v>230</v>
      </c>
    </row>
    <row r="2" spans="1:6">
      <c r="A2" s="6" t="s">
        <v>103</v>
      </c>
      <c r="B2" s="7">
        <v>230.4</v>
      </c>
      <c r="C2" s="7">
        <v>225.2</v>
      </c>
    </row>
    <row r="3" spans="1:6">
      <c r="A3" s="6" t="s">
        <v>108</v>
      </c>
      <c r="B3" s="7">
        <v>236.06</v>
      </c>
      <c r="C3" s="7">
        <v>242</v>
      </c>
    </row>
    <row r="4" spans="1:6">
      <c r="A4" s="6" t="s">
        <v>109</v>
      </c>
      <c r="B4" s="7">
        <v>245.7</v>
      </c>
      <c r="C4" s="7">
        <v>240.4</v>
      </c>
    </row>
    <row r="5" spans="1:6">
      <c r="A5" s="6" t="s">
        <v>110</v>
      </c>
      <c r="B5" s="7">
        <v>243.6</v>
      </c>
      <c r="C5" s="7">
        <v>239</v>
      </c>
    </row>
    <row r="6" spans="1:6">
      <c r="A6" s="6" t="s">
        <v>111</v>
      </c>
      <c r="B6" s="7">
        <v>250.1</v>
      </c>
      <c r="C6" s="7">
        <v>243</v>
      </c>
    </row>
    <row r="7" spans="1:6">
      <c r="A7" s="6" t="s">
        <v>112</v>
      </c>
      <c r="B7" s="7">
        <v>248.3</v>
      </c>
      <c r="C7" s="7">
        <v>224.9</v>
      </c>
    </row>
    <row r="8" spans="1:6">
      <c r="A8" s="6" t="s">
        <v>113</v>
      </c>
      <c r="B8" s="7">
        <v>245.4</v>
      </c>
      <c r="C8" s="7">
        <v>240.9</v>
      </c>
    </row>
    <row r="9" spans="1:6">
      <c r="A9" s="6" t="s">
        <v>114</v>
      </c>
      <c r="B9" s="7">
        <v>252.4</v>
      </c>
      <c r="C9" s="7">
        <v>253.6</v>
      </c>
    </row>
    <row r="10" spans="1:6">
      <c r="A10" s="6" t="s">
        <v>115</v>
      </c>
      <c r="B10" s="7">
        <v>249.8</v>
      </c>
      <c r="C10" s="7">
        <v>256.8</v>
      </c>
    </row>
    <row r="11" spans="1:6">
      <c r="A11" s="6" t="s">
        <v>116</v>
      </c>
      <c r="B11" s="7">
        <v>241.7</v>
      </c>
      <c r="C11" s="7">
        <v>247.3</v>
      </c>
    </row>
    <row r="12" spans="1:6">
      <c r="A12" s="6" t="s">
        <v>117</v>
      </c>
      <c r="B12" s="7">
        <v>231.5</v>
      </c>
      <c r="C12" s="8">
        <v>230.03</v>
      </c>
    </row>
    <row r="13" spans="1:6">
      <c r="A13" s="6" t="s">
        <v>118</v>
      </c>
      <c r="B13" s="7">
        <v>227.1</v>
      </c>
      <c r="C13" s="5">
        <v>54.5</v>
      </c>
    </row>
    <row r="14" spans="1:6">
      <c r="A14" s="5" t="s">
        <v>119</v>
      </c>
      <c r="B14" s="7">
        <v>252.5</v>
      </c>
      <c r="C14" s="8">
        <v>262</v>
      </c>
      <c r="D14" s="1">
        <v>265.5</v>
      </c>
      <c r="E14" s="1">
        <v>267.07</v>
      </c>
      <c r="F14" s="1">
        <v>252.4</v>
      </c>
    </row>
    <row r="15" spans="1:6">
      <c r="A15" s="5" t="s">
        <v>172</v>
      </c>
      <c r="B15" s="7">
        <v>253.9</v>
      </c>
      <c r="C15" s="7">
        <v>257.60000000000002</v>
      </c>
      <c r="D15" s="48">
        <v>255.4</v>
      </c>
      <c r="E15" s="48">
        <v>257.3</v>
      </c>
      <c r="F15" s="1">
        <v>240.9</v>
      </c>
    </row>
    <row r="16" spans="1:6">
      <c r="A16" s="5" t="s">
        <v>236</v>
      </c>
      <c r="B16" s="7">
        <v>259.10000000000002</v>
      </c>
      <c r="C16" s="7">
        <v>268.26</v>
      </c>
      <c r="D16" s="1">
        <v>258</v>
      </c>
      <c r="E16" s="1">
        <v>258</v>
      </c>
      <c r="F16" s="1">
        <f>E16-18.8</f>
        <v>239.2</v>
      </c>
    </row>
    <row r="17" spans="1:6">
      <c r="A17" s="5" t="s">
        <v>296</v>
      </c>
      <c r="B17" s="7">
        <v>258</v>
      </c>
      <c r="C17" s="7">
        <v>32.29</v>
      </c>
      <c r="D17" s="1">
        <v>258.3</v>
      </c>
      <c r="E17" s="1">
        <v>258.3</v>
      </c>
      <c r="F17" s="1">
        <f>E17-17.7</f>
        <v>240.60000000000002</v>
      </c>
    </row>
  </sheetData>
  <phoneticPr fontId="25" type="noConversion"/>
  <pageMargins left="0.7" right="0.7" top="0.75" bottom="0.75" header="0.3" footer="0.3"/>
  <headerFooter>
    <oddFooter>&amp;L
&amp;1#&amp;"Calibri"&amp;10&amp;K000000 MAHLE internal (CL2)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topLeftCell="B12" workbookViewId="0">
      <selection activeCell="F28" sqref="F28"/>
    </sheetView>
  </sheetViews>
  <sheetFormatPr defaultColWidth="9.1796875" defaultRowHeight="14.5"/>
  <cols>
    <col min="1" max="1" width="31.54296875" style="2" customWidth="1"/>
    <col min="2" max="2" width="30.1796875" style="1" customWidth="1"/>
    <col min="3" max="3" width="27.1796875" style="1" customWidth="1"/>
    <col min="4" max="4" width="40.81640625" style="1" customWidth="1"/>
    <col min="5" max="5" width="25.1796875" style="1" customWidth="1"/>
    <col min="6" max="6" width="20.453125" style="1" customWidth="1"/>
    <col min="7" max="7" width="21.1796875" style="1" customWidth="1"/>
    <col min="8" max="16384" width="9.1796875" style="1"/>
  </cols>
  <sheetData>
    <row r="1" spans="1:7">
      <c r="A1" s="2" t="s">
        <v>30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>
      <c r="A2" s="2">
        <v>45268</v>
      </c>
      <c r="B2" s="3" t="s">
        <v>126</v>
      </c>
      <c r="C2" s="3" t="s">
        <v>127</v>
      </c>
      <c r="D2" s="41" t="s">
        <v>179</v>
      </c>
      <c r="E2" s="3" t="s">
        <v>128</v>
      </c>
      <c r="F2" s="4" t="s">
        <v>129</v>
      </c>
      <c r="G2" s="44" t="s">
        <v>133</v>
      </c>
    </row>
    <row r="3" spans="1:7">
      <c r="A3" s="2">
        <v>45257</v>
      </c>
      <c r="B3" s="3" t="s">
        <v>131</v>
      </c>
      <c r="C3" s="3" t="s">
        <v>132</v>
      </c>
      <c r="D3" s="47" t="s">
        <v>208</v>
      </c>
      <c r="E3" s="3" t="s">
        <v>128</v>
      </c>
      <c r="F3" s="4">
        <v>45276</v>
      </c>
      <c r="G3" s="3" t="s">
        <v>133</v>
      </c>
    </row>
    <row r="4" spans="1:7">
      <c r="A4" s="2">
        <v>45300</v>
      </c>
      <c r="B4" s="1" t="s">
        <v>134</v>
      </c>
      <c r="C4" s="3" t="s">
        <v>135</v>
      </c>
      <c r="D4" s="47" t="s">
        <v>209</v>
      </c>
      <c r="E4" s="47" t="s">
        <v>210</v>
      </c>
      <c r="F4" s="4">
        <v>45303</v>
      </c>
      <c r="G4" s="1" t="s">
        <v>133</v>
      </c>
    </row>
    <row r="5" spans="1:7">
      <c r="A5" s="2">
        <v>45300</v>
      </c>
      <c r="B5" s="1" t="s">
        <v>136</v>
      </c>
      <c r="C5" s="3" t="s">
        <v>135</v>
      </c>
      <c r="D5" s="47" t="s">
        <v>211</v>
      </c>
      <c r="E5" s="1" t="s">
        <v>212</v>
      </c>
      <c r="F5" s="4">
        <v>45304</v>
      </c>
      <c r="G5" s="1" t="s">
        <v>133</v>
      </c>
    </row>
    <row r="6" spans="1:7">
      <c r="A6" s="2">
        <v>45300</v>
      </c>
      <c r="B6" s="1" t="s">
        <v>137</v>
      </c>
      <c r="C6" s="3" t="s">
        <v>135</v>
      </c>
      <c r="D6" s="47" t="s">
        <v>213</v>
      </c>
      <c r="E6" s="1" t="s">
        <v>214</v>
      </c>
      <c r="F6" s="4">
        <v>45304</v>
      </c>
      <c r="G6" s="1" t="s">
        <v>133</v>
      </c>
    </row>
    <row r="7" spans="1:7">
      <c r="A7" s="2">
        <v>45301</v>
      </c>
      <c r="B7" s="3" t="s">
        <v>138</v>
      </c>
      <c r="C7" s="3" t="s">
        <v>139</v>
      </c>
      <c r="D7" s="47" t="s">
        <v>215</v>
      </c>
      <c r="E7" s="1" t="s">
        <v>214</v>
      </c>
      <c r="F7" s="4">
        <v>45306</v>
      </c>
      <c r="G7" s="1" t="s">
        <v>133</v>
      </c>
    </row>
    <row r="8" spans="1:7">
      <c r="A8" s="2">
        <v>45306</v>
      </c>
      <c r="B8" s="38" t="s">
        <v>146</v>
      </c>
      <c r="C8" s="38" t="s">
        <v>147</v>
      </c>
      <c r="D8" s="38" t="s">
        <v>148</v>
      </c>
      <c r="E8" s="38" t="s">
        <v>149</v>
      </c>
      <c r="F8" s="4">
        <v>45308</v>
      </c>
      <c r="G8" s="1" t="s">
        <v>133</v>
      </c>
    </row>
    <row r="9" spans="1:7">
      <c r="A9" s="2">
        <v>45306</v>
      </c>
      <c r="B9" s="1" t="s">
        <v>165</v>
      </c>
      <c r="C9" s="38" t="s">
        <v>147</v>
      </c>
      <c r="D9" s="1" t="s">
        <v>166</v>
      </c>
      <c r="E9" s="3" t="s">
        <v>128</v>
      </c>
      <c r="F9" s="4">
        <v>45326</v>
      </c>
      <c r="G9" s="44" t="s">
        <v>133</v>
      </c>
    </row>
    <row r="10" spans="1:7">
      <c r="A10" s="2">
        <v>45332</v>
      </c>
      <c r="B10" s="1" t="s">
        <v>169</v>
      </c>
      <c r="C10" s="39" t="s">
        <v>170</v>
      </c>
      <c r="D10" s="1" t="s">
        <v>216</v>
      </c>
      <c r="E10" s="1" t="s">
        <v>217</v>
      </c>
      <c r="F10" s="4">
        <v>45334</v>
      </c>
      <c r="G10" s="1" t="s">
        <v>133</v>
      </c>
    </row>
    <row r="11" spans="1:7">
      <c r="A11" s="2">
        <v>45332</v>
      </c>
      <c r="B11" s="1" t="s">
        <v>176</v>
      </c>
      <c r="C11" s="40" t="s">
        <v>177</v>
      </c>
      <c r="D11" s="1" t="s">
        <v>178</v>
      </c>
      <c r="E11" s="1" t="s">
        <v>218</v>
      </c>
      <c r="F11" s="4">
        <v>45334</v>
      </c>
      <c r="G11" s="1" t="s">
        <v>133</v>
      </c>
    </row>
    <row r="12" spans="1:7">
      <c r="A12" s="2">
        <v>45332</v>
      </c>
      <c r="B12" s="43" t="s">
        <v>195</v>
      </c>
      <c r="C12" s="40" t="s">
        <v>177</v>
      </c>
      <c r="D12" s="1" t="s">
        <v>180</v>
      </c>
      <c r="E12" s="1" t="s">
        <v>214</v>
      </c>
      <c r="F12" s="4">
        <v>45335</v>
      </c>
      <c r="G12" s="44" t="s">
        <v>133</v>
      </c>
    </row>
    <row r="13" spans="1:7">
      <c r="A13" s="2">
        <v>45335</v>
      </c>
      <c r="B13" s="42" t="s">
        <v>191</v>
      </c>
      <c r="C13" s="42" t="s">
        <v>190</v>
      </c>
      <c r="D13" s="50" t="s">
        <v>233</v>
      </c>
      <c r="E13" s="1" t="s">
        <v>219</v>
      </c>
      <c r="F13" s="4">
        <v>45350</v>
      </c>
      <c r="G13" s="1" t="s">
        <v>130</v>
      </c>
    </row>
    <row r="14" spans="1:7">
      <c r="A14" s="2">
        <v>45335</v>
      </c>
      <c r="B14" s="1">
        <v>4495</v>
      </c>
      <c r="C14" s="42" t="s">
        <v>190</v>
      </c>
      <c r="D14" s="42" t="s">
        <v>192</v>
      </c>
      <c r="E14" s="1" t="s">
        <v>220</v>
      </c>
      <c r="F14" s="4">
        <v>45336</v>
      </c>
      <c r="G14" s="44" t="s">
        <v>133</v>
      </c>
    </row>
    <row r="15" spans="1:7">
      <c r="A15" s="2">
        <v>45342</v>
      </c>
      <c r="B15" s="45" t="s">
        <v>201</v>
      </c>
      <c r="C15" s="45" t="s">
        <v>202</v>
      </c>
      <c r="D15" s="45" t="s">
        <v>203</v>
      </c>
      <c r="E15" s="45" t="s">
        <v>204</v>
      </c>
      <c r="F15" s="4">
        <v>45342</v>
      </c>
      <c r="G15" s="46" t="s">
        <v>133</v>
      </c>
    </row>
    <row r="16" spans="1:7">
      <c r="A16" s="2">
        <v>45349</v>
      </c>
      <c r="B16" s="1" t="s">
        <v>224</v>
      </c>
      <c r="C16" s="49" t="s">
        <v>225</v>
      </c>
      <c r="D16" s="1" t="s">
        <v>226</v>
      </c>
      <c r="E16" s="49" t="s">
        <v>227</v>
      </c>
      <c r="F16" s="4">
        <v>45349</v>
      </c>
      <c r="G16" s="1" t="s">
        <v>133</v>
      </c>
    </row>
    <row r="17" spans="1:7">
      <c r="A17" s="2">
        <v>45352</v>
      </c>
      <c r="B17" s="51" t="s">
        <v>237</v>
      </c>
      <c r="C17" s="52" t="s">
        <v>238</v>
      </c>
      <c r="D17" s="1" t="s">
        <v>239</v>
      </c>
      <c r="E17" s="1" t="s">
        <v>212</v>
      </c>
      <c r="F17" s="4">
        <v>45352</v>
      </c>
      <c r="G17" s="1" t="s">
        <v>133</v>
      </c>
    </row>
    <row r="18" spans="1:7">
      <c r="A18" s="2">
        <v>45352</v>
      </c>
      <c r="B18" s="1" t="s">
        <v>243</v>
      </c>
      <c r="C18" s="52" t="s">
        <v>238</v>
      </c>
      <c r="D18" s="1" t="s">
        <v>244</v>
      </c>
      <c r="E18" s="1" t="s">
        <v>245</v>
      </c>
      <c r="F18" s="4">
        <v>45355</v>
      </c>
      <c r="G18" s="1" t="s">
        <v>130</v>
      </c>
    </row>
    <row r="19" spans="1:7">
      <c r="A19" s="2">
        <v>45362</v>
      </c>
      <c r="B19" s="1" t="s">
        <v>252</v>
      </c>
      <c r="C19" s="53" t="s">
        <v>253</v>
      </c>
      <c r="D19" s="1" t="s">
        <v>254</v>
      </c>
      <c r="E19" s="1" t="s">
        <v>255</v>
      </c>
      <c r="F19" s="4">
        <v>45362</v>
      </c>
      <c r="G19" s="55" t="s">
        <v>133</v>
      </c>
    </row>
    <row r="20" spans="1:7">
      <c r="A20" s="2">
        <v>45362</v>
      </c>
      <c r="B20" s="1" t="s">
        <v>169</v>
      </c>
      <c r="C20" s="53" t="s">
        <v>253</v>
      </c>
      <c r="D20" s="1" t="s">
        <v>216</v>
      </c>
      <c r="E20" s="1" t="s">
        <v>217</v>
      </c>
      <c r="F20" s="4">
        <v>45363</v>
      </c>
      <c r="G20" s="1" t="s">
        <v>133</v>
      </c>
    </row>
    <row r="21" spans="1:7">
      <c r="A21" s="2">
        <v>45365</v>
      </c>
      <c r="B21" s="54" t="s">
        <v>259</v>
      </c>
      <c r="C21" s="53" t="s">
        <v>253</v>
      </c>
      <c r="D21" s="54" t="s">
        <v>260</v>
      </c>
      <c r="E21" s="54" t="s">
        <v>261</v>
      </c>
      <c r="F21" s="4">
        <v>45366</v>
      </c>
      <c r="G21" s="57" t="s">
        <v>133</v>
      </c>
    </row>
    <row r="22" spans="1:7">
      <c r="A22" s="2">
        <v>45369</v>
      </c>
      <c r="B22" s="56" t="s">
        <v>267</v>
      </c>
      <c r="C22" s="56" t="s">
        <v>268</v>
      </c>
      <c r="D22" s="56" t="s">
        <v>269</v>
      </c>
      <c r="E22" s="56" t="s">
        <v>212</v>
      </c>
      <c r="F22" s="4">
        <v>45370</v>
      </c>
      <c r="G22" s="1" t="s">
        <v>133</v>
      </c>
    </row>
    <row r="23" spans="1:7">
      <c r="A23" s="2">
        <v>45383</v>
      </c>
      <c r="B23" s="58" t="s">
        <v>284</v>
      </c>
      <c r="C23" s="58" t="s">
        <v>285</v>
      </c>
      <c r="D23" s="58" t="s">
        <v>286</v>
      </c>
      <c r="E23" s="56" t="s">
        <v>212</v>
      </c>
      <c r="F23" s="4">
        <v>45392</v>
      </c>
      <c r="G23" s="1" t="s">
        <v>130</v>
      </c>
    </row>
    <row r="24" spans="1:7">
      <c r="A24" s="2">
        <v>45383</v>
      </c>
      <c r="B24" s="58" t="s">
        <v>287</v>
      </c>
      <c r="C24" s="58" t="s">
        <v>285</v>
      </c>
      <c r="D24" s="58" t="s">
        <v>286</v>
      </c>
      <c r="E24" s="56" t="s">
        <v>212</v>
      </c>
      <c r="F24" s="4">
        <v>45392</v>
      </c>
      <c r="G24" s="1" t="s">
        <v>130</v>
      </c>
    </row>
    <row r="25" spans="1:7">
      <c r="A25" s="2">
        <v>45383</v>
      </c>
      <c r="B25" s="58" t="s">
        <v>288</v>
      </c>
      <c r="C25" s="58" t="s">
        <v>285</v>
      </c>
      <c r="D25" s="58" t="s">
        <v>290</v>
      </c>
      <c r="E25" s="58" t="s">
        <v>291</v>
      </c>
      <c r="F25" s="4">
        <v>45385</v>
      </c>
      <c r="G25" s="1" t="s">
        <v>130</v>
      </c>
    </row>
    <row r="26" spans="1:7">
      <c r="A26" s="2">
        <v>45383</v>
      </c>
      <c r="B26" s="58" t="s">
        <v>289</v>
      </c>
      <c r="C26" s="58" t="s">
        <v>285</v>
      </c>
      <c r="D26" s="58" t="s">
        <v>290</v>
      </c>
      <c r="E26" s="58" t="s">
        <v>291</v>
      </c>
      <c r="F26" s="4">
        <v>45385</v>
      </c>
      <c r="G26" s="1" t="s">
        <v>130</v>
      </c>
    </row>
    <row r="27" spans="1:7">
      <c r="A27" s="2">
        <v>45383</v>
      </c>
      <c r="B27" s="58" t="s">
        <v>292</v>
      </c>
      <c r="C27" s="58" t="s">
        <v>285</v>
      </c>
      <c r="D27" s="58" t="s">
        <v>293</v>
      </c>
      <c r="E27" s="58" t="s">
        <v>294</v>
      </c>
      <c r="F27" s="4">
        <v>45392</v>
      </c>
      <c r="G27" s="1" t="s">
        <v>130</v>
      </c>
    </row>
  </sheetData>
  <pageMargins left="0.75" right="0.75" top="1" bottom="1" header="0.5" footer="0.5"/>
  <headerFooter>
    <oddFooter>&amp;L
&amp;1#&amp;"Calibri"&amp;10&amp;K000000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 vs Actual Plan (New)</vt:lpstr>
      <vt:lpstr>Sale vs Actual Plan</vt:lpstr>
      <vt:lpstr>Weekly Data</vt:lpstr>
      <vt:lpstr>Monthly Data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Akshaya Kumar</cp:lastModifiedBy>
  <dcterms:created xsi:type="dcterms:W3CDTF">2023-12-09T10:16:00Z</dcterms:created>
  <dcterms:modified xsi:type="dcterms:W3CDTF">2024-04-06T00:54:33Z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3B3D6CEEA3BA420B8BC52D7DEAC22BB7_12</vt:lpwstr>
  </property>
  <property fmtid="{D5CDD505-2E9C-101B-9397-08002B2CF9AE}" pid="3" name="KSOProductBuildVer">
    <vt:lpwstr>2057-12.2.0.13359</vt:lpwstr>
  </property>
  <property fmtid="{D5CDD505-2E9C-101B-9397-08002B2CF9AE}" pid="4" name="MSIP_Label_0c72bc7c-1559-43e6-8719-ab74cb663232_Enabled">
    <vt:lpwstr>true</vt:lpwstr>
  </property>
  <property fmtid="{D5CDD505-2E9C-101B-9397-08002B2CF9AE}" pid="5" name="MSIP_Label_0c72bc7c-1559-43e6-8719-ab74cb663232_SetDate">
    <vt:lpwstr>2023-12-10T07:51:19Z</vt:lpwstr>
  </property>
  <property fmtid="{D5CDD505-2E9C-101B-9397-08002B2CF9AE}" pid="6" name="MSIP_Label_0c72bc7c-1559-43e6-8719-ab74cb663232_Method">
    <vt:lpwstr>Standard</vt:lpwstr>
  </property>
  <property fmtid="{D5CDD505-2E9C-101B-9397-08002B2CF9AE}" pid="7" name="MSIP_Label_0c72bc7c-1559-43e6-8719-ab74cb663232_Name">
    <vt:lpwstr>MAHLE internal (CL2)</vt:lpwstr>
  </property>
  <property fmtid="{D5CDD505-2E9C-101B-9397-08002B2CF9AE}" pid="8" name="MSIP_Label_0c72bc7c-1559-43e6-8719-ab74cb663232_SiteId">
    <vt:lpwstr>e396b7c6-05f6-47d7-bef7-e89a9de9fd6c</vt:lpwstr>
  </property>
  <property fmtid="{D5CDD505-2E9C-101B-9397-08002B2CF9AE}" pid="9" name="MSIP_Label_0c72bc7c-1559-43e6-8719-ab74cb663232_ActionId">
    <vt:lpwstr>6e7de387-067d-4491-85c5-731e177f0067</vt:lpwstr>
  </property>
  <property fmtid="{D5CDD505-2E9C-101B-9397-08002B2CF9AE}" pid="10" name="MSIP_Label_0c72bc7c-1559-43e6-8719-ab74cb663232_ContentBits">
    <vt:lpwstr>2</vt:lpwstr>
  </property>
</Properties>
</file>