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C:\Users\Admin\Downloads\DataCause\Practice\"/>
    </mc:Choice>
  </mc:AlternateContent>
  <xr:revisionPtr revIDLastSave="0" documentId="13_ncr:1_{B854D9F2-DDEA-450B-873A-FB7463F4A3A3}" xr6:coauthVersionLast="47" xr6:coauthVersionMax="47" xr10:uidLastSave="{00000000-0000-0000-0000-000000000000}"/>
  <bookViews>
    <workbookView xWindow="-108" yWindow="-108" windowWidth="23256" windowHeight="12456" firstSheet="6" activeTab="10" xr2:uid="{00000000-000D-0000-FFFF-FFFF00000000}"/>
  </bookViews>
  <sheets>
    <sheet name="KPI" sheetId="7" r:id="rId1"/>
    <sheet name="Rating" sheetId="8" r:id="rId2"/>
    <sheet name="Gender" sheetId="9" r:id="rId3"/>
    <sheet name="Education By Attrition" sheetId="10" r:id="rId4"/>
    <sheet name="Attrition By Job" sheetId="11" r:id="rId5"/>
    <sheet name="Dept wise Attrition" sheetId="12" r:id="rId6"/>
    <sheet name="Attrition By Age Group" sheetId="13" r:id="rId7"/>
    <sheet name="Marrital Status" sheetId="14" r:id="rId8"/>
    <sheet name="Data" sheetId="1" r:id="rId9"/>
    <sheet name="Images" sheetId="2" r:id="rId10"/>
    <sheet name="Dashboard" sheetId="4" r:id="rId11"/>
    <sheet name="Background 1" sheetId="3" r:id="rId12"/>
    <sheet name="Background 3" sheetId="5" r:id="rId13"/>
    <sheet name="Background 4" sheetId="6" r:id="rId14"/>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'Marrital Status'!$D$4:$D$6</definedName>
    <definedName name="_xlchart.v2.3" hidden="1">'Marrital Status'!$E$4:$E$6</definedName>
    <definedName name="_xlchart.v2.6" hidden="1">'Marrital Status'!$D$4:$D$6</definedName>
    <definedName name="_xlchart.v2.7" hidden="1">'Marrital Status'!$E$4:$E$6</definedName>
    <definedName name="Slicer_Department">#N/A</definedName>
    <definedName name="Slicer_Education_Field2">#N/A</definedName>
    <definedName name="Slicer_Gender2">#N/A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E5" i="14"/>
  <c r="E6" i="14"/>
  <c r="E4" i="14"/>
  <c r="E5" i="11"/>
  <c r="E9" i="11"/>
  <c r="E11" i="11"/>
  <c r="E12" i="11"/>
  <c r="E6" i="11"/>
  <c r="E7" i="11"/>
  <c r="E10" i="11"/>
  <c r="E8" i="11"/>
  <c r="E4" i="11"/>
  <c r="B10" i="9"/>
  <c r="B9" i="9"/>
  <c r="B7" i="8"/>
  <c r="C8" i="7"/>
  <c r="B8" i="7"/>
  <c r="A8" i="7"/>
  <c r="C9" i="9" l="1"/>
  <c r="C10" i="9"/>
  <c r="C7" i="8"/>
  <c r="B8" i="8"/>
  <c r="C8" i="8" s="1"/>
  <c r="D8" i="7"/>
  <c r="E8" i="7"/>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<sst xmlns="http://schemas.openxmlformats.org/spreadsheetml/2006/main" count="19216" uniqueCount="1572">
  <si>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</si>
  <si>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</si>
  <si>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</si>
  <si>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</si>
  <si>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</si>
  <si>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</si>
  <si>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</si>
  <si>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</si>
  <si>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</si>
  <si>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</si>
  <si>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</si>
  <si>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</si>
  <si>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</si>
  <si>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</si>
  <si>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</si>
  <si>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</si>
  <si>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</si>
  <si>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</si>
  <si>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</si>
  <si>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</si>
  <si>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</si>
  <si>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</si>
  <si>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</si>
  <si>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</si>
  <si>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</si>
  <si>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</si>
  <si>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</si>
  <si>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</si>
  <si>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</si>
  <si>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</si>
  <si>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</si>
  <si>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</si>
  <si>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</si>
  <si>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</si>
  <si>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</si>
  <si>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</si>
  <si>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</si>
  <si>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</si>
  <si>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</si>
  <si>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</si>
  <si>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</si>
  <si>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</si>
  <si>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</si>
  <si>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</si>
  <si>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</si>
  <si>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</si>
  <si>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</si>
  <si>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</si>
  <si>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</si>
  <si>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</si>
  <si>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</si>
  <si>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</si>
  <si>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</si>
  <si>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</si>
  <si>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</si>
  <si>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</si>
  <si>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</si>
  <si>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</si>
  <si>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</si>
  <si>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</si>
  <si>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</si>
  <si>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</si>
  <si>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</si>
  <si>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</si>
  <si>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</si>
  <si>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</si>
  <si>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</si>
  <si>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</si>
  <si>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</si>
  <si>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</si>
  <si>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</si>
  <si>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</si>
  <si>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</si>
  <si>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</si>
  <si>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</si>
  <si>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</si>
  <si>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</si>
  <si>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</si>
  <si>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</si>
  <si>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</si>
  <si>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</si>
  <si>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</si>
  <si>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</si>
  <si>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</si>
  <si>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</si>
  <si>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</si>
  <si>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</si>
  <si>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</si>
  <si>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</si>
  <si>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</si>
  <si>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</si>
  <si>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</si>
  <si>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</si>
  <si>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</si>
  <si>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</si>
  <si>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</si>
  <si>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</si>
  <si>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</si>
  <si>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</si>
  <si>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</si>
  <si>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</si>
  <si>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</si>
  <si>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</si>
  <si>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</si>
  <si>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</si>
  <si>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</si>
  <si>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</si>
  <si>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</si>
  <si>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</si>
  <si>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</si>
  <si>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</si>
  <si>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</si>
  <si>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</si>
  <si>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</si>
  <si>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</si>
  <si>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</si>
  <si>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</si>
  <si>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</si>
  <si>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</si>
  <si>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</si>
  <si>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</si>
  <si>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</si>
  <si>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</si>
  <si>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</si>
  <si>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</si>
  <si>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</si>
  <si>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</si>
  <si>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</si>
  <si>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</si>
  <si>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</si>
  <si>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</si>
  <si>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</si>
  <si>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</si>
  <si>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</si>
  <si>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</si>
  <si>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</si>
  <si>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</si>
  <si>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</si>
  <si>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</si>
  <si>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</si>
  <si>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</si>
  <si>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</si>
  <si>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</si>
  <si>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</si>
  <si>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</si>
  <si>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</si>
  <si>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</si>
  <si>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</si>
  <si>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</si>
  <si>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</si>
  <si>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</si>
  <si>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</si>
  <si>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</si>
  <si>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</si>
  <si>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</si>
  <si>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</si>
  <si>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</si>
  <si>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</si>
  <si>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</si>
  <si>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</si>
  <si>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</si>
  <si>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</si>
  <si>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</si>
  <si>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</si>
  <si>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</si>
  <si>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</si>
  <si>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</si>
  <si>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</si>
  <si>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</si>
  <si>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</si>
  <si>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</si>
  <si>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</si>
  <si>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</si>
  <si>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</si>
  <si>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</si>
  <si>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</si>
  <si>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</si>
  <si>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</si>
  <si>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</si>
  <si>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</si>
  <si>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</si>
  <si>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</si>
  <si>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</si>
  <si>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</si>
  <si>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</si>
  <si>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</si>
  <si>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</si>
  <si>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</si>
  <si>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</si>
  <si>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</si>
  <si>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</si>
  <si>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</si>
  <si>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</si>
  <si>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</si>
  <si>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</si>
  <si>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</si>
  <si>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</si>
  <si>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</si>
  <si>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</si>
  <si>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</si>
  <si>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</si>
  <si>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</si>
  <si>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</si>
  <si>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</si>
  <si>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</si>
  <si>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</si>
  <si>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</si>
  <si>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</si>
  <si>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</si>
  <si>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</si>
  <si>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</si>
  <si>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</si>
  <si>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</si>
  <si>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</si>
  <si>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</si>
  <si>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</si>
  <si>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</si>
  <si>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</si>
  <si>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</si>
  <si>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</si>
  <si>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</si>
  <si>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</si>
  <si>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</si>
  <si>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</si>
  <si>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</si>
  <si>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</si>
  <si>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</si>
  <si>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</si>
  <si>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</si>
  <si>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</si>
  <si>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</si>
  <si>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</si>
  <si>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</si>
  <si>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</si>
  <si>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</si>
  <si>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</si>
  <si>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</si>
  <si>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</si>
  <si>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</si>
  <si>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</si>
  <si>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</si>
  <si>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</si>
  <si>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</si>
  <si>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</si>
  <si>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</si>
  <si>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</si>
  <si>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</si>
  <si>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</si>
  <si>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</si>
  <si>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</si>
  <si>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</si>
  <si>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</si>
  <si>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</si>
  <si>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</si>
  <si>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</si>
  <si>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</si>
  <si>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</si>
  <si>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</si>
  <si>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</si>
  <si>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</si>
  <si>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</si>
  <si>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</si>
  <si>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</si>
  <si>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</si>
  <si>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</si>
  <si>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</si>
  <si>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</si>
  <si>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</si>
  <si>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</si>
  <si>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</si>
  <si>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</si>
  <si>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</si>
  <si>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</si>
  <si>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</si>
  <si>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</si>
  <si>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</si>
  <si>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</si>
  <si>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</si>
  <si>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</si>
  <si>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</si>
  <si>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</si>
  <si>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</si>
  <si>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</si>
  <si>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</si>
  <si>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</si>
  <si>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</si>
  <si>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</si>
  <si>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</si>
  <si>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</si>
  <si>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</si>
  <si>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</si>
  <si>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</si>
  <si>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</si>
  <si>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</si>
  <si>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</si>
  <si>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</si>
  <si>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</si>
  <si>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</si>
  <si>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</si>
  <si>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</si>
  <si>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</si>
  <si>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</si>
  <si>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</si>
  <si>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</si>
  <si>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</si>
  <si>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</si>
  <si>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</si>
  <si>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</si>
  <si>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</si>
  <si>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</si>
  <si>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</si>
  <si>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</si>
  <si>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</si>
  <si>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</si>
  <si>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</si>
  <si>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</si>
  <si>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</si>
  <si>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</si>
  <si>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</si>
  <si>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</si>
  <si>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</si>
  <si>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</si>
  <si>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</si>
  <si>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</si>
  <si>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</si>
  <si>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</si>
  <si>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</si>
  <si>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</si>
  <si>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</si>
  <si>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</si>
  <si>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</si>
  <si>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</si>
  <si>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</si>
  <si>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</si>
  <si>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</si>
  <si>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</si>
  <si>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</si>
  <si>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</si>
  <si>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</si>
  <si>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</si>
  <si>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</si>
  <si>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</si>
  <si>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</si>
  <si>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</si>
  <si>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</si>
  <si>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</si>
  <si>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</si>
  <si>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</si>
  <si>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</si>
  <si>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</si>
  <si>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</si>
  <si>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</si>
  <si>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</si>
  <si>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</si>
  <si>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</si>
  <si>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</si>
  <si>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</si>
  <si>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</si>
  <si>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</si>
  <si>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</si>
  <si>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</si>
  <si>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</si>
  <si>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</si>
  <si>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</si>
  <si>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</si>
  <si>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</si>
  <si>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</si>
  <si>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</si>
  <si>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</si>
  <si>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</si>
  <si>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</si>
  <si>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</si>
  <si>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</si>
  <si>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</si>
  <si>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</si>
  <si>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</si>
  <si>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</si>
  <si>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</si>
  <si>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</si>
  <si>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</si>
  <si>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</si>
  <si>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</si>
  <si>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</si>
  <si>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</si>
  <si>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</si>
  <si>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</si>
  <si>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</si>
  <si>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</si>
  <si>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</si>
  <si>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</si>
  <si>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</si>
  <si>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</si>
  <si>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</si>
  <si>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</si>
  <si>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</si>
  <si>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</si>
  <si>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</si>
  <si>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</si>
  <si>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</si>
  <si>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</si>
  <si>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</si>
  <si>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</si>
  <si>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</si>
  <si>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</si>
  <si>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</si>
  <si>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</si>
  <si>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</si>
  <si>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</si>
  <si>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</si>
  <si>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</si>
  <si>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</si>
  <si>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</si>
  <si>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</si>
  <si>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</si>
  <si>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</si>
  <si>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</si>
  <si>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</si>
  <si>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</si>
  <si>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</si>
  <si>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</si>
  <si>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</si>
  <si>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</si>
  <si>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</si>
  <si>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</si>
  <si>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</si>
  <si>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</si>
  <si>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</si>
  <si>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</si>
  <si>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</si>
  <si>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</si>
  <si>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</si>
  <si>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</si>
  <si>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</si>
  <si>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</si>
  <si>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</si>
  <si>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</si>
  <si>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</si>
  <si>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</si>
  <si>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</si>
  <si>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</si>
  <si>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</si>
  <si>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</si>
  <si>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</si>
  <si>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</si>
  <si>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</si>
  <si>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</si>
  <si>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</si>
  <si>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</si>
  <si>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</si>
  <si>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</si>
  <si>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</si>
  <si>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</si>
  <si>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</si>
  <si>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</si>
  <si>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</si>
  <si>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</si>
  <si>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</si>
  <si>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</si>
  <si>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</si>
  <si>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</si>
  <si>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</si>
  <si>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</si>
  <si>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</si>
  <si>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</si>
  <si>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</si>
  <si>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</si>
  <si>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</si>
  <si>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</si>
  <si>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</si>
  <si>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</si>
  <si>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</si>
  <si>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</si>
  <si>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</si>
  <si>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</si>
  <si>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</si>
  <si>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</si>
  <si>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</si>
  <si>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</si>
  <si>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</si>
  <si>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</si>
  <si>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</si>
  <si>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</si>
  <si>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</si>
  <si>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</si>
  <si>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</si>
  <si>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</si>
  <si>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</si>
  <si>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</si>
  <si>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</si>
  <si>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</si>
  <si>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</si>
  <si>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</si>
  <si>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</si>
  <si>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</si>
  <si>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</si>
  <si>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</si>
  <si>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</si>
  <si>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</si>
  <si>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</si>
  <si>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</si>
  <si>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</si>
  <si>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</si>
  <si>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</si>
  <si>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</si>
  <si>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</si>
  <si>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</si>
  <si>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</si>
  <si>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</si>
  <si>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</si>
  <si>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</si>
  <si>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</si>
  <si>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</si>
  <si>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</si>
  <si>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</si>
  <si>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</si>
  <si>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</si>
  <si>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</si>
  <si>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</si>
  <si>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</si>
  <si>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</si>
  <si>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</si>
  <si>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</si>
  <si>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</si>
  <si>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</si>
  <si>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</si>
  <si>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</si>
  <si>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</si>
  <si>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</si>
  <si>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</si>
  <si>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</si>
  <si>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</si>
  <si>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</si>
  <si>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</si>
  <si>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</si>
  <si>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</si>
  <si>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</si>
  <si>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</si>
  <si>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</si>
  <si>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</si>
  <si>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</si>
  <si>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</si>
  <si>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</si>
  <si>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</si>
  <si>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</si>
  <si>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</si>
  <si>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</si>
  <si>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</si>
  <si>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</si>
  <si>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</si>
  <si>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</si>
  <si>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</si>
  <si>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</si>
  <si>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</si>
  <si>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</si>
  <si>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</si>
  <si>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</si>
  <si>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</si>
  <si>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</si>
  <si>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</si>
  <si>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</si>
  <si>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</si>
  <si>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</si>
  <si>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</si>
  <si>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</si>
  <si>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</si>
  <si>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</si>
  <si>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</si>
  <si>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</si>
  <si>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</si>
  <si>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</si>
  <si>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</si>
  <si>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</si>
  <si>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</si>
  <si>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</si>
  <si>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</si>
  <si>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</si>
  <si>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</si>
  <si>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</si>
  <si>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</si>
  <si>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</si>
  <si>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</si>
  <si>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</si>
  <si>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</si>
  <si>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</si>
  <si>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</si>
  <si>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</si>
  <si>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</si>
  <si>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</si>
  <si>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</si>
  <si>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</si>
  <si>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</si>
  <si>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</si>
  <si>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</si>
  <si>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</si>
  <si>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</si>
  <si>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</si>
  <si>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</si>
  <si>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</si>
  <si>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</si>
  <si>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</si>
  <si>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</si>
  <si>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</si>
  <si>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</si>
  <si>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</si>
  <si>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</si>
  <si>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</si>
  <si>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</si>
  <si>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</si>
  <si>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</si>
  <si>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</si>
  <si>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</si>
  <si>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</si>
  <si>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</si>
  <si>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</si>
  <si>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</si>
  <si>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</si>
  <si>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</si>
  <si>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</si>
  <si>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</si>
  <si>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</si>
  <si>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</si>
  <si>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</si>
  <si>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</si>
  <si>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</si>
  <si>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</si>
  <si>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</si>
  <si>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</si>
  <si>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</si>
  <si>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</si>
  <si>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</si>
  <si>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</si>
  <si>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</si>
  <si>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</si>
  <si>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</si>
  <si>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</si>
  <si>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</si>
  <si>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</si>
  <si>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</si>
  <si>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</si>
  <si>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</si>
  <si>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</si>
  <si>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</si>
  <si>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</si>
  <si>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</si>
  <si>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</si>
  <si>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</si>
  <si>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</si>
  <si>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</si>
  <si>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</si>
  <si>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</si>
  <si>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</si>
  <si>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</si>
  <si>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</si>
  <si>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</si>
  <si>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</si>
  <si>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</si>
  <si>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</si>
  <si>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</si>
  <si>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</si>
  <si>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</si>
  <si>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</si>
  <si>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</si>
  <si>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</si>
  <si>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</si>
  <si>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</si>
  <si>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</si>
  <si>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</si>
  <si>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</si>
  <si>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</si>
  <si>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</si>
  <si>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</si>
  <si>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</si>
  <si>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</si>
  <si>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</si>
  <si>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</si>
  <si>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</si>
  <si>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</si>
  <si>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</si>
  <si>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</si>
  <si>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</si>
  <si>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</si>
  <si>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</si>
  <si>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</si>
  <si>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</si>
  <si>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</si>
  <si>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</si>
  <si>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</si>
  <si>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</si>
  <si>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</si>
  <si>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</si>
  <si>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</si>
  <si>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</si>
  <si>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</si>
  <si>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</si>
  <si>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</si>
  <si>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</si>
  <si>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</si>
  <si>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</si>
  <si>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</si>
  <si>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</si>
  <si>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</si>
  <si>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</si>
  <si>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</si>
  <si>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</si>
  <si>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</si>
  <si>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</si>
  <si>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</si>
  <si>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</si>
  <si>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</si>
  <si>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</si>
  <si>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</si>
  <si>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</si>
  <si>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</si>
  <si>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</si>
  <si>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</si>
  <si>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</si>
  <si>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</si>
  <si>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</si>
  <si>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</si>
  <si>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</si>
  <si>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</si>
  <si>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</si>
  <si>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</si>
  <si>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</si>
  <si>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</si>
  <si>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</si>
  <si>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</si>
  <si>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</si>
  <si>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</si>
  <si>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</si>
  <si>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</si>
  <si>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</si>
  <si>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</si>
  <si>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</si>
  <si>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</si>
  <si>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</si>
  <si>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</si>
  <si>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</si>
  <si>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</si>
  <si>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</si>
  <si>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</si>
  <si>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</si>
  <si>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</si>
  <si>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</si>
  <si>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</si>
  <si>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</si>
  <si>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</si>
  <si>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</si>
  <si>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</si>
  <si>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</si>
  <si>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</si>
  <si>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</si>
  <si>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</si>
  <si>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</si>
  <si>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</si>
  <si>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</si>
  <si>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</si>
  <si>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</si>
  <si>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</si>
  <si>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</si>
  <si>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</si>
  <si>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</si>
  <si>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</si>
  <si>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</si>
  <si>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</si>
  <si>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</si>
  <si>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</si>
  <si>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</si>
  <si>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</si>
  <si>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</si>
  <si>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</si>
  <si>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</si>
  <si>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</si>
  <si>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</si>
  <si>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</si>
  <si>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</si>
  <si>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</si>
  <si>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</si>
  <si>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</si>
  <si>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</si>
  <si>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</si>
  <si>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</si>
  <si>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</si>
  <si>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</si>
  <si>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</si>
  <si>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</si>
  <si>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</si>
  <si>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</si>
  <si>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</si>
  <si>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</si>
  <si>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</si>
  <si>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</si>
  <si>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</si>
  <si>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</si>
  <si>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</si>
  <si>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</si>
  <si>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</si>
  <si>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</si>
  <si>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</si>
  <si>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</si>
  <si>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</si>
  <si>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</si>
  <si>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</si>
  <si>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</si>
  <si>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</si>
  <si>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</si>
  <si>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</si>
  <si>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</si>
  <si>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</si>
  <si>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</si>
  <si>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</si>
  <si>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</si>
  <si>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</si>
  <si>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</si>
  <si>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</si>
  <si>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</si>
  <si>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</si>
  <si>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</si>
  <si>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</si>
  <si>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</si>
  <si>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</si>
  <si>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</si>
  <si>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</si>
  <si>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</si>
  <si>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</si>
  <si>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</si>
  <si>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</si>
  <si>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</si>
  <si>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</si>
  <si>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</si>
  <si>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</si>
  <si>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</si>
  <si>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</si>
  <si>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</si>
  <si>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</si>
  <si>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</si>
  <si>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</si>
  <si>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</si>
  <si>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</si>
  <si>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</si>
  <si>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</si>
  <si>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</si>
  <si>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</si>
  <si>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</si>
  <si>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</si>
  <si>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</si>
  <si>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</si>
  <si>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</si>
  <si>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</si>
  <si>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</si>
  <si>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</si>
  <si>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</si>
  <si>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</si>
  <si>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</si>
  <si>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</si>
  <si>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</si>
  <si>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</si>
  <si>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</si>
  <si>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</si>
  <si>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</si>
  <si>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</si>
  <si>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</si>
  <si>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</si>
  <si>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</si>
  <si>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</si>
  <si>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</si>
  <si>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</si>
  <si>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</si>
  <si>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</si>
  <si>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</si>
  <si>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</si>
  <si>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</si>
  <si>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</si>
  <si>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</si>
  <si>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</si>
  <si>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</si>
  <si>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</si>
  <si>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</si>
  <si>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</si>
  <si>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</si>
  <si>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</si>
  <si>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</si>
  <si>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</si>
  <si>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</si>
  <si>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</si>
  <si>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</si>
  <si>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</si>
  <si>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</si>
  <si>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</si>
  <si>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</si>
  <si>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</si>
  <si>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</si>
  <si>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</si>
  <si>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</si>
  <si>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</si>
  <si>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</si>
  <si>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</si>
  <si>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</si>
  <si>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</si>
  <si>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</si>
  <si>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</si>
  <si>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</si>
  <si>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</si>
  <si>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</si>
  <si>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</si>
  <si>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</si>
  <si>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</si>
  <si>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</si>
  <si>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</si>
  <si>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</si>
  <si>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</si>
  <si>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</si>
  <si>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</si>
  <si>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</si>
  <si>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</si>
  <si>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</si>
  <si>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</si>
  <si>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</si>
  <si>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</si>
  <si>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</si>
  <si>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</si>
  <si>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</si>
  <si>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</si>
  <si>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</si>
  <si>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</si>
  <si>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</si>
  <si>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</si>
  <si>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</si>
  <si>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</si>
  <si>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</si>
  <si>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</si>
  <si>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</si>
  <si>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</si>
  <si>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</si>
  <si>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</si>
  <si>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</si>
  <si>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</si>
  <si>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</si>
  <si>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</si>
  <si>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</si>
  <si>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</si>
  <si>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</si>
  <si>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</si>
  <si>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</si>
  <si>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</si>
  <si>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</si>
  <si>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</si>
  <si>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</si>
  <si>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</si>
  <si>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</si>
  <si>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</si>
  <si>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</si>
  <si>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</si>
  <si>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</si>
  <si>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</si>
  <si>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</si>
  <si>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</si>
  <si>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</si>
  <si>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</si>
  <si>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</si>
  <si>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</si>
  <si>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</si>
  <si>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</si>
  <si>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</si>
  <si>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</si>
  <si>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</si>
  <si>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</si>
  <si>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</si>
  <si>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</si>
  <si>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</si>
  <si>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</si>
  <si>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</si>
  <si>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</si>
  <si>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</si>
  <si>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</si>
  <si>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</si>
  <si>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</si>
  <si>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</si>
  <si>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</si>
  <si>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</si>
  <si>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</si>
  <si>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</si>
  <si>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</si>
  <si>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</si>
  <si>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</si>
  <si>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</si>
  <si>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</si>
  <si>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</si>
  <si>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</si>
  <si>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</si>
  <si>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</si>
  <si>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</si>
  <si>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</si>
  <si>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</si>
  <si>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</si>
  <si>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</si>
  <si>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</si>
  <si>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</si>
  <si>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</si>
  <si>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</si>
  <si>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</si>
  <si>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</si>
  <si>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</si>
  <si>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</si>
  <si>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</si>
  <si>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</si>
  <si>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</si>
  <si>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</si>
  <si>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</si>
  <si>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</si>
  <si>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</si>
  <si>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</si>
  <si>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</si>
  <si>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</si>
  <si>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</si>
  <si>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</si>
  <si>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</si>
  <si>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</si>
  <si>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</si>
  <si>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</si>
  <si>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</si>
  <si>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</si>
  <si>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</si>
  <si>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</si>
  <si>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</si>
  <si>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</si>
  <si>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</si>
  <si>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</si>
  <si>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</si>
  <si>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</si>
  <si>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</si>
  <si>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</si>
  <si>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</si>
  <si>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</si>
  <si>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</si>
  <si>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</si>
  <si>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</si>
  <si>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</si>
  <si>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</si>
  <si>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</si>
  <si>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</si>
  <si>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</si>
  <si>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</si>
  <si>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</si>
  <si>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</si>
  <si>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</si>
  <si>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</si>
  <si>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</si>
  <si>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</si>
  <si>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</si>
  <si>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</si>
  <si>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</si>
  <si>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</si>
  <si>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</si>
  <si>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</si>
  <si>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</si>
  <si>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</si>
  <si>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</si>
  <si>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</si>
  <si>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</si>
  <si>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</si>
  <si>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</si>
  <si>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</si>
  <si>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</si>
  <si>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</si>
  <si>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</si>
  <si>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</si>
  <si>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</si>
  <si>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</si>
  <si>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</si>
  <si>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</si>
  <si>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</si>
  <si>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</si>
  <si>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</si>
  <si>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</si>
  <si>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</si>
  <si>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</si>
  <si>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</si>
  <si>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</si>
  <si>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</si>
  <si>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</si>
  <si>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</si>
  <si>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</si>
  <si>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</si>
  <si>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</si>
  <si>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</si>
  <si>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</si>
  <si>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</si>
  <si>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</si>
  <si>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</si>
  <si>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</si>
  <si>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</si>
  <si>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</si>
  <si>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</si>
  <si>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</si>
  <si>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</si>
  <si>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</si>
  <si>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</si>
  <si>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</si>
  <si>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</si>
  <si>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</si>
  <si>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</si>
  <si>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</si>
  <si>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</si>
  <si>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</si>
  <si>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</si>
  <si>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</si>
  <si>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</si>
  <si>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</si>
  <si>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</si>
  <si>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</si>
  <si>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</si>
  <si>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</si>
  <si>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</si>
  <si>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</si>
  <si>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</si>
  <si>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</si>
  <si>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</si>
  <si>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</si>
  <si>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</si>
  <si>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</si>
  <si>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</si>
  <si>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</si>
  <si>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</si>
  <si>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</si>
  <si>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</si>
  <si>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</si>
  <si>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</si>
  <si>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</si>
  <si>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</si>
  <si>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</si>
  <si>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</si>
  <si>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</si>
  <si>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</si>
  <si>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</si>
  <si>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</si>
  <si>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</si>
  <si>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</si>
  <si>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</si>
  <si>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</si>
  <si>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</si>
  <si>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</si>
  <si>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</si>
  <si>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</si>
  <si>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</si>
  <si>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</si>
  <si>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</si>
  <si>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</si>
  <si>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</si>
  <si>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</si>
  <si>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</si>
  <si>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</si>
  <si>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</si>
  <si>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</si>
  <si>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</si>
  <si>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</si>
  <si>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</si>
  <si>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</si>
  <si>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</si>
  <si>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</si>
  <si>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</si>
  <si>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</si>
  <si>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</si>
  <si>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</si>
  <si>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</si>
  <si>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</si>
  <si>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</si>
  <si>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</si>
  <si>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</si>
  <si>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</si>
  <si>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</si>
  <si>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</si>
  <si>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</si>
  <si>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</si>
  <si>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</si>
  <si>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</si>
  <si>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</si>
  <si>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</si>
  <si>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</si>
  <si>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</si>
  <si>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</si>
  <si>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</si>
  <si>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</si>
  <si>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</si>
  <si>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</si>
  <si>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</si>
  <si>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</si>
  <si>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</si>
  <si>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</si>
  <si>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</si>
  <si>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</si>
  <si>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</si>
  <si>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</si>
  <si>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</si>
  <si>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</si>
  <si>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</si>
  <si>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</si>
  <si>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</si>
  <si>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</si>
  <si>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</si>
  <si>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</si>
  <si>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</si>
  <si>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</si>
  <si>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</si>
  <si>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</si>
  <si>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</si>
  <si>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</si>
  <si>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</si>
  <si>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</si>
  <si>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</si>
  <si>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</si>
  <si>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</si>
  <si>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</si>
  <si>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</si>
  <si>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</si>
  <si>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</si>
  <si>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</si>
  <si>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</si>
  <si>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</si>
  <si>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</si>
  <si>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</si>
  <si>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</si>
  <si>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</si>
  <si>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</si>
  <si>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</si>
  <si>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</si>
  <si>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</si>
  <si>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</si>
  <si>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</si>
  <si>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</si>
  <si>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</si>
  <si>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</si>
  <si>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</si>
  <si>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</si>
  <si>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</si>
  <si>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</si>
  <si>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</si>
  <si>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</si>
  <si>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</si>
  <si>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</si>
  <si>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</si>
  <si>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</si>
  <si>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</si>
  <si>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</si>
  <si>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</si>
  <si>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</si>
  <si>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</si>
  <si>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</si>
  <si>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</si>
  <si>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</si>
  <si>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</si>
  <si>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</si>
  <si>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</si>
  <si>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</si>
  <si>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</si>
  <si>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</si>
  <si>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</si>
  <si>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</si>
  <si>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</si>
  <si>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</si>
  <si>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</si>
  <si>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</si>
  <si>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</si>
  <si>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</si>
  <si>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</si>
  <si>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</si>
  <si>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</si>
  <si>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</si>
  <si>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</si>
  <si>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</si>
  <si>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</si>
  <si>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</si>
  <si>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</si>
  <si>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</si>
  <si>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</si>
  <si>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</si>
  <si>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</si>
  <si>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</si>
  <si>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</si>
  <si>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</si>
  <si>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</si>
  <si>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</si>
  <si>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</si>
  <si>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</si>
  <si>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</si>
  <si>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</si>
  <si>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</si>
  <si>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</si>
  <si>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</si>
  <si>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</si>
  <si>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</si>
  <si>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</si>
  <si>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</si>
  <si>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</si>
  <si>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</si>
  <si>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</si>
  <si>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</si>
  <si>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</si>
  <si>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</si>
  <si>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</si>
  <si>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</si>
  <si>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</si>
  <si>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</si>
  <si>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</si>
  <si>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</si>
  <si>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</si>
  <si>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</si>
  <si>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</si>
  <si>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</si>
  <si>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</si>
  <si>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</si>
  <si>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</si>
  <si>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</si>
  <si>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</si>
  <si>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</si>
  <si>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</si>
  <si>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</si>
  <si>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</si>
  <si>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</si>
  <si>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</si>
  <si>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</si>
  <si>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</si>
  <si>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</si>
  <si>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</si>
  <si>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</si>
  <si>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</si>
  <si>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</si>
  <si>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</si>
  <si>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</si>
  <si>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</si>
  <si>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</si>
  <si>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</si>
  <si>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</si>
  <si>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</si>
  <si>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</si>
  <si>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</si>
  <si>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</si>
  <si>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</si>
  <si>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</si>
  <si>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</si>
  <si>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</si>
  <si>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</si>
  <si>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</si>
  <si>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</si>
  <si>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</si>
  <si>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</si>
  <si>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</si>
  <si>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</si>
  <si>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</si>
  <si>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</si>
  <si>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</si>
  <si>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</si>
  <si>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</si>
  <si>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</si>
  <si>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</si>
  <si>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</si>
  <si>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</si>
  <si>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</si>
  <si>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</si>
  <si>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</si>
  <si>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</si>
  <si>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</si>
  <si>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</si>
  <si>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</si>
  <si>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</si>
  <si>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</si>
  <si>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</si>
  <si>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</si>
  <si>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</si>
  <si>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</si>
  <si>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</si>
  <si>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</si>
  <si>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</si>
  <si>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</si>
  <si>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</si>
  <si>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</si>
  <si>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</si>
  <si>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</si>
  <si>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</si>
  <si>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</si>
  <si>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</si>
  <si>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</si>
  <si>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</si>
  <si>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</si>
  <si>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</si>
  <si>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</si>
  <si>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</si>
  <si>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</si>
  <si>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</si>
  <si>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</si>
  <si>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</si>
  <si>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</si>
  <si>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</si>
  <si>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</si>
  <si>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</si>
  <si>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</si>
  <si>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</si>
  <si>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</si>
  <si>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</si>
  <si>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</si>
  <si>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</si>
  <si>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</si>
  <si>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</si>
  <si>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</si>
  <si>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</si>
  <si>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</si>
  <si>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</si>
  <si>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</si>
  <si>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</si>
  <si>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</si>
  <si>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</si>
  <si>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</si>
  <si>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</si>
  <si>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</si>
  <si>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</si>
  <si>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</si>
  <si>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</si>
  <si>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</si>
  <si>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</si>
  <si>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</si>
  <si>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</si>
  <si>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</si>
  <si>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</si>
  <si>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</si>
  <si>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</si>
  <si>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</si>
  <si>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</si>
  <si>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</si>
  <si>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</si>
  <si>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</si>
  <si>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</si>
  <si>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</si>
  <si>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</si>
  <si>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</si>
  <si>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</si>
  <si>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</si>
  <si>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</si>
  <si>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</si>
  <si>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</si>
  <si>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</si>
  <si>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</si>
  <si>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</si>
  <si>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</si>
  <si>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</si>
  <si>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</si>
  <si>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</si>
  <si>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</si>
  <si>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</si>
  <si>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</si>
  <si>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</si>
  <si>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</si>
  <si>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</si>
  <si>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</si>
  <si>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</si>
  <si>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</si>
  <si>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</si>
  <si>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</si>
  <si>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</si>
  <si>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</si>
  <si>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</si>
  <si>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</si>
  <si>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</si>
  <si>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</si>
  <si>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</si>
  <si>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</si>
  <si>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</si>
  <si>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</si>
  <si>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</si>
  <si>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</si>
  <si>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</si>
  <si>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</si>
  <si>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</si>
  <si>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</si>
  <si>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</si>
  <si>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</si>
  <si>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</si>
  <si>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</si>
  <si>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</si>
  <si>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</si>
  <si>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</si>
  <si>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</si>
  <si>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</si>
  <si>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</si>
  <si>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</si>
  <si>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</si>
  <si>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</si>
  <si>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</si>
  <si>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</si>
  <si>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</si>
  <si>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</si>
  <si>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</si>
  <si>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</si>
  <si>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</si>
  <si>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</si>
  <si>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</si>
  <si>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</si>
  <si>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</si>
  <si>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</si>
  <si>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</si>
  <si>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</si>
  <si>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</si>
  <si>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</si>
  <si>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</si>
  <si>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</si>
  <si>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</si>
  <si>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</si>
  <si>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</si>
  <si>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</si>
  <si>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</si>
  <si>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</si>
  <si>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</si>
  <si>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</si>
  <si>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</si>
  <si>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</si>
  <si>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</si>
  <si>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</si>
  <si>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</si>
  <si>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</si>
  <si>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</si>
  <si>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</si>
  <si>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</si>
  <si>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</si>
  <si>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</si>
  <si>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</si>
  <si>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</si>
  <si>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</si>
  <si>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</si>
  <si>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</si>
  <si>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</si>
  <si>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</si>
  <si>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</si>
  <si>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</si>
  <si>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</si>
  <si>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</si>
  <si>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</si>
  <si>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</si>
  <si>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</si>
  <si>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</si>
  <si>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</si>
  <si>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</si>
  <si>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</si>
  <si>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</si>
  <si>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</si>
  <si>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</si>
  <si>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</si>
  <si>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</si>
  <si>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</si>
  <si>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</si>
  <si>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</si>
  <si>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</si>
  <si>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</si>
  <si>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</si>
  <si>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</si>
  <si>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</si>
  <si>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</si>
  <si>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</si>
  <si>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</si>
  <si>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</si>
  <si>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</si>
  <si>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</si>
  <si>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</si>
  <si>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</si>
  <si>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</si>
  <si>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</si>
  <si>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</si>
  <si>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</si>
  <si>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</si>
  <si>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</si>
  <si>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Sum of CF_attrition count</t>
  </si>
  <si>
    <t>cf</t>
  </si>
  <si>
    <t>Count of Attrition</t>
  </si>
  <si>
    <t>Marrital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</si>
</sst>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3" x14ac:knownFonts="1">
    <font>
      <sz val="12"/>
      <color theme="1"/>
      <name val="Calibri"/>
      <scheme val="minor"/>
    </font>
    <font>
      <sz val="12"/>
      <color theme="1"/>
      <name val="Calibri"/>
      <scheme val="minor"/>
    </font>
    <font>
      <sz val="8"/>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0" fontId="0" fillId="0" borderId="0" xfId="1" applyNumberFormat="1" applyFont="1"/>
    <xf numFmtId="164" fontId="0" fillId="0" borderId="0" xfId="0" applyNumberFormat="1"/>
    <xf numFmtId="165" fontId="0" fillId="0" borderId="0" xfId="0" applyNumberFormat="1"/>
    <xf numFmtId="1" fontId="0" fillId="0" borderId="0" xfId="0" applyNumberFormat="1"/>
    <xf numFmtId="0" fontId="0" fillId="2" borderId="0" xfId="0" applyFill="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0" fontId="0" fillId="0" borderId="0" xfId="0" applyAlignment="1">
      <alignment horizontal="left"/>
    </xf>
    <xf numFmtId="0" fontId="0" fillId="0" borderId="0" xfId="0" pivotButton="1"/>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4">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
      <tableStyleElement type="firstRowStripe" dxfId="2"/>
      <tableStyleElement type="secondRowStripe" dxfId="1"/>
    </tableStyle>
    <tableStyle name="Slicer" pivot="0" table="0" count="4" xr9:uid="{A5AC32BF-DB0D-417E-A5A3-8549AA91B481}">
      <tableStyleElement type="wholeTable" dxfId="0"/>
    </tableStyle>
  </tableStyles>
  <colors>
    <mruColors>
      <color rgb="FFCD29C1"/>
      <color rgb="FFD727BE"/>
      <color rgb="FFE357A0"/>
      <color rgb="FFC40EAE"/>
      <color rgb="FF6E1C62"/>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7285553082588"/>
          <c:y val="5.6759972311153414E-2"/>
          <c:w val="0.7458081824279007"/>
          <c:h val="0.8348348348348347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FE-4410-B0E6-711B7276FB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FE-4410-B0E6-711B7276FB59}"/>
              </c:ext>
            </c:extLst>
          </c:dPt>
          <c:val>
            <c:numRef>
              <c:f>Rating!$C$7:$C$8</c:f>
              <c:numCache>
                <c:formatCode>0.000000</c:formatCode>
                <c:ptCount val="2"/>
                <c:pt idx="0">
                  <c:v>0.65663265306122454</c:v>
                </c:pt>
                <c:pt idx="1">
                  <c:v>0.34336734693877546</c:v>
                </c:pt>
              </c:numCache>
            </c:numRef>
          </c:val>
          <c:extLst>
            <c:ext xmlns:c16="http://schemas.microsoft.com/office/drawing/2014/chart" uri="{C3380CC4-5D6E-409C-BE32-E72D297353CC}">
              <c16:uniqueId val="{00000000-66A8-4E21-A66E-16DF17C1CAF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395665428280672E-2"/>
          <c:y val="0.17462335216572508"/>
          <c:w val="0.89878302638578922"/>
          <c:h val="0.7161569316547296"/>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840A-4FCE-8DF4-E58848BB9216}"/>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840A-4FCE-8DF4-E58848BB9216}"/>
            </c:ext>
          </c:extLst>
        </c:ser>
        <c:dLbls>
          <c:showLegendKey val="0"/>
          <c:showVal val="0"/>
          <c:showCatName val="0"/>
          <c:showSerName val="0"/>
          <c:showPercent val="0"/>
          <c:showBubbleSize val="0"/>
        </c:dLbls>
        <c:gapWidth val="0"/>
        <c:overlap val="100"/>
        <c:axId val="2115459503"/>
        <c:axId val="236769199"/>
      </c:barChart>
      <c:catAx>
        <c:axId val="2115459503"/>
        <c:scaling>
          <c:orientation val="minMax"/>
        </c:scaling>
        <c:delete val="1"/>
        <c:axPos val="l"/>
        <c:majorTickMark val="out"/>
        <c:minorTickMark val="none"/>
        <c:tickLblPos val="nextTo"/>
        <c:crossAx val="236769199"/>
        <c:crosses val="autoZero"/>
        <c:auto val="1"/>
        <c:lblAlgn val="ctr"/>
        <c:lblOffset val="100"/>
        <c:noMultiLvlLbl val="0"/>
      </c:catAx>
      <c:valAx>
        <c:axId val="236769199"/>
        <c:scaling>
          <c:orientation val="minMax"/>
          <c:max val="4"/>
        </c:scaling>
        <c:delete val="1"/>
        <c:axPos val="b"/>
        <c:numFmt formatCode="0.0" sourceLinked="1"/>
        <c:majorTickMark val="out"/>
        <c:minorTickMark val="none"/>
        <c:tickLblPos val="nextTo"/>
        <c:crossAx val="211545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AE6D-4CD1-B516-EC5109762847}"/>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AE6D-4CD1-B516-EC5109762847}"/>
            </c:ext>
          </c:extLst>
        </c:ser>
        <c:dLbls>
          <c:showLegendKey val="0"/>
          <c:showVal val="0"/>
          <c:showCatName val="0"/>
          <c:showSerName val="0"/>
          <c:showPercent val="0"/>
          <c:showBubbleSize val="0"/>
        </c:dLbls>
        <c:gapWidth val="0"/>
        <c:overlap val="100"/>
        <c:axId val="2110593311"/>
        <c:axId val="2008401439"/>
      </c:barChart>
      <c:catAx>
        <c:axId val="2110593311"/>
        <c:scaling>
          <c:orientation val="minMax"/>
        </c:scaling>
        <c:delete val="1"/>
        <c:axPos val="l"/>
        <c:majorTickMark val="out"/>
        <c:minorTickMark val="none"/>
        <c:tickLblPos val="nextTo"/>
        <c:crossAx val="2008401439"/>
        <c:crosses val="autoZero"/>
        <c:auto val="1"/>
        <c:lblAlgn val="ctr"/>
        <c:lblOffset val="100"/>
        <c:noMultiLvlLbl val="0"/>
      </c:catAx>
      <c:valAx>
        <c:axId val="2008401439"/>
        <c:scaling>
          <c:orientation val="minMax"/>
          <c:max val="4"/>
          <c:min val="0"/>
        </c:scaling>
        <c:delete val="1"/>
        <c:axPos val="b"/>
        <c:numFmt formatCode="0.0" sourceLinked="1"/>
        <c:majorTickMark val="out"/>
        <c:minorTickMark val="none"/>
        <c:tickLblPos val="nextTo"/>
        <c:crossAx val="211059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532140490391"/>
          <c:y val="8.2956259426847659E-2"/>
          <c:w val="0.73293571901921806"/>
          <c:h val="0.8340874811463047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88-42BD-A331-77070F36F7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88-42BD-A331-77070F36F795}"/>
              </c:ext>
            </c:extLst>
          </c:dPt>
          <c:val>
            <c:numRef>
              <c:f>Gender!$C$9:$C$10</c:f>
              <c:numCache>
                <c:formatCode>General</c:formatCode>
                <c:ptCount val="2"/>
                <c:pt idx="0">
                  <c:v>0.4</c:v>
                </c:pt>
                <c:pt idx="1">
                  <c:v>0.6</c:v>
                </c:pt>
              </c:numCache>
            </c:numRef>
          </c:val>
          <c:extLst>
            <c:ext xmlns:c16="http://schemas.microsoft.com/office/drawing/2014/chart" uri="{C3380CC4-5D6E-409C-BE32-E72D297353CC}">
              <c16:uniqueId val="{00000000-6D97-432A-B721-94B8E8FC2F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43842947838826"/>
          <c:y val="5.8016877637130801E-2"/>
          <c:w val="0.73824862801240754"/>
          <c:h val="0.88396624472573837"/>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DEA-4FAC-B708-83DD51BE2BD4}"/>
            </c:ext>
          </c:extLst>
        </c:ser>
        <c:dLbls>
          <c:dLblPos val="outEnd"/>
          <c:showLegendKey val="0"/>
          <c:showVal val="1"/>
          <c:showCatName val="0"/>
          <c:showSerName val="0"/>
          <c:showPercent val="0"/>
          <c:showBubbleSize val="0"/>
        </c:dLbls>
        <c:gapWidth val="182"/>
        <c:axId val="260923135"/>
        <c:axId val="249172639"/>
      </c:barChart>
      <c:catAx>
        <c:axId val="2609231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172639"/>
        <c:crosses val="autoZero"/>
        <c:auto val="1"/>
        <c:lblAlgn val="ctr"/>
        <c:lblOffset val="100"/>
        <c:noMultiLvlLbl val="0"/>
      </c:catAx>
      <c:valAx>
        <c:axId val="249172639"/>
        <c:scaling>
          <c:orientation val="minMax"/>
        </c:scaling>
        <c:delete val="1"/>
        <c:axPos val="b"/>
        <c:numFmt formatCode="General" sourceLinked="1"/>
        <c:majorTickMark val="out"/>
        <c:minorTickMark val="none"/>
        <c:tickLblPos val="nextTo"/>
        <c:crossAx val="26092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E9-4CD0-BDF6-DFC3DFE04E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E9-4CD0-BDF6-DFC3DFE04E3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9E9-4CD0-BDF6-DFC3DFE04E3C}"/>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960-45F1-97AC-ECF02AF241C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2AE-4BDD-BBF4-CD26E53A6BE1}"/>
            </c:ext>
          </c:extLst>
        </c:ser>
        <c:dLbls>
          <c:showLegendKey val="0"/>
          <c:showVal val="0"/>
          <c:showCatName val="0"/>
          <c:showSerName val="0"/>
          <c:showPercent val="0"/>
          <c:showBubbleSize val="0"/>
        </c:dLbls>
        <c:gapWidth val="219"/>
        <c:overlap val="-27"/>
        <c:axId val="142654335"/>
        <c:axId val="397287375"/>
      </c:barChart>
      <c:catAx>
        <c:axId val="142654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287375"/>
        <c:crosses val="autoZero"/>
        <c:auto val="1"/>
        <c:lblAlgn val="ctr"/>
        <c:lblOffset val="100"/>
        <c:noMultiLvlLbl val="0"/>
      </c:catAx>
      <c:valAx>
        <c:axId val="397287375"/>
        <c:scaling>
          <c:orientation val="minMax"/>
        </c:scaling>
        <c:delete val="1"/>
        <c:axPos val="l"/>
        <c:numFmt formatCode="General" sourceLinked="1"/>
        <c:majorTickMark val="out"/>
        <c:minorTickMark val="none"/>
        <c:tickLblPos val="nextTo"/>
        <c:crossAx val="14265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43484326853956"/>
          <c:y val="0.15333587013623248"/>
          <c:w val="0.58504397463170665"/>
          <c:h val="0.67831233795144441"/>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6AC3-4785-9D16-299384B6F91F}"/>
              </c:ext>
            </c:extLst>
          </c:dPt>
          <c:dPt>
            <c:idx val="1"/>
            <c:bubble3D val="0"/>
            <c:spPr>
              <a:noFill/>
              <a:ln w="19050">
                <a:noFill/>
              </a:ln>
              <a:effectLst/>
            </c:spPr>
            <c:extLst>
              <c:ext xmlns:c16="http://schemas.microsoft.com/office/drawing/2014/chart" uri="{C3380CC4-5D6E-409C-BE32-E72D297353CC}">
                <c16:uniqueId val="{00000003-6AC3-4785-9D16-299384B6F91F}"/>
              </c:ext>
            </c:extLst>
          </c:dPt>
          <c:val>
            <c:numRef>
              <c:f>Rating!$C$7:$C$8</c:f>
              <c:numCache>
                <c:formatCode>0.000000</c:formatCode>
                <c:ptCount val="2"/>
                <c:pt idx="0">
                  <c:v>0.65663265306122454</c:v>
                </c:pt>
                <c:pt idx="1">
                  <c:v>0.34336734693877546</c:v>
                </c:pt>
              </c:numCache>
            </c:numRef>
          </c:val>
          <c:extLst>
            <c:ext xmlns:c16="http://schemas.microsoft.com/office/drawing/2014/chart" uri="{C3380CC4-5D6E-409C-BE32-E72D297353CC}">
              <c16:uniqueId val="{00000004-6AC3-4785-9D16-299384B6F91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lumMod val="75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71B9-4193-A5E5-45BF6011924E}"/>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71B9-4193-A5E5-45BF6011924E}"/>
              </c:ext>
            </c:extLst>
          </c:dPt>
          <c:val>
            <c:numRef>
              <c:f>Rating!$B$8</c:f>
              <c:numCache>
                <c:formatCode>0.0</c:formatCode>
                <c:ptCount val="1"/>
                <c:pt idx="0">
                  <c:v>1.3734693877551019</c:v>
                </c:pt>
              </c:numCache>
            </c:numRef>
          </c:val>
          <c:extLst>
            <c:ext xmlns:c16="http://schemas.microsoft.com/office/drawing/2014/chart" uri="{C3380CC4-5D6E-409C-BE32-E72D297353CC}">
              <c16:uniqueId val="{00000001-71B9-4193-A5E5-45BF6011924E}"/>
            </c:ext>
          </c:extLst>
        </c:ser>
        <c:dLbls>
          <c:showLegendKey val="0"/>
          <c:showVal val="0"/>
          <c:showCatName val="0"/>
          <c:showSerName val="0"/>
          <c:showPercent val="0"/>
          <c:showBubbleSize val="0"/>
        </c:dLbls>
        <c:gapWidth val="0"/>
        <c:overlap val="100"/>
        <c:axId val="2110593311"/>
        <c:axId val="2008401439"/>
      </c:barChart>
      <c:catAx>
        <c:axId val="2110593311"/>
        <c:scaling>
          <c:orientation val="minMax"/>
        </c:scaling>
        <c:delete val="1"/>
        <c:axPos val="l"/>
        <c:majorTickMark val="out"/>
        <c:minorTickMark val="none"/>
        <c:tickLblPos val="nextTo"/>
        <c:crossAx val="2008401439"/>
        <c:crosses val="autoZero"/>
        <c:auto val="1"/>
        <c:lblAlgn val="ctr"/>
        <c:lblOffset val="100"/>
        <c:noMultiLvlLbl val="0"/>
      </c:catAx>
      <c:valAx>
        <c:axId val="2008401439"/>
        <c:scaling>
          <c:orientation val="minMax"/>
          <c:max val="4"/>
          <c:min val="0"/>
        </c:scaling>
        <c:delete val="1"/>
        <c:axPos val="b"/>
        <c:numFmt formatCode="0.0" sourceLinked="1"/>
        <c:majorTickMark val="out"/>
        <c:minorTickMark val="none"/>
        <c:tickLblPos val="nextTo"/>
        <c:crossAx val="211059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78595096090122"/>
          <c:y val="9.8039215686274508E-2"/>
          <c:w val="0.73293571901921806"/>
          <c:h val="0.83408748114630471"/>
        </c:manualLayout>
      </c:layout>
      <c:doughnutChart>
        <c:varyColors val="1"/>
        <c:ser>
          <c:idx val="0"/>
          <c:order val="0"/>
          <c:spPr>
            <a:ln>
              <a:noFill/>
            </a:ln>
          </c:spPr>
          <c:dPt>
            <c:idx val="0"/>
            <c:bubble3D val="0"/>
            <c:spPr>
              <a:gradFill>
                <a:gsLst>
                  <a:gs pos="0">
                    <a:srgbClr val="6E1C62"/>
                  </a:gs>
                  <a:gs pos="100000">
                    <a:srgbClr val="E357A0"/>
                  </a:gs>
                </a:gsLst>
                <a:lin ang="10800000" scaled="0"/>
              </a:gradFill>
              <a:ln w="19050">
                <a:noFill/>
              </a:ln>
              <a:effectLst/>
            </c:spPr>
            <c:extLst>
              <c:ext xmlns:c16="http://schemas.microsoft.com/office/drawing/2014/chart" uri="{C3380CC4-5D6E-409C-BE32-E72D297353CC}">
                <c16:uniqueId val="{00000001-9DC4-485A-BD54-546CDA8D525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9DC4-485A-BD54-546CDA8D5256}"/>
              </c:ext>
            </c:extLst>
          </c:dPt>
          <c:val>
            <c:numRef>
              <c:f>Gender!$C$9:$C$10</c:f>
              <c:numCache>
                <c:formatCode>General</c:formatCode>
                <c:ptCount val="2"/>
                <c:pt idx="0">
                  <c:v>0.4</c:v>
                </c:pt>
                <c:pt idx="1">
                  <c:v>0.6</c:v>
                </c:pt>
              </c:numCache>
            </c:numRef>
          </c:val>
          <c:extLst>
            <c:ext xmlns:c16="http://schemas.microsoft.com/office/drawing/2014/chart" uri="{C3380CC4-5D6E-409C-BE32-E72D297353CC}">
              <c16:uniqueId val="{00000004-9DC4-485A-BD54-546CDA8D525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78595096090122"/>
          <c:y val="9.8039215686274508E-2"/>
          <c:w val="0.73293571901921806"/>
          <c:h val="0.83408748114630471"/>
        </c:manualLayout>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96EA-43BC-B84F-F5C83B1EC5A4}"/>
              </c:ext>
            </c:extLst>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96EA-43BC-B84F-F5C83B1EC5A4}"/>
              </c:ext>
            </c:extLst>
          </c:dPt>
          <c:val>
            <c:numRef>
              <c:f>Gender!$C$9:$C$10</c:f>
              <c:numCache>
                <c:formatCode>General</c:formatCode>
                <c:ptCount val="2"/>
                <c:pt idx="0">
                  <c:v>0.4</c:v>
                </c:pt>
                <c:pt idx="1">
                  <c:v>0.6</c:v>
                </c:pt>
              </c:numCache>
            </c:numRef>
          </c:val>
          <c:extLst>
            <c:ext xmlns:c16="http://schemas.microsoft.com/office/drawing/2014/chart" uri="{C3380CC4-5D6E-409C-BE32-E72D297353CC}">
              <c16:uniqueId val="{00000004-96EA-43BC-B84F-F5C83B1EC5A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76669245728863"/>
          <c:y val="1.0999822675765497E-2"/>
          <c:w val="0.73824862801240754"/>
          <c:h val="0.95735495163624507"/>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B7D-424B-8364-0497FD9B1E85}"/>
            </c:ext>
          </c:extLst>
        </c:ser>
        <c:dLbls>
          <c:dLblPos val="outEnd"/>
          <c:showLegendKey val="0"/>
          <c:showVal val="1"/>
          <c:showCatName val="0"/>
          <c:showSerName val="0"/>
          <c:showPercent val="0"/>
          <c:showBubbleSize val="0"/>
        </c:dLbls>
        <c:gapWidth val="75"/>
        <c:axId val="260923135"/>
        <c:axId val="249172639"/>
      </c:barChart>
      <c:catAx>
        <c:axId val="2609231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49172639"/>
        <c:crosses val="autoZero"/>
        <c:auto val="1"/>
        <c:lblAlgn val="ctr"/>
        <c:lblOffset val="100"/>
        <c:noMultiLvlLbl val="0"/>
      </c:catAx>
      <c:valAx>
        <c:axId val="249172639"/>
        <c:scaling>
          <c:orientation val="minMax"/>
        </c:scaling>
        <c:delete val="1"/>
        <c:axPos val="b"/>
        <c:numFmt formatCode="General" sourceLinked="1"/>
        <c:majorTickMark val="out"/>
        <c:minorTickMark val="none"/>
        <c:tickLblPos val="nextTo"/>
        <c:crossAx val="26092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gradFill>
            <a:gsLst>
              <a:gs pos="0">
                <a:srgbClr val="C00000"/>
              </a:gs>
              <a:gs pos="100000">
                <a:srgbClr val="00B050"/>
              </a:gs>
            </a:gsLst>
            <a:lin ang="10800000" scaled="0"/>
          </a:gradFill>
          <a:ln w="19050">
            <a:solidFill>
              <a:schemeClr val="lt1"/>
            </a:solidFill>
          </a:ln>
          <a:effectLst/>
        </c:spPr>
      </c:pivotFmt>
      <c:pivotFmt>
        <c:idx val="8"/>
        <c:spPr>
          <a:gradFill>
            <a:gsLst>
              <a:gs pos="0">
                <a:schemeClr val="accent1">
                  <a:lumMod val="40000"/>
                  <a:lumOff val="60000"/>
                </a:schemeClr>
              </a:gs>
              <a:gs pos="100000">
                <a:schemeClr val="accent1">
                  <a:lumMod val="75000"/>
                </a:schemeClr>
              </a:gs>
            </a:gsLst>
            <a:lin ang="10800000" scaled="0"/>
          </a:gradFill>
          <a:ln w="19050">
            <a:solidFill>
              <a:schemeClr val="lt1"/>
            </a:solidFill>
          </a:ln>
          <a:effectLst/>
        </c:spPr>
      </c:pivotFmt>
    </c:pivotFmts>
    <c:plotArea>
      <c:layout>
        <c:manualLayout>
          <c:layoutTarget val="inner"/>
          <c:xMode val="edge"/>
          <c:yMode val="edge"/>
          <c:x val="0.2124846533866733"/>
          <c:y val="0.1142019802410142"/>
          <c:w val="0.48128116423513906"/>
          <c:h val="0.82329816111430509"/>
        </c:manualLayout>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DC-4442-9FF3-48DE2C19423F}"/>
              </c:ext>
            </c:extLst>
          </c:dPt>
          <c:dPt>
            <c:idx val="1"/>
            <c:bubble3D val="0"/>
            <c:spPr>
              <a:gradFill>
                <a:gsLst>
                  <a:gs pos="0">
                    <a:srgbClr val="C00000"/>
                  </a:gs>
                  <a:gs pos="100000">
                    <a:srgbClr val="00B050"/>
                  </a:gs>
                </a:gsLst>
                <a:lin ang="10800000" scaled="0"/>
              </a:gradFill>
              <a:ln w="19050">
                <a:solidFill>
                  <a:schemeClr val="lt1"/>
                </a:solidFill>
              </a:ln>
              <a:effectLst/>
            </c:spPr>
            <c:extLst>
              <c:ext xmlns:c16="http://schemas.microsoft.com/office/drawing/2014/chart" uri="{C3380CC4-5D6E-409C-BE32-E72D297353CC}">
                <c16:uniqueId val="{00000003-83DC-4442-9FF3-48DE2C19423F}"/>
              </c:ext>
            </c:extLst>
          </c:dPt>
          <c:dPt>
            <c:idx val="2"/>
            <c:bubble3D val="0"/>
            <c:spPr>
              <a:gradFill>
                <a:gsLst>
                  <a:gs pos="0">
                    <a:schemeClr val="accent1">
                      <a:lumMod val="40000"/>
                      <a:lumOff val="60000"/>
                    </a:schemeClr>
                  </a:gs>
                  <a:gs pos="100000">
                    <a:schemeClr val="accent1">
                      <a:lumMod val="75000"/>
                    </a:schemeClr>
                  </a:gs>
                </a:gsLst>
                <a:lin ang="10800000" scaled="0"/>
              </a:gradFill>
              <a:ln w="19050">
                <a:solidFill>
                  <a:schemeClr val="lt1"/>
                </a:solidFill>
              </a:ln>
              <a:effectLst/>
            </c:spPr>
            <c:extLst>
              <c:ext xmlns:c16="http://schemas.microsoft.com/office/drawing/2014/chart" uri="{C3380CC4-5D6E-409C-BE32-E72D297353CC}">
                <c16:uniqueId val="{00000005-83DC-4442-9FF3-48DE2C19423F}"/>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3DC-4442-9FF3-48DE2C19423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1557859409553002"/>
          <c:y val="0.14777805269816771"/>
          <c:w val="0.16427215868510561"/>
          <c:h val="0.4918902757039381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effectLst>
            <a:glow rad="101600">
              <a:schemeClr val="accent1">
                <a:satMod val="175000"/>
                <a:alpha val="40000"/>
              </a:schemeClr>
            </a:glow>
          </a:effectLst>
        </c:spPr>
        <c:marker>
          <c:symbol val="none"/>
        </c:marker>
        <c:dLbl>
          <c:idx val="0"/>
          <c:spPr>
            <a:noFill/>
            <a:ln>
              <a:noFill/>
            </a:ln>
            <a:effectLst>
              <a:glow rad="635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effectLst>
            <a:glow rad="101600">
              <a:schemeClr val="accent1">
                <a:satMod val="175000"/>
                <a:alpha val="40000"/>
              </a:schemeClr>
            </a:glow>
          </a:effectLst>
        </c:spPr>
      </c:pivotFmt>
    </c:pivotFmts>
    <c:plotArea>
      <c:layout>
        <c:manualLayout>
          <c:layoutTarget val="inner"/>
          <c:xMode val="edge"/>
          <c:yMode val="edge"/>
          <c:x val="3.9285703237991215E-2"/>
          <c:y val="5.6730807086614175E-2"/>
          <c:w val="0.92142859352401751"/>
          <c:h val="0.79270324803149594"/>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effectLst>
              <a:glow rad="101600">
                <a:schemeClr val="accent1">
                  <a:satMod val="175000"/>
                  <a:alpha val="40000"/>
                </a:schemeClr>
              </a:glow>
            </a:effectLst>
          </c:spPr>
          <c:invertIfNegative val="0"/>
          <c:dLbls>
            <c:spPr>
              <a:noFill/>
              <a:ln>
                <a:noFill/>
              </a:ln>
              <a:effectLst>
                <a:glow rad="635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CFE-47BD-9F23-6F990A6424D6}"/>
            </c:ext>
          </c:extLst>
        </c:ser>
        <c:dLbls>
          <c:dLblPos val="outEnd"/>
          <c:showLegendKey val="0"/>
          <c:showVal val="1"/>
          <c:showCatName val="0"/>
          <c:showSerName val="0"/>
          <c:showPercent val="0"/>
          <c:showBubbleSize val="0"/>
        </c:dLbls>
        <c:gapWidth val="219"/>
        <c:overlap val="-27"/>
        <c:axId val="142654335"/>
        <c:axId val="397287375"/>
      </c:barChart>
      <c:catAx>
        <c:axId val="142654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97287375"/>
        <c:crosses val="autoZero"/>
        <c:auto val="1"/>
        <c:lblAlgn val="ctr"/>
        <c:lblOffset val="100"/>
        <c:noMultiLvlLbl val="0"/>
      </c:catAx>
      <c:valAx>
        <c:axId val="397287375"/>
        <c:scaling>
          <c:orientation val="minMax"/>
        </c:scaling>
        <c:delete val="1"/>
        <c:axPos val="l"/>
        <c:numFmt formatCode="General" sourceLinked="1"/>
        <c:majorTickMark val="out"/>
        <c:minorTickMark val="none"/>
        <c:tickLblPos val="nextTo"/>
        <c:crossAx val="14265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908B361-B944-4CE9-AB8F-65E88673629F}">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plotArea>
      <cx:plotAreaRegion>
        <cx:series layoutId="funnel" uniqueId="{762EDCFA-FE09-4A70-8333-EDF860F06BC4}">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C908B361-B944-4CE9-AB8F-65E88673629F}">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762EDCFA-FE09-4A70-8333-EDF860F06BC4}">
          <cx:spPr>
            <a:gradFill>
              <a:gsLst>
                <a:gs pos="0">
                  <a:schemeClr val="accent6">
                    <a:lumMod val="50000"/>
                  </a:schemeClr>
                </a:gs>
                <a:gs pos="10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sz="1050" b="1">
                    <a:solidFill>
                      <a:schemeClr val="tx1"/>
                    </a:solidFill>
                  </a:defRPr>
                </a:pPr>
                <a:endParaRPr lang="en-US" sz="1050" b="1" i="0" u="none" strike="noStrike" baseline="0">
                  <a:solidFill>
                    <a:schemeClr val="tx1"/>
                  </a:solidFill>
                  <a:latin typeface="Calibri"/>
                  <a:ea typeface="Calibri"/>
                  <a:cs typeface="Calibri"/>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10.svg"/><Relationship Id="rId18" Type="http://schemas.openxmlformats.org/officeDocument/2006/relationships/chart" Target="../charts/chart13.xml"/><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9.png"/><Relationship Id="rId17" Type="http://schemas.microsoft.com/office/2014/relationships/chartEx" Target="../charts/chartEx3.xml"/><Relationship Id="rId2" Type="http://schemas.openxmlformats.org/officeDocument/2006/relationships/image" Target="../media/image3.png"/><Relationship Id="rId16" Type="http://schemas.openxmlformats.org/officeDocument/2006/relationships/chart" Target="../charts/chart12.xml"/><Relationship Id="rId20" Type="http://schemas.microsoft.com/office/2014/relationships/chartEx" Target="../charts/chartEx4.xml"/><Relationship Id="rId1" Type="http://schemas.openxmlformats.org/officeDocument/2006/relationships/image" Target="../media/image2.png"/><Relationship Id="rId6" Type="http://schemas.openxmlformats.org/officeDocument/2006/relationships/image" Target="../media/image8.png"/><Relationship Id="rId11" Type="http://schemas.openxmlformats.org/officeDocument/2006/relationships/chart" Target="../charts/chart11.xml"/><Relationship Id="rId5" Type="http://schemas.openxmlformats.org/officeDocument/2006/relationships/image" Target="../media/image6.png"/><Relationship Id="rId15" Type="http://schemas.openxmlformats.org/officeDocument/2006/relationships/image" Target="../media/image12.svg"/><Relationship Id="rId10" Type="http://schemas.openxmlformats.org/officeDocument/2006/relationships/chart" Target="../charts/chart10.xml"/><Relationship Id="rId19" Type="http://schemas.openxmlformats.org/officeDocument/2006/relationships/chart" Target="../charts/chart14.xml"/><Relationship Id="rId4" Type="http://schemas.openxmlformats.org/officeDocument/2006/relationships/image" Target="../media/image1.png"/><Relationship Id="rId9" Type="http://schemas.openxmlformats.org/officeDocument/2006/relationships/chart" Target="../charts/chart9.xml"/><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6</xdr:col>
      <xdr:colOff>579120</xdr:colOff>
      <xdr:row>2</xdr:row>
      <xdr:rowOff>190500</xdr:rowOff>
    </xdr:from>
    <xdr:to>
      <xdr:col>9</xdr:col>
      <xdr:colOff>396240</xdr:colOff>
      <xdr:row>16</xdr:row>
      <xdr:rowOff>112395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168640" y="586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201930</xdr:colOff>
      <xdr:row>2</xdr:row>
      <xdr:rowOff>30480</xdr:rowOff>
    </xdr:from>
    <xdr:to>
      <xdr:col>7</xdr:col>
      <xdr:colOff>464820</xdr:colOff>
      <xdr:row>9</xdr:row>
      <xdr:rowOff>30480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381000</xdr:colOff>
      <xdr:row>3</xdr:row>
      <xdr:rowOff>7621</xdr:rowOff>
    </xdr:from>
    <xdr:to>
      <xdr:col>11</xdr:col>
      <xdr:colOff>198120</xdr:colOff>
      <xdr:row>8</xdr:row>
      <xdr:rowOff>99061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873240" y="60198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1466850</xdr:colOff>
      <xdr:row>18</xdr:row>
      <xdr:rowOff>182880</xdr:rowOff>
    </xdr:from>
    <xdr:to>
      <xdr:col>4</xdr:col>
      <xdr:colOff>510540</xdr:colOff>
      <xdr:row>21</xdr:row>
      <xdr:rowOff>99060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579120</xdr:colOff>
      <xdr:row>9</xdr:row>
      <xdr:rowOff>68580</xdr:rowOff>
    </xdr:from>
    <xdr:to>
      <xdr:col>9</xdr:col>
      <xdr:colOff>396240</xdr:colOff>
      <xdr:row>22</xdr:row>
      <xdr:rowOff>188595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730240" y="18516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681990</xdr:colOff>
      <xdr:row>9</xdr:row>
      <xdr:rowOff>7620</xdr:rowOff>
    </xdr:from>
    <xdr:to>
      <xdr:col>4</xdr:col>
      <xdr:colOff>83820</xdr:colOff>
      <xdr:row>13</xdr:row>
      <xdr:rowOff>182880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16</xdr:row>
      <xdr:rowOff>0</xdr:rowOff>
    </xdr:from>
    <xdr:to>
      <xdr:col>15</xdr:col>
      <xdr:colOff>595255</xdr:colOff>
      <xdr:row>18</xdr:row>
      <xdr:rowOff>47513</xdr:rowOff>
    </xdr:to>
    <xdr:sp macro="" textlink="">
      <xdr:nvSpPr>
        <xdr:cNvPr id="8" name="Freeform: Shape 7">
          <a:extLst>
            <a:ext uri="{FF2B5EF4-FFF2-40B4-BE49-F238E27FC236}">
              <a16:creationId xmlns:a16="http://schemas.microsoft.com/office/drawing/2014/main" id="{00000000-0008-0000-0100-000008000000}"/>
            </a:ext>
          </a:extLst>
        </xdr:cNvPr>
        <xdr:cNvSpPr/>
      </xdr:nvSpPr>
      <xdr:spPr>
        <a:xfrm>
          <a:off x="9845040" y="3169920"/>
          <a:ext cx="1936375" cy="443753"/>
        </a:xfrm>
        <a:custGeom>
          <a:avLst/>
          <a:gdLst>
            <a:gd name="connsiteX0" fmla="*/ 1819832 w 2079808"/>
            <a:gd name="connsiteY0" fmla="*/ 13446 h 555813"/>
            <a:gd name="connsiteX1" fmla="*/ 1758461 w 2079808"/>
            <a:gd name="connsiteY1" fmla="*/ 215476 h 555813"/>
            <a:gd name="connsiteX2" fmla="*/ 1559857 w 2079808"/>
            <a:gd name="connsiteY2" fmla="*/ 215474 h 555813"/>
            <a:gd name="connsiteX3" fmla="*/ 1720532 w 2079808"/>
            <a:gd name="connsiteY3" fmla="*/ 340334 h 555813"/>
            <a:gd name="connsiteX4" fmla="*/ 1659158 w 2079808"/>
            <a:gd name="connsiteY4" fmla="*/ 542363 h 555813"/>
            <a:gd name="connsiteX5" fmla="*/ 1819832 w 2079808"/>
            <a:gd name="connsiteY5" fmla="*/ 417501 h 555813"/>
            <a:gd name="connsiteX6" fmla="*/ 1980506 w 2079808"/>
            <a:gd name="connsiteY6" fmla="*/ 542363 h 555813"/>
            <a:gd name="connsiteX7" fmla="*/ 1919132 w 2079808"/>
            <a:gd name="connsiteY7" fmla="*/ 340334 h 555813"/>
            <a:gd name="connsiteX8" fmla="*/ 2079807 w 2079808"/>
            <a:gd name="connsiteY8" fmla="*/ 215474 h 555813"/>
            <a:gd name="connsiteX9" fmla="*/ 1881203 w 2079808"/>
            <a:gd name="connsiteY9" fmla="*/ 215476 h 555813"/>
            <a:gd name="connsiteX10" fmla="*/ 1299880 w 2079808"/>
            <a:gd name="connsiteY10" fmla="*/ 13446 h 555813"/>
            <a:gd name="connsiteX11" fmla="*/ 1238509 w 2079808"/>
            <a:gd name="connsiteY11" fmla="*/ 215476 h 555813"/>
            <a:gd name="connsiteX12" fmla="*/ 1039905 w 2079808"/>
            <a:gd name="connsiteY12" fmla="*/ 215474 h 555813"/>
            <a:gd name="connsiteX13" fmla="*/ 1200580 w 2079808"/>
            <a:gd name="connsiteY13" fmla="*/ 340334 h 555813"/>
            <a:gd name="connsiteX14" fmla="*/ 1139206 w 2079808"/>
            <a:gd name="connsiteY14" fmla="*/ 542363 h 555813"/>
            <a:gd name="connsiteX15" fmla="*/ 1299880 w 2079808"/>
            <a:gd name="connsiteY15" fmla="*/ 417501 h 555813"/>
            <a:gd name="connsiteX16" fmla="*/ 1460554 w 2079808"/>
            <a:gd name="connsiteY16" fmla="*/ 542363 h 555813"/>
            <a:gd name="connsiteX17" fmla="*/ 1399180 w 2079808"/>
            <a:gd name="connsiteY17" fmla="*/ 340334 h 555813"/>
            <a:gd name="connsiteX18" fmla="*/ 1559855 w 2079808"/>
            <a:gd name="connsiteY18" fmla="*/ 215474 h 555813"/>
            <a:gd name="connsiteX19" fmla="*/ 1361251 w 2079808"/>
            <a:gd name="connsiteY19" fmla="*/ 215476 h 555813"/>
            <a:gd name="connsiteX20" fmla="*/ 779928 w 2079808"/>
            <a:gd name="connsiteY20" fmla="*/ 13446 h 555813"/>
            <a:gd name="connsiteX21" fmla="*/ 718557 w 2079808"/>
            <a:gd name="connsiteY21" fmla="*/ 215476 h 555813"/>
            <a:gd name="connsiteX22" fmla="*/ 519953 w 2079808"/>
            <a:gd name="connsiteY22" fmla="*/ 215474 h 555813"/>
            <a:gd name="connsiteX23" fmla="*/ 680628 w 2079808"/>
            <a:gd name="connsiteY23" fmla="*/ 340334 h 555813"/>
            <a:gd name="connsiteX24" fmla="*/ 619254 w 2079808"/>
            <a:gd name="connsiteY24" fmla="*/ 542363 h 555813"/>
            <a:gd name="connsiteX25" fmla="*/ 779928 w 2079808"/>
            <a:gd name="connsiteY25" fmla="*/ 417501 h 555813"/>
            <a:gd name="connsiteX26" fmla="*/ 940602 w 2079808"/>
            <a:gd name="connsiteY26" fmla="*/ 542363 h 555813"/>
            <a:gd name="connsiteX27" fmla="*/ 879228 w 2079808"/>
            <a:gd name="connsiteY27" fmla="*/ 340334 h 555813"/>
            <a:gd name="connsiteX28" fmla="*/ 1039903 w 2079808"/>
            <a:gd name="connsiteY28" fmla="*/ 215474 h 555813"/>
            <a:gd name="connsiteX29" fmla="*/ 841299 w 2079808"/>
            <a:gd name="connsiteY29" fmla="*/ 215476 h 555813"/>
            <a:gd name="connsiteX30" fmla="*/ 259976 w 2079808"/>
            <a:gd name="connsiteY30" fmla="*/ 13446 h 555813"/>
            <a:gd name="connsiteX31" fmla="*/ 198605 w 2079808"/>
            <a:gd name="connsiteY31" fmla="*/ 215476 h 555813"/>
            <a:gd name="connsiteX32" fmla="*/ 1 w 2079808"/>
            <a:gd name="connsiteY32" fmla="*/ 215474 h 555813"/>
            <a:gd name="connsiteX33" fmla="*/ 160676 w 2079808"/>
            <a:gd name="connsiteY33" fmla="*/ 340334 h 555813"/>
            <a:gd name="connsiteX34" fmla="*/ 99302 w 2079808"/>
            <a:gd name="connsiteY34" fmla="*/ 542363 h 555813"/>
            <a:gd name="connsiteX35" fmla="*/ 259976 w 2079808"/>
            <a:gd name="connsiteY35" fmla="*/ 417501 h 555813"/>
            <a:gd name="connsiteX36" fmla="*/ 420650 w 2079808"/>
            <a:gd name="connsiteY36" fmla="*/ 542363 h 555813"/>
            <a:gd name="connsiteX37" fmla="*/ 359276 w 2079808"/>
            <a:gd name="connsiteY37" fmla="*/ 340334 h 555813"/>
            <a:gd name="connsiteX38" fmla="*/ 519951 w 2079808"/>
            <a:gd name="connsiteY38" fmla="*/ 215474 h 555813"/>
            <a:gd name="connsiteX39" fmla="*/ 321347 w 2079808"/>
            <a:gd name="connsiteY39" fmla="*/ 215476 h 555813"/>
            <a:gd name="connsiteX40" fmla="*/ 0 w 2079808"/>
            <a:gd name="connsiteY40" fmla="*/ 0 h 555813"/>
            <a:gd name="connsiteX41" fmla="*/ 2079808 w 2079808"/>
            <a:gd name="connsiteY41" fmla="*/ 0 h 555813"/>
            <a:gd name="connsiteX42" fmla="*/ 2079808 w 2079808"/>
            <a:gd name="connsiteY42" fmla="*/ 555813 h 555813"/>
            <a:gd name="connsiteX43" fmla="*/ 0 w 2079808"/>
            <a:gd name="connsiteY43" fmla="*/ 555813 h 5558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079808" h="555813">
              <a:moveTo>
                <a:pt x="1819832" y="13446"/>
              </a:moveTo>
              <a:lnTo>
                <a:pt x="1758461" y="215476"/>
              </a:lnTo>
              <a:lnTo>
                <a:pt x="1559857" y="215474"/>
              </a:lnTo>
              <a:lnTo>
                <a:pt x="1720532" y="340334"/>
              </a:lnTo>
              <a:lnTo>
                <a:pt x="1659158" y="542363"/>
              </a:lnTo>
              <a:lnTo>
                <a:pt x="1819832" y="417501"/>
              </a:lnTo>
              <a:lnTo>
                <a:pt x="1980506" y="542363"/>
              </a:lnTo>
              <a:lnTo>
                <a:pt x="1919132" y="340334"/>
              </a:lnTo>
              <a:lnTo>
                <a:pt x="2079807" y="215474"/>
              </a:lnTo>
              <a:lnTo>
                <a:pt x="1881203" y="215476"/>
              </a:lnTo>
              <a:close/>
              <a:moveTo>
                <a:pt x="1299880" y="13446"/>
              </a:moveTo>
              <a:lnTo>
                <a:pt x="1238509" y="215476"/>
              </a:lnTo>
              <a:lnTo>
                <a:pt x="1039905" y="215474"/>
              </a:lnTo>
              <a:lnTo>
                <a:pt x="1200580" y="340334"/>
              </a:lnTo>
              <a:lnTo>
                <a:pt x="1139206" y="542363"/>
              </a:lnTo>
              <a:lnTo>
                <a:pt x="1299880" y="417501"/>
              </a:lnTo>
              <a:lnTo>
                <a:pt x="1460554" y="542363"/>
              </a:lnTo>
              <a:lnTo>
                <a:pt x="1399180" y="340334"/>
              </a:lnTo>
              <a:lnTo>
                <a:pt x="1559855" y="215474"/>
              </a:lnTo>
              <a:lnTo>
                <a:pt x="1361251" y="215476"/>
              </a:lnTo>
              <a:close/>
              <a:moveTo>
                <a:pt x="779928" y="13446"/>
              </a:moveTo>
              <a:lnTo>
                <a:pt x="718557" y="215476"/>
              </a:lnTo>
              <a:lnTo>
                <a:pt x="519953" y="215474"/>
              </a:lnTo>
              <a:lnTo>
                <a:pt x="680628" y="340334"/>
              </a:lnTo>
              <a:lnTo>
                <a:pt x="619254" y="542363"/>
              </a:lnTo>
              <a:lnTo>
                <a:pt x="779928" y="417501"/>
              </a:lnTo>
              <a:lnTo>
                <a:pt x="940602" y="542363"/>
              </a:lnTo>
              <a:lnTo>
                <a:pt x="879228" y="340334"/>
              </a:lnTo>
              <a:lnTo>
                <a:pt x="1039903" y="215474"/>
              </a:lnTo>
              <a:lnTo>
                <a:pt x="841299" y="215476"/>
              </a:lnTo>
              <a:close/>
              <a:moveTo>
                <a:pt x="259976" y="13446"/>
              </a:moveTo>
              <a:lnTo>
                <a:pt x="198605" y="215476"/>
              </a:lnTo>
              <a:lnTo>
                <a:pt x="1" y="215474"/>
              </a:lnTo>
              <a:lnTo>
                <a:pt x="160676" y="340334"/>
              </a:lnTo>
              <a:lnTo>
                <a:pt x="99302" y="542363"/>
              </a:lnTo>
              <a:lnTo>
                <a:pt x="259976" y="417501"/>
              </a:lnTo>
              <a:lnTo>
                <a:pt x="420650" y="542363"/>
              </a:lnTo>
              <a:lnTo>
                <a:pt x="359276" y="340334"/>
              </a:lnTo>
              <a:lnTo>
                <a:pt x="519951" y="215474"/>
              </a:lnTo>
              <a:lnTo>
                <a:pt x="321347" y="215476"/>
              </a:lnTo>
              <a:close/>
              <a:moveTo>
                <a:pt x="0" y="0"/>
              </a:moveTo>
              <a:lnTo>
                <a:pt x="2079808" y="0"/>
              </a:lnTo>
              <a:lnTo>
                <a:pt x="2079808" y="555813"/>
              </a:lnTo>
              <a:lnTo>
                <a:pt x="0" y="555813"/>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548640</xdr:colOff>
      <xdr:row>3</xdr:row>
      <xdr:rowOff>144780</xdr:rowOff>
    </xdr:from>
    <xdr:to>
      <xdr:col>7</xdr:col>
      <xdr:colOff>365760</xdr:colOff>
      <xdr:row>17</xdr:row>
      <xdr:rowOff>66675</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556760" y="7391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434340</xdr:colOff>
      <xdr:row>3</xdr:row>
      <xdr:rowOff>182880</xdr:rowOff>
    </xdr:from>
    <xdr:to>
      <xdr:col>10</xdr:col>
      <xdr:colOff>251460</xdr:colOff>
      <xdr:row>17</xdr:row>
      <xdr:rowOff>104775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454140" y="7772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354330</xdr:colOff>
      <xdr:row>15</xdr:row>
      <xdr:rowOff>83820</xdr:rowOff>
    </xdr:from>
    <xdr:to>
      <xdr:col>2</xdr:col>
      <xdr:colOff>533400</xdr:colOff>
      <xdr:row>23</xdr:row>
      <xdr:rowOff>182880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544830</xdr:colOff>
      <xdr:row>5</xdr:row>
      <xdr:rowOff>137160</xdr:rowOff>
    </xdr:from>
    <xdr:to>
      <xdr:col>10</xdr:col>
      <xdr:colOff>335280</xdr:colOff>
      <xdr:row>17</xdr:row>
      <xdr:rowOff>167640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392430</xdr:colOff>
      <xdr:row>2</xdr:row>
      <xdr:rowOff>106680</xdr:rowOff>
    </xdr:from>
    <xdr:to>
      <xdr:col>11</xdr:col>
      <xdr:colOff>228600</xdr:colOff>
      <xdr:row>12</xdr:row>
      <xdr:rowOff>137160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21830" y="502920"/>
              <a:ext cx="3859530" cy="20116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552450</xdr:colOff>
      <xdr:row>6</xdr:row>
      <xdr:rowOff>60960</xdr:rowOff>
    </xdr:from>
    <xdr:to>
      <xdr:col>7</xdr:col>
      <xdr:colOff>358140</xdr:colOff>
      <xdr:row>16</xdr:row>
      <xdr:rowOff>182880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529590</xdr:colOff>
      <xdr:row>1</xdr:row>
      <xdr:rowOff>91440</xdr:rowOff>
    </xdr:from>
    <xdr:to>
      <xdr:col>8</xdr:col>
      <xdr:colOff>350520</xdr:colOff>
      <xdr:row>12</xdr:row>
      <xdr:rowOff>30480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365760</xdr:colOff>
      <xdr:row>6</xdr:row>
      <xdr:rowOff>129541</xdr:rowOff>
    </xdr:from>
    <xdr:to>
      <xdr:col>14</xdr:col>
      <xdr:colOff>182880</xdr:colOff>
      <xdr:row>12</xdr:row>
      <xdr:rowOff>152401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067800" y="131826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495300</xdr:colOff>
      <xdr:row>6</xdr:row>
      <xdr:rowOff>121921</xdr:rowOff>
    </xdr:from>
    <xdr:to>
      <xdr:col>11</xdr:col>
      <xdr:colOff>312420</xdr:colOff>
      <xdr:row>17</xdr:row>
      <xdr:rowOff>7621</xdr:rowOff>
    </xdr:to>
    <mc:AlternateContent xmlns:mc="http://schemas.openxmlformats.org/markup-compatibility/2006" xmlns:a14="http://schemas.microsoft.com/office/drawing/2010/main">
      <mc:Choice Requires="a14">
        <xdr:graphicFrame macro="">
          <xdr:nvGraphicFramePr>
            <xdr:cNvPr id="4" name="Education Field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7185660" y="1310641"/>
              <a:ext cx="1828800" cy="2065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323850</xdr:colOff>
      <xdr:row>6</xdr:row>
      <xdr:rowOff>60960</xdr:rowOff>
    </xdr:from>
    <xdr:to>
      <xdr:col>11</xdr:col>
      <xdr:colOff>60960</xdr:colOff>
      <xdr:row>16</xdr:row>
      <xdr:rowOff>121920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49680"/>
              <a:ext cx="3760470" cy="2042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9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9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9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485775</xdr:colOff>
      <xdr:row>8</xdr:row>
      <xdr:rowOff>3810</xdr:rowOff>
    </xdr:from>
    <xdr:ext cx="723900" cy="628650"/>
    <xdr:pic>
      <xdr:nvPicPr>
        <xdr:cNvPr id="8" name="image3.png">
          <a:extLst>
            <a:ext uri="{FF2B5EF4-FFF2-40B4-BE49-F238E27FC236}">
              <a16:creationId xmlns:a16="http://schemas.microsoft.com/office/drawing/2014/main" id="{00000000-0008-0000-0900-000008000000}"/>
            </a:ext>
          </a:extLst>
        </xdr:cNvPr>
        <xdr:cNvPicPr preferRelativeResize="0"/>
      </xdr:nvPicPr>
      <xdr:blipFill>
        <a:blip xmlns:r="http://schemas.openxmlformats.org/officeDocument/2006/relationships" r:embed="rId7" cstate="print"/>
        <a:stretch>
          <a:fillRect/>
        </a:stretch>
      </xdr:blipFill>
      <xdr:spPr>
        <a:xfrm>
          <a:off x="2451735" y="1527810"/>
          <a:ext cx="723900" cy="6286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620888</xdr:colOff>
      <xdr:row>1</xdr:row>
      <xdr:rowOff>103482</xdr:rowOff>
    </xdr:from>
    <xdr:ext cx="13951185" cy="7299089"/>
    <xdr:grpSp>
      <xdr:nvGrpSpPr>
        <xdr:cNvPr id="2" name="Shape 2">
          <a:extLst>
            <a:ext uri="{FF2B5EF4-FFF2-40B4-BE49-F238E27FC236}">
              <a16:creationId xmlns:a16="http://schemas.microsoft.com/office/drawing/2014/main" id="{00000000-0008-0000-0A00-000002000000}"/>
            </a:ext>
          </a:extLst>
        </xdr:cNvPr>
        <xdr:cNvGrpSpPr/>
      </xdr:nvGrpSpPr>
      <xdr:grpSpPr>
        <a:xfrm>
          <a:off x="1937925" y="291630"/>
          <a:ext cx="13951185" cy="7299089"/>
          <a:chOff x="0" y="60488"/>
          <a:chExt cx="10692000" cy="7439025"/>
        </a:xfrm>
      </xdr:grpSpPr>
      <xdr:grpSp>
        <xdr:nvGrpSpPr>
          <xdr:cNvPr id="29" name="Shape 29">
            <a:extLst>
              <a:ext uri="{FF2B5EF4-FFF2-40B4-BE49-F238E27FC236}">
                <a16:creationId xmlns:a16="http://schemas.microsoft.com/office/drawing/2014/main" id="{00000000-0008-0000-0A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A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A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A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A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A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A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A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A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A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A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A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A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A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A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A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A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A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A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A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A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A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A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A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A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A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4</xdr:col>
      <xdr:colOff>442149</xdr:colOff>
      <xdr:row>2</xdr:row>
      <xdr:rowOff>37630</xdr:rowOff>
    </xdr:from>
    <xdr:to>
      <xdr:col>14</xdr:col>
      <xdr:colOff>254002</xdr:colOff>
      <xdr:row>5</xdr:row>
      <xdr:rowOff>94074</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3076223" y="413926"/>
          <a:ext cx="6397038" cy="620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700" b="0">
              <a:solidFill>
                <a:schemeClr val="accent1">
                  <a:lumMod val="75000"/>
                </a:schemeClr>
              </a:solidFill>
              <a:latin typeface="Britannic Bold" panose="020B0903060703020204" pitchFamily="34" charset="0"/>
              <a:cs typeface="Segoe UI" panose="020B0502040204020203" pitchFamily="34" charset="0"/>
            </a:rPr>
            <a:t>HR ANALYTICS DASHBOARD</a:t>
          </a:r>
        </a:p>
      </xdr:txBody>
    </xdr:sp>
    <xdr:clientData/>
  </xdr:twoCellAnchor>
  <xdr:twoCellAnchor>
    <xdr:from>
      <xdr:col>3</xdr:col>
      <xdr:colOff>188147</xdr:colOff>
      <xdr:row>6</xdr:row>
      <xdr:rowOff>112889</xdr:rowOff>
    </xdr:from>
    <xdr:to>
      <xdr:col>6</xdr:col>
      <xdr:colOff>9407</xdr:colOff>
      <xdr:row>8</xdr:row>
      <xdr:rowOff>150519</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2163703" y="1241778"/>
          <a:ext cx="1796815" cy="41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tx2">
                  <a:lumMod val="65000"/>
                  <a:lumOff val="35000"/>
                </a:schemeClr>
              </a:solidFill>
            </a:rPr>
            <a:t>Total Employees</a:t>
          </a:r>
        </a:p>
      </xdr:txBody>
    </xdr:sp>
    <xdr:clientData/>
  </xdr:twoCellAnchor>
  <xdr:twoCellAnchor>
    <xdr:from>
      <xdr:col>3</xdr:col>
      <xdr:colOff>451555</xdr:colOff>
      <xdr:row>8</xdr:row>
      <xdr:rowOff>159928</xdr:rowOff>
    </xdr:from>
    <xdr:to>
      <xdr:col>5</xdr:col>
      <xdr:colOff>319851</xdr:colOff>
      <xdr:row>10</xdr:row>
      <xdr:rowOff>178742</xdr:rowOff>
    </xdr:to>
    <xdr:sp macro="" textlink="KPI!A8">
      <xdr:nvSpPr>
        <xdr:cNvPr id="6" name="TextBox 5">
          <a:extLst>
            <a:ext uri="{FF2B5EF4-FFF2-40B4-BE49-F238E27FC236}">
              <a16:creationId xmlns:a16="http://schemas.microsoft.com/office/drawing/2014/main" id="{00000000-0008-0000-0A00-000006000000}"/>
            </a:ext>
          </a:extLst>
        </xdr:cNvPr>
        <xdr:cNvSpPr txBox="1"/>
      </xdr:nvSpPr>
      <xdr:spPr>
        <a:xfrm>
          <a:off x="2427111" y="1665113"/>
          <a:ext cx="1185333" cy="395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4B251B7-36E0-4630-928B-D57F43B9F450}" type="TxLink">
            <a:rPr lang="en-US" sz="2600" b="1">
              <a:solidFill>
                <a:srgbClr val="002060"/>
              </a:solidFill>
              <a:latin typeface="+mn-lt"/>
              <a:ea typeface="+mn-ea"/>
              <a:cs typeface="+mn-cs"/>
            </a:rPr>
            <a:pPr marL="0" indent="0" algn="ctr"/>
            <a:t>1470</a:t>
          </a:fld>
          <a:endParaRPr lang="en-IN" sz="2600" b="1">
            <a:solidFill>
              <a:srgbClr val="002060"/>
            </a:solidFill>
            <a:latin typeface="+mn-lt"/>
            <a:ea typeface="+mn-ea"/>
            <a:cs typeface="+mn-cs"/>
          </a:endParaRPr>
        </a:p>
      </xdr:txBody>
    </xdr:sp>
    <xdr:clientData/>
  </xdr:twoCellAnchor>
  <xdr:twoCellAnchor>
    <xdr:from>
      <xdr:col>7</xdr:col>
      <xdr:colOff>244592</xdr:colOff>
      <xdr:row>6</xdr:row>
      <xdr:rowOff>103482</xdr:rowOff>
    </xdr:from>
    <xdr:to>
      <xdr:col>10</xdr:col>
      <xdr:colOff>65852</xdr:colOff>
      <xdr:row>8</xdr:row>
      <xdr:rowOff>141112</xdr:rowOff>
    </xdr:to>
    <xdr:sp macro="" textlink="">
      <xdr:nvSpPr>
        <xdr:cNvPr id="7" name="TextBox 6">
          <a:extLst>
            <a:ext uri="{FF2B5EF4-FFF2-40B4-BE49-F238E27FC236}">
              <a16:creationId xmlns:a16="http://schemas.microsoft.com/office/drawing/2014/main" id="{00000000-0008-0000-0A00-000007000000}"/>
            </a:ext>
          </a:extLst>
        </xdr:cNvPr>
        <xdr:cNvSpPr txBox="1"/>
      </xdr:nvSpPr>
      <xdr:spPr>
        <a:xfrm>
          <a:off x="4854222" y="1232371"/>
          <a:ext cx="1796815" cy="41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tx2">
                  <a:lumMod val="65000"/>
                  <a:lumOff val="35000"/>
                </a:schemeClr>
              </a:solidFill>
            </a:rPr>
            <a:t>Attrition</a:t>
          </a:r>
        </a:p>
      </xdr:txBody>
    </xdr:sp>
    <xdr:clientData/>
  </xdr:twoCellAnchor>
  <xdr:twoCellAnchor>
    <xdr:from>
      <xdr:col>7</xdr:col>
      <xdr:colOff>508000</xdr:colOff>
      <xdr:row>8</xdr:row>
      <xdr:rowOff>150521</xdr:rowOff>
    </xdr:from>
    <xdr:to>
      <xdr:col>9</xdr:col>
      <xdr:colOff>376296</xdr:colOff>
      <xdr:row>10</xdr:row>
      <xdr:rowOff>169335</xdr:rowOff>
    </xdr:to>
    <xdr:sp macro="" textlink="KPI!B8">
      <xdr:nvSpPr>
        <xdr:cNvPr id="8" name="TextBox 7">
          <a:extLst>
            <a:ext uri="{FF2B5EF4-FFF2-40B4-BE49-F238E27FC236}">
              <a16:creationId xmlns:a16="http://schemas.microsoft.com/office/drawing/2014/main" id="{00000000-0008-0000-0A00-000008000000}"/>
            </a:ext>
          </a:extLst>
        </xdr:cNvPr>
        <xdr:cNvSpPr txBox="1"/>
      </xdr:nvSpPr>
      <xdr:spPr>
        <a:xfrm>
          <a:off x="5117630" y="1655706"/>
          <a:ext cx="1185333" cy="395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DD4243-201E-4079-BDAA-FC53E6612A7D}" type="TxLink">
            <a:rPr lang="en-US" sz="2600" b="1">
              <a:solidFill>
                <a:srgbClr val="002060"/>
              </a:solidFill>
              <a:latin typeface="+mn-lt"/>
              <a:ea typeface="+mn-ea"/>
              <a:cs typeface="+mn-cs"/>
            </a:rPr>
            <a:pPr marL="0" indent="0" algn="ctr"/>
            <a:t>237</a:t>
          </a:fld>
          <a:endParaRPr lang="en-IN" sz="2600" b="1">
            <a:solidFill>
              <a:srgbClr val="002060"/>
            </a:solidFill>
            <a:latin typeface="+mn-lt"/>
            <a:ea typeface="+mn-ea"/>
            <a:cs typeface="+mn-cs"/>
          </a:endParaRPr>
        </a:p>
      </xdr:txBody>
    </xdr:sp>
    <xdr:clientData/>
  </xdr:twoCellAnchor>
  <xdr:twoCellAnchor>
    <xdr:from>
      <xdr:col>11</xdr:col>
      <xdr:colOff>528695</xdr:colOff>
      <xdr:row>6</xdr:row>
      <xdr:rowOff>114771</xdr:rowOff>
    </xdr:from>
    <xdr:to>
      <xdr:col>14</xdr:col>
      <xdr:colOff>442148</xdr:colOff>
      <xdr:row>8</xdr:row>
      <xdr:rowOff>152401</xdr:rowOff>
    </xdr:to>
    <xdr:sp macro="" textlink="">
      <xdr:nvSpPr>
        <xdr:cNvPr id="9" name="TextBox 8">
          <a:extLst>
            <a:ext uri="{FF2B5EF4-FFF2-40B4-BE49-F238E27FC236}">
              <a16:creationId xmlns:a16="http://schemas.microsoft.com/office/drawing/2014/main" id="{00000000-0008-0000-0A00-000009000000}"/>
            </a:ext>
          </a:extLst>
        </xdr:cNvPr>
        <xdr:cNvSpPr txBox="1"/>
      </xdr:nvSpPr>
      <xdr:spPr>
        <a:xfrm>
          <a:off x="7772399" y="1243660"/>
          <a:ext cx="1889008" cy="41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tx2">
                  <a:lumMod val="65000"/>
                  <a:lumOff val="35000"/>
                </a:schemeClr>
              </a:solidFill>
            </a:rPr>
            <a:t>Active</a:t>
          </a:r>
          <a:r>
            <a:rPr lang="en-IN" sz="1800" b="1" baseline="0">
              <a:solidFill>
                <a:schemeClr val="tx2">
                  <a:lumMod val="65000"/>
                  <a:lumOff val="35000"/>
                </a:schemeClr>
              </a:solidFill>
            </a:rPr>
            <a:t> Employees</a:t>
          </a:r>
          <a:endParaRPr lang="en-IN" sz="1800" b="1">
            <a:solidFill>
              <a:schemeClr val="tx2">
                <a:lumMod val="65000"/>
                <a:lumOff val="35000"/>
              </a:schemeClr>
            </a:solidFill>
          </a:endParaRPr>
        </a:p>
      </xdr:txBody>
    </xdr:sp>
    <xdr:clientData/>
  </xdr:twoCellAnchor>
  <xdr:twoCellAnchor>
    <xdr:from>
      <xdr:col>12</xdr:col>
      <xdr:colOff>39513</xdr:colOff>
      <xdr:row>8</xdr:row>
      <xdr:rowOff>142995</xdr:rowOff>
    </xdr:from>
    <xdr:to>
      <xdr:col>13</xdr:col>
      <xdr:colOff>566327</xdr:colOff>
      <xdr:row>10</xdr:row>
      <xdr:rowOff>161809</xdr:rowOff>
    </xdr:to>
    <xdr:sp macro="" textlink="KPI!D8">
      <xdr:nvSpPr>
        <xdr:cNvPr id="10" name="TextBox 9">
          <a:extLst>
            <a:ext uri="{FF2B5EF4-FFF2-40B4-BE49-F238E27FC236}">
              <a16:creationId xmlns:a16="http://schemas.microsoft.com/office/drawing/2014/main" id="{00000000-0008-0000-0A00-00000A000000}"/>
            </a:ext>
          </a:extLst>
        </xdr:cNvPr>
        <xdr:cNvSpPr txBox="1"/>
      </xdr:nvSpPr>
      <xdr:spPr>
        <a:xfrm>
          <a:off x="7941735" y="1648180"/>
          <a:ext cx="1185333" cy="395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1B25E06-0FA5-4DB4-B7E8-AF9FA29D033F}" type="TxLink">
            <a:rPr lang="en-US" sz="2600" b="1">
              <a:solidFill>
                <a:srgbClr val="002060"/>
              </a:solidFill>
              <a:latin typeface="+mn-lt"/>
              <a:ea typeface="+mn-ea"/>
              <a:cs typeface="+mn-cs"/>
            </a:rPr>
            <a:pPr marL="0" indent="0" algn="ctr"/>
            <a:t>1233</a:t>
          </a:fld>
          <a:endParaRPr lang="en-IN" sz="2600" b="1">
            <a:solidFill>
              <a:srgbClr val="002060"/>
            </a:solidFill>
            <a:latin typeface="+mn-lt"/>
            <a:ea typeface="+mn-ea"/>
            <a:cs typeface="+mn-cs"/>
          </a:endParaRPr>
        </a:p>
      </xdr:txBody>
    </xdr:sp>
    <xdr:clientData/>
  </xdr:twoCellAnchor>
  <xdr:twoCellAnchor>
    <xdr:from>
      <xdr:col>15</xdr:col>
      <xdr:colOff>568211</xdr:colOff>
      <xdr:row>6</xdr:row>
      <xdr:rowOff>124180</xdr:rowOff>
    </xdr:from>
    <xdr:to>
      <xdr:col>19</xdr:col>
      <xdr:colOff>9409</xdr:colOff>
      <xdr:row>8</xdr:row>
      <xdr:rowOff>161810</xdr:rowOff>
    </xdr:to>
    <xdr:sp macro="" textlink="">
      <xdr:nvSpPr>
        <xdr:cNvPr id="13" name="TextBox 12">
          <a:extLst>
            <a:ext uri="{FF2B5EF4-FFF2-40B4-BE49-F238E27FC236}">
              <a16:creationId xmlns:a16="http://schemas.microsoft.com/office/drawing/2014/main" id="{00000000-0008-0000-0A00-00000D000000}"/>
            </a:ext>
          </a:extLst>
        </xdr:cNvPr>
        <xdr:cNvSpPr txBox="1"/>
      </xdr:nvSpPr>
      <xdr:spPr>
        <a:xfrm>
          <a:off x="10445989" y="1253069"/>
          <a:ext cx="2075272" cy="41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tx2">
                  <a:lumMod val="65000"/>
                  <a:lumOff val="35000"/>
                </a:schemeClr>
              </a:solidFill>
            </a:rPr>
            <a:t>Attrition</a:t>
          </a:r>
          <a:r>
            <a:rPr lang="en-IN" sz="1800" b="1" baseline="0">
              <a:solidFill>
                <a:schemeClr val="tx2">
                  <a:lumMod val="65000"/>
                  <a:lumOff val="35000"/>
                </a:schemeClr>
              </a:solidFill>
            </a:rPr>
            <a:t> Rate</a:t>
          </a:r>
          <a:endParaRPr lang="en-IN" sz="1800" b="1">
            <a:solidFill>
              <a:schemeClr val="tx2">
                <a:lumMod val="65000"/>
                <a:lumOff val="35000"/>
              </a:schemeClr>
            </a:solidFill>
          </a:endParaRPr>
        </a:p>
      </xdr:txBody>
    </xdr:sp>
    <xdr:clientData/>
  </xdr:twoCellAnchor>
  <xdr:twoCellAnchor>
    <xdr:from>
      <xdr:col>16</xdr:col>
      <xdr:colOff>220481</xdr:colOff>
      <xdr:row>8</xdr:row>
      <xdr:rowOff>133589</xdr:rowOff>
    </xdr:from>
    <xdr:to>
      <xdr:col>18</xdr:col>
      <xdr:colOff>272472</xdr:colOff>
      <xdr:row>10</xdr:row>
      <xdr:rowOff>152403</xdr:rowOff>
    </xdr:to>
    <xdr:sp macro="" textlink="KPI!E8">
      <xdr:nvSpPr>
        <xdr:cNvPr id="14" name="TextBox 13">
          <a:extLst>
            <a:ext uri="{FF2B5EF4-FFF2-40B4-BE49-F238E27FC236}">
              <a16:creationId xmlns:a16="http://schemas.microsoft.com/office/drawing/2014/main" id="{00000000-0008-0000-0A00-00000E000000}"/>
            </a:ext>
          </a:extLst>
        </xdr:cNvPr>
        <xdr:cNvSpPr txBox="1"/>
      </xdr:nvSpPr>
      <xdr:spPr>
        <a:xfrm>
          <a:off x="10756777" y="1638774"/>
          <a:ext cx="1369028" cy="395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0862A6E-BC02-4354-B6D3-30F628AC4479}" type="TxLink">
            <a:rPr lang="en-US" sz="2600" b="1">
              <a:solidFill>
                <a:srgbClr val="002060"/>
              </a:solidFill>
              <a:latin typeface="+mn-lt"/>
              <a:ea typeface="+mn-ea"/>
              <a:cs typeface="+mn-cs"/>
            </a:rPr>
            <a:pPr marL="0" indent="0" algn="ctr"/>
            <a:t>16.12%</a:t>
          </a:fld>
          <a:endParaRPr lang="en-IN" sz="2600" b="1">
            <a:solidFill>
              <a:srgbClr val="002060"/>
            </a:solidFill>
            <a:latin typeface="+mn-lt"/>
            <a:ea typeface="+mn-ea"/>
            <a:cs typeface="+mn-cs"/>
          </a:endParaRPr>
        </a:p>
      </xdr:txBody>
    </xdr:sp>
    <xdr:clientData/>
  </xdr:twoCellAnchor>
  <xdr:twoCellAnchor>
    <xdr:from>
      <xdr:col>20</xdr:col>
      <xdr:colOff>60211</xdr:colOff>
      <xdr:row>6</xdr:row>
      <xdr:rowOff>86550</xdr:rowOff>
    </xdr:from>
    <xdr:to>
      <xdr:col>22</xdr:col>
      <xdr:colOff>539989</xdr:colOff>
      <xdr:row>8</xdr:row>
      <xdr:rowOff>124180</xdr:rowOff>
    </xdr:to>
    <xdr:sp macro="" textlink="">
      <xdr:nvSpPr>
        <xdr:cNvPr id="17" name="TextBox 16">
          <a:extLst>
            <a:ext uri="{FF2B5EF4-FFF2-40B4-BE49-F238E27FC236}">
              <a16:creationId xmlns:a16="http://schemas.microsoft.com/office/drawing/2014/main" id="{00000000-0008-0000-0A00-000011000000}"/>
            </a:ext>
          </a:extLst>
        </xdr:cNvPr>
        <xdr:cNvSpPr txBox="1"/>
      </xdr:nvSpPr>
      <xdr:spPr>
        <a:xfrm>
          <a:off x="13230581" y="1215439"/>
          <a:ext cx="1796815" cy="41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tx2">
                  <a:lumMod val="65000"/>
                  <a:lumOff val="35000"/>
                </a:schemeClr>
              </a:solidFill>
            </a:rPr>
            <a:t>Average</a:t>
          </a:r>
          <a:r>
            <a:rPr lang="en-IN" sz="1800" b="1" baseline="0">
              <a:solidFill>
                <a:schemeClr val="tx2">
                  <a:lumMod val="65000"/>
                  <a:lumOff val="35000"/>
                </a:schemeClr>
              </a:solidFill>
            </a:rPr>
            <a:t> Age</a:t>
          </a:r>
          <a:endParaRPr lang="en-IN" sz="1800" b="1">
            <a:solidFill>
              <a:schemeClr val="tx2">
                <a:lumMod val="65000"/>
                <a:lumOff val="35000"/>
              </a:schemeClr>
            </a:solidFill>
          </a:endParaRPr>
        </a:p>
      </xdr:txBody>
    </xdr:sp>
    <xdr:clientData/>
  </xdr:twoCellAnchor>
  <xdr:twoCellAnchor>
    <xdr:from>
      <xdr:col>20</xdr:col>
      <xdr:colOff>267175</xdr:colOff>
      <xdr:row>8</xdr:row>
      <xdr:rowOff>142996</xdr:rowOff>
    </xdr:from>
    <xdr:to>
      <xdr:col>22</xdr:col>
      <xdr:colOff>135471</xdr:colOff>
      <xdr:row>10</xdr:row>
      <xdr:rowOff>161810</xdr:rowOff>
    </xdr:to>
    <xdr:sp macro="" textlink="KPI!C8">
      <xdr:nvSpPr>
        <xdr:cNvPr id="18" name="TextBox 17">
          <a:extLst>
            <a:ext uri="{FF2B5EF4-FFF2-40B4-BE49-F238E27FC236}">
              <a16:creationId xmlns:a16="http://schemas.microsoft.com/office/drawing/2014/main" id="{00000000-0008-0000-0A00-000012000000}"/>
            </a:ext>
          </a:extLst>
        </xdr:cNvPr>
        <xdr:cNvSpPr txBox="1"/>
      </xdr:nvSpPr>
      <xdr:spPr>
        <a:xfrm>
          <a:off x="13437545" y="1648181"/>
          <a:ext cx="1185333" cy="395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996DC3E-102A-4D4D-B845-ADF03E76C5D5}" type="TxLink">
            <a:rPr lang="en-US" sz="2600" b="1">
              <a:solidFill>
                <a:srgbClr val="002060"/>
              </a:solidFill>
              <a:latin typeface="+mn-lt"/>
              <a:ea typeface="+mn-ea"/>
              <a:cs typeface="+mn-cs"/>
            </a:rPr>
            <a:pPr marL="0" indent="0" algn="ctr"/>
            <a:t>37</a:t>
          </a:fld>
          <a:endParaRPr lang="en-IN" sz="2600" b="1">
            <a:solidFill>
              <a:srgbClr val="002060"/>
            </a:solidFill>
            <a:latin typeface="+mn-lt"/>
            <a:ea typeface="+mn-ea"/>
            <a:cs typeface="+mn-cs"/>
          </a:endParaRPr>
        </a:p>
      </xdr:txBody>
    </xdr:sp>
    <xdr:clientData/>
  </xdr:twoCellAnchor>
  <xdr:oneCellAnchor>
    <xdr:from>
      <xdr:col>14</xdr:col>
      <xdr:colOff>423334</xdr:colOff>
      <xdr:row>6</xdr:row>
      <xdr:rowOff>188147</xdr:rowOff>
    </xdr:from>
    <xdr:ext cx="536222" cy="470371"/>
    <xdr:pic>
      <xdr:nvPicPr>
        <xdr:cNvPr id="20" name="image5.png">
          <a:extLst>
            <a:ext uri="{FF2B5EF4-FFF2-40B4-BE49-F238E27FC236}">
              <a16:creationId xmlns:a16="http://schemas.microsoft.com/office/drawing/2014/main" id="{00000000-0008-0000-0A00-000014000000}"/>
            </a:ext>
          </a:extLst>
        </xdr:cNvPr>
        <xdr:cNvPicPr preferRelativeResize="0"/>
      </xdr:nvPicPr>
      <xdr:blipFill>
        <a:blip xmlns:r="http://schemas.openxmlformats.org/officeDocument/2006/relationships" r:embed="rId1" cstate="print"/>
        <a:stretch>
          <a:fillRect/>
        </a:stretch>
      </xdr:blipFill>
      <xdr:spPr>
        <a:xfrm>
          <a:off x="9642593" y="1317036"/>
          <a:ext cx="536222" cy="470371"/>
        </a:xfrm>
        <a:prstGeom prst="rect">
          <a:avLst/>
        </a:prstGeom>
        <a:noFill/>
      </xdr:spPr>
    </xdr:pic>
    <xdr:clientData fLocksWithSheet="0"/>
  </xdr:oneCellAnchor>
  <xdr:oneCellAnchor>
    <xdr:from>
      <xdr:col>18</xdr:col>
      <xdr:colOff>564446</xdr:colOff>
      <xdr:row>7</xdr:row>
      <xdr:rowOff>9407</xdr:rowOff>
    </xdr:from>
    <xdr:ext cx="489184" cy="489186"/>
    <xdr:pic>
      <xdr:nvPicPr>
        <xdr:cNvPr id="21" name="image2.png">
          <a:extLst>
            <a:ext uri="{FF2B5EF4-FFF2-40B4-BE49-F238E27FC236}">
              <a16:creationId xmlns:a16="http://schemas.microsoft.com/office/drawing/2014/main" id="{00000000-0008-0000-0A00-000015000000}"/>
            </a:ext>
          </a:extLst>
        </xdr:cNvPr>
        <xdr:cNvPicPr preferRelativeResize="0"/>
      </xdr:nvPicPr>
      <xdr:blipFill>
        <a:blip xmlns:r="http://schemas.openxmlformats.org/officeDocument/2006/relationships" r:embed="rId2" cstate="print"/>
        <a:stretch>
          <a:fillRect/>
        </a:stretch>
      </xdr:blipFill>
      <xdr:spPr>
        <a:xfrm>
          <a:off x="12417779" y="1326444"/>
          <a:ext cx="489184" cy="489186"/>
        </a:xfrm>
        <a:prstGeom prst="rect">
          <a:avLst/>
        </a:prstGeom>
        <a:noFill/>
      </xdr:spPr>
    </xdr:pic>
    <xdr:clientData fLocksWithSheet="0"/>
  </xdr:oneCellAnchor>
  <xdr:oneCellAnchor>
    <xdr:from>
      <xdr:col>22</xdr:col>
      <xdr:colOff>611482</xdr:colOff>
      <xdr:row>7</xdr:row>
      <xdr:rowOff>9408</xdr:rowOff>
    </xdr:from>
    <xdr:ext cx="460963" cy="442148"/>
    <xdr:pic>
      <xdr:nvPicPr>
        <xdr:cNvPr id="22" name="image6.png">
          <a:extLst>
            <a:ext uri="{FF2B5EF4-FFF2-40B4-BE49-F238E27FC236}">
              <a16:creationId xmlns:a16="http://schemas.microsoft.com/office/drawing/2014/main" id="{00000000-0008-0000-0A00-000016000000}"/>
            </a:ext>
          </a:extLst>
        </xdr:cNvPr>
        <xdr:cNvPicPr preferRelativeResize="0"/>
      </xdr:nvPicPr>
      <xdr:blipFill>
        <a:blip xmlns:r="http://schemas.openxmlformats.org/officeDocument/2006/relationships" r:embed="rId3" cstate="print"/>
        <a:stretch>
          <a:fillRect/>
        </a:stretch>
      </xdr:blipFill>
      <xdr:spPr>
        <a:xfrm>
          <a:off x="15098889" y="1326445"/>
          <a:ext cx="460963" cy="442148"/>
        </a:xfrm>
        <a:prstGeom prst="rect">
          <a:avLst/>
        </a:prstGeom>
        <a:noFill/>
      </xdr:spPr>
    </xdr:pic>
    <xdr:clientData fLocksWithSheet="0"/>
  </xdr:oneCellAnchor>
  <xdr:oneCellAnchor>
    <xdr:from>
      <xdr:col>6</xdr:col>
      <xdr:colOff>131705</xdr:colOff>
      <xdr:row>7</xdr:row>
      <xdr:rowOff>9408</xdr:rowOff>
    </xdr:from>
    <xdr:ext cx="470369" cy="460961"/>
    <xdr:pic>
      <xdr:nvPicPr>
        <xdr:cNvPr id="23" name="image4.png">
          <a:extLst>
            <a:ext uri="{FF2B5EF4-FFF2-40B4-BE49-F238E27FC236}">
              <a16:creationId xmlns:a16="http://schemas.microsoft.com/office/drawing/2014/main" id="{00000000-0008-0000-0A00-000017000000}"/>
            </a:ext>
          </a:extLst>
        </xdr:cNvPr>
        <xdr:cNvPicPr preferRelativeResize="0"/>
      </xdr:nvPicPr>
      <xdr:blipFill>
        <a:blip xmlns:r="http://schemas.openxmlformats.org/officeDocument/2006/relationships" r:embed="rId4" cstate="print"/>
        <a:stretch>
          <a:fillRect/>
        </a:stretch>
      </xdr:blipFill>
      <xdr:spPr>
        <a:xfrm>
          <a:off x="4082816" y="1326445"/>
          <a:ext cx="470369" cy="460961"/>
        </a:xfrm>
        <a:prstGeom prst="rect">
          <a:avLst/>
        </a:prstGeom>
        <a:noFill/>
      </xdr:spPr>
    </xdr:pic>
    <xdr:clientData fLocksWithSheet="0"/>
  </xdr:oneCellAnchor>
  <xdr:oneCellAnchor>
    <xdr:from>
      <xdr:col>3</xdr:col>
      <xdr:colOff>235185</xdr:colOff>
      <xdr:row>2</xdr:row>
      <xdr:rowOff>94075</xdr:rowOff>
    </xdr:from>
    <xdr:ext cx="542925" cy="523875"/>
    <xdr:pic>
      <xdr:nvPicPr>
        <xdr:cNvPr id="24" name="image1.png">
          <a:extLst>
            <a:ext uri="{FF2B5EF4-FFF2-40B4-BE49-F238E27FC236}">
              <a16:creationId xmlns:a16="http://schemas.microsoft.com/office/drawing/2014/main" id="{00000000-0008-0000-0A00-000018000000}"/>
            </a:ext>
          </a:extLst>
        </xdr:cNvPr>
        <xdr:cNvPicPr preferRelativeResize="0"/>
      </xdr:nvPicPr>
      <xdr:blipFill>
        <a:blip xmlns:r="http://schemas.openxmlformats.org/officeDocument/2006/relationships" r:embed="rId5" cstate="print"/>
        <a:stretch>
          <a:fillRect/>
        </a:stretch>
      </xdr:blipFill>
      <xdr:spPr>
        <a:xfrm>
          <a:off x="2210741" y="470371"/>
          <a:ext cx="542925" cy="523875"/>
        </a:xfrm>
        <a:prstGeom prst="rect">
          <a:avLst/>
        </a:prstGeom>
        <a:noFill/>
      </xdr:spPr>
    </xdr:pic>
    <xdr:clientData fLocksWithSheet="0"/>
  </xdr:oneCellAnchor>
  <xdr:oneCellAnchor>
    <xdr:from>
      <xdr:col>10</xdr:col>
      <xdr:colOff>56444</xdr:colOff>
      <xdr:row>6</xdr:row>
      <xdr:rowOff>131703</xdr:rowOff>
    </xdr:from>
    <xdr:ext cx="677333" cy="649112"/>
    <xdr:pic>
      <xdr:nvPicPr>
        <xdr:cNvPr id="25" name="image7.png">
          <a:extLst>
            <a:ext uri="{FF2B5EF4-FFF2-40B4-BE49-F238E27FC236}">
              <a16:creationId xmlns:a16="http://schemas.microsoft.com/office/drawing/2014/main" id="{00000000-0008-0000-0A00-000019000000}"/>
            </a:ext>
          </a:extLst>
        </xdr:cNvPr>
        <xdr:cNvPicPr preferRelativeResize="0"/>
      </xdr:nvPicPr>
      <xdr:blipFill>
        <a:blip xmlns:r="http://schemas.openxmlformats.org/officeDocument/2006/relationships" r:embed="rId6" cstate="print"/>
        <a:stretch>
          <a:fillRect/>
        </a:stretch>
      </xdr:blipFill>
      <xdr:spPr>
        <a:xfrm>
          <a:off x="6641629" y="1260592"/>
          <a:ext cx="677333" cy="649112"/>
        </a:xfrm>
        <a:prstGeom prst="rect">
          <a:avLst/>
        </a:prstGeom>
        <a:noFill/>
        <a:ln>
          <a:noFill/>
        </a:ln>
      </xdr:spPr>
    </xdr:pic>
    <xdr:clientData fLocksWithSheet="0"/>
  </xdr:oneCellAnchor>
  <xdr:oneCellAnchor>
    <xdr:from>
      <xdr:col>15</xdr:col>
      <xdr:colOff>366889</xdr:colOff>
      <xdr:row>2</xdr:row>
      <xdr:rowOff>94076</xdr:rowOff>
    </xdr:from>
    <xdr:ext cx="611482" cy="555035"/>
    <xdr:pic>
      <xdr:nvPicPr>
        <xdr:cNvPr id="26" name="image3.png">
          <a:extLst>
            <a:ext uri="{FF2B5EF4-FFF2-40B4-BE49-F238E27FC236}">
              <a16:creationId xmlns:a16="http://schemas.microsoft.com/office/drawing/2014/main" id="{00000000-0008-0000-0A00-00001A000000}"/>
            </a:ext>
          </a:extLst>
        </xdr:cNvPr>
        <xdr:cNvPicPr preferRelativeResize="0"/>
      </xdr:nvPicPr>
      <xdr:blipFill>
        <a:blip xmlns:r="http://schemas.openxmlformats.org/officeDocument/2006/relationships" r:embed="rId7" cstate="print"/>
        <a:stretch>
          <a:fillRect/>
        </a:stretch>
      </xdr:blipFill>
      <xdr:spPr>
        <a:xfrm>
          <a:off x="10244667" y="470372"/>
          <a:ext cx="611482" cy="555035"/>
        </a:xfrm>
        <a:prstGeom prst="rect">
          <a:avLst/>
        </a:prstGeom>
        <a:noFill/>
      </xdr:spPr>
    </xdr:pic>
    <xdr:clientData fLocksWithSheet="0"/>
  </xdr:oneCellAnchor>
  <xdr:twoCellAnchor>
    <xdr:from>
      <xdr:col>16</xdr:col>
      <xdr:colOff>291630</xdr:colOff>
      <xdr:row>1</xdr:row>
      <xdr:rowOff>103481</xdr:rowOff>
    </xdr:from>
    <xdr:to>
      <xdr:col>18</xdr:col>
      <xdr:colOff>489186</xdr:colOff>
      <xdr:row>6</xdr:row>
      <xdr:rowOff>65851</xdr:rowOff>
    </xdr:to>
    <xdr:sp macro="" textlink="">
      <xdr:nvSpPr>
        <xdr:cNvPr id="27" name="TextBox 26">
          <a:extLst>
            <a:ext uri="{FF2B5EF4-FFF2-40B4-BE49-F238E27FC236}">
              <a16:creationId xmlns:a16="http://schemas.microsoft.com/office/drawing/2014/main" id="{00000000-0008-0000-0A00-00001B000000}"/>
            </a:ext>
          </a:extLst>
        </xdr:cNvPr>
        <xdr:cNvSpPr txBox="1"/>
      </xdr:nvSpPr>
      <xdr:spPr>
        <a:xfrm>
          <a:off x="10827926" y="291629"/>
          <a:ext cx="1514593" cy="903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2">
                  <a:lumMod val="65000"/>
                  <a:lumOff val="35000"/>
                </a:schemeClr>
              </a:solidFill>
              <a:latin typeface="+mn-lt"/>
              <a:ea typeface="+mn-ea"/>
              <a:cs typeface="+mn-cs"/>
            </a:rPr>
            <a:t>JOB</a:t>
          </a:r>
          <a:r>
            <a:rPr lang="en-IN" sz="1600"/>
            <a:t> </a:t>
          </a:r>
          <a:r>
            <a:rPr lang="en-IN" sz="1600" b="1">
              <a:solidFill>
                <a:schemeClr val="tx2">
                  <a:lumMod val="65000"/>
                  <a:lumOff val="35000"/>
                </a:schemeClr>
              </a:solidFill>
              <a:latin typeface="+mn-lt"/>
              <a:ea typeface="+mn-ea"/>
              <a:cs typeface="+mn-cs"/>
            </a:rPr>
            <a:t>SATISFACTION</a:t>
          </a:r>
          <a:r>
            <a:rPr lang="en-IN" sz="1600"/>
            <a:t> </a:t>
          </a:r>
          <a:r>
            <a:rPr lang="en-IN" sz="1600" b="1">
              <a:solidFill>
                <a:schemeClr val="tx2">
                  <a:lumMod val="65000"/>
                  <a:lumOff val="35000"/>
                </a:schemeClr>
              </a:solidFill>
              <a:latin typeface="+mn-lt"/>
              <a:ea typeface="+mn-ea"/>
              <a:cs typeface="+mn-cs"/>
            </a:rPr>
            <a:t>RATING</a:t>
          </a:r>
        </a:p>
      </xdr:txBody>
    </xdr:sp>
    <xdr:clientData/>
  </xdr:twoCellAnchor>
  <xdr:twoCellAnchor>
    <xdr:from>
      <xdr:col>18</xdr:col>
      <xdr:colOff>310444</xdr:colOff>
      <xdr:row>1</xdr:row>
      <xdr:rowOff>169334</xdr:rowOff>
    </xdr:from>
    <xdr:to>
      <xdr:col>19</xdr:col>
      <xdr:colOff>611481</xdr:colOff>
      <xdr:row>6</xdr:row>
      <xdr:rowOff>28222</xdr:rowOff>
    </xdr:to>
    <xdr:graphicFrame macro="">
      <xdr:nvGraphicFramePr>
        <xdr:cNvPr id="28" name="Chart 27">
          <a:extLst>
            <a:ext uri="{FF2B5EF4-FFF2-40B4-BE49-F238E27FC236}">
              <a16:creationId xmlns:a16="http://schemas.microsoft.com/office/drawing/2014/main" id="{00000000-0008-0000-0A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498593</xdr:colOff>
      <xdr:row>3</xdr:row>
      <xdr:rowOff>47037</xdr:rowOff>
    </xdr:from>
    <xdr:to>
      <xdr:col>19</xdr:col>
      <xdr:colOff>348073</xdr:colOff>
      <xdr:row>4</xdr:row>
      <xdr:rowOff>122295</xdr:rowOff>
    </xdr:to>
    <xdr:sp macro="" textlink="Rating!$B$7">
      <xdr:nvSpPr>
        <xdr:cNvPr id="54" name="TextBox 53">
          <a:extLst>
            <a:ext uri="{FF2B5EF4-FFF2-40B4-BE49-F238E27FC236}">
              <a16:creationId xmlns:a16="http://schemas.microsoft.com/office/drawing/2014/main" id="{00000000-0008-0000-0A00-000036000000}"/>
            </a:ext>
          </a:extLst>
        </xdr:cNvPr>
        <xdr:cNvSpPr txBox="1"/>
      </xdr:nvSpPr>
      <xdr:spPr>
        <a:xfrm>
          <a:off x="12351926" y="611481"/>
          <a:ext cx="507999" cy="263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C3267F-8A1B-404B-AD7F-A9E40EE14B87}" type="TxLink">
            <a:rPr lang="en-US" sz="1200" b="0" i="0" u="none" strike="noStrike">
              <a:solidFill>
                <a:srgbClr val="002060"/>
              </a:solidFill>
              <a:latin typeface="Britannic Bold" panose="020B0903060703020204" pitchFamily="34" charset="0"/>
              <a:ea typeface="Calibri"/>
              <a:cs typeface="Calibri"/>
            </a:rPr>
            <a:pPr algn="ctr"/>
            <a:t>2.6</a:t>
          </a:fld>
          <a:endParaRPr lang="en-IN" sz="1200">
            <a:solidFill>
              <a:srgbClr val="002060"/>
            </a:solidFill>
            <a:latin typeface="Britannic Bold" panose="020B0903060703020204" pitchFamily="34" charset="0"/>
          </a:endParaRPr>
        </a:p>
      </xdr:txBody>
    </xdr:sp>
    <xdr:clientData/>
  </xdr:twoCellAnchor>
  <xdr:twoCellAnchor>
    <xdr:from>
      <xdr:col>19</xdr:col>
      <xdr:colOff>536222</xdr:colOff>
      <xdr:row>2</xdr:row>
      <xdr:rowOff>75261</xdr:rowOff>
    </xdr:from>
    <xdr:to>
      <xdr:col>23</xdr:col>
      <xdr:colOff>564444</xdr:colOff>
      <xdr:row>5</xdr:row>
      <xdr:rowOff>37630</xdr:rowOff>
    </xdr:to>
    <xdr:sp macro="" textlink="">
      <xdr:nvSpPr>
        <xdr:cNvPr id="55" name="Freeform: Shape 54">
          <a:extLst>
            <a:ext uri="{FF2B5EF4-FFF2-40B4-BE49-F238E27FC236}">
              <a16:creationId xmlns:a16="http://schemas.microsoft.com/office/drawing/2014/main" id="{00000000-0008-0000-0A00-000037000000}"/>
            </a:ext>
          </a:extLst>
        </xdr:cNvPr>
        <xdr:cNvSpPr/>
      </xdr:nvSpPr>
      <xdr:spPr>
        <a:xfrm>
          <a:off x="13048074" y="451557"/>
          <a:ext cx="2662296" cy="526814"/>
        </a:xfrm>
        <a:custGeom>
          <a:avLst/>
          <a:gdLst>
            <a:gd name="connsiteX0" fmla="*/ 1819832 w 2079808"/>
            <a:gd name="connsiteY0" fmla="*/ 13446 h 555813"/>
            <a:gd name="connsiteX1" fmla="*/ 1758461 w 2079808"/>
            <a:gd name="connsiteY1" fmla="*/ 215476 h 555813"/>
            <a:gd name="connsiteX2" fmla="*/ 1559857 w 2079808"/>
            <a:gd name="connsiteY2" fmla="*/ 215474 h 555813"/>
            <a:gd name="connsiteX3" fmla="*/ 1720532 w 2079808"/>
            <a:gd name="connsiteY3" fmla="*/ 340334 h 555813"/>
            <a:gd name="connsiteX4" fmla="*/ 1659158 w 2079808"/>
            <a:gd name="connsiteY4" fmla="*/ 542363 h 555813"/>
            <a:gd name="connsiteX5" fmla="*/ 1819832 w 2079808"/>
            <a:gd name="connsiteY5" fmla="*/ 417501 h 555813"/>
            <a:gd name="connsiteX6" fmla="*/ 1980506 w 2079808"/>
            <a:gd name="connsiteY6" fmla="*/ 542363 h 555813"/>
            <a:gd name="connsiteX7" fmla="*/ 1919132 w 2079808"/>
            <a:gd name="connsiteY7" fmla="*/ 340334 h 555813"/>
            <a:gd name="connsiteX8" fmla="*/ 2079807 w 2079808"/>
            <a:gd name="connsiteY8" fmla="*/ 215474 h 555813"/>
            <a:gd name="connsiteX9" fmla="*/ 1881203 w 2079808"/>
            <a:gd name="connsiteY9" fmla="*/ 215476 h 555813"/>
            <a:gd name="connsiteX10" fmla="*/ 1299880 w 2079808"/>
            <a:gd name="connsiteY10" fmla="*/ 13446 h 555813"/>
            <a:gd name="connsiteX11" fmla="*/ 1238509 w 2079808"/>
            <a:gd name="connsiteY11" fmla="*/ 215476 h 555813"/>
            <a:gd name="connsiteX12" fmla="*/ 1039905 w 2079808"/>
            <a:gd name="connsiteY12" fmla="*/ 215474 h 555813"/>
            <a:gd name="connsiteX13" fmla="*/ 1200580 w 2079808"/>
            <a:gd name="connsiteY13" fmla="*/ 340334 h 555813"/>
            <a:gd name="connsiteX14" fmla="*/ 1139206 w 2079808"/>
            <a:gd name="connsiteY14" fmla="*/ 542363 h 555813"/>
            <a:gd name="connsiteX15" fmla="*/ 1299880 w 2079808"/>
            <a:gd name="connsiteY15" fmla="*/ 417501 h 555813"/>
            <a:gd name="connsiteX16" fmla="*/ 1460554 w 2079808"/>
            <a:gd name="connsiteY16" fmla="*/ 542363 h 555813"/>
            <a:gd name="connsiteX17" fmla="*/ 1399180 w 2079808"/>
            <a:gd name="connsiteY17" fmla="*/ 340334 h 555813"/>
            <a:gd name="connsiteX18" fmla="*/ 1559855 w 2079808"/>
            <a:gd name="connsiteY18" fmla="*/ 215474 h 555813"/>
            <a:gd name="connsiteX19" fmla="*/ 1361251 w 2079808"/>
            <a:gd name="connsiteY19" fmla="*/ 215476 h 555813"/>
            <a:gd name="connsiteX20" fmla="*/ 779928 w 2079808"/>
            <a:gd name="connsiteY20" fmla="*/ 13446 h 555813"/>
            <a:gd name="connsiteX21" fmla="*/ 718557 w 2079808"/>
            <a:gd name="connsiteY21" fmla="*/ 215476 h 555813"/>
            <a:gd name="connsiteX22" fmla="*/ 519953 w 2079808"/>
            <a:gd name="connsiteY22" fmla="*/ 215474 h 555813"/>
            <a:gd name="connsiteX23" fmla="*/ 680628 w 2079808"/>
            <a:gd name="connsiteY23" fmla="*/ 340334 h 555813"/>
            <a:gd name="connsiteX24" fmla="*/ 619254 w 2079808"/>
            <a:gd name="connsiteY24" fmla="*/ 542363 h 555813"/>
            <a:gd name="connsiteX25" fmla="*/ 779928 w 2079808"/>
            <a:gd name="connsiteY25" fmla="*/ 417501 h 555813"/>
            <a:gd name="connsiteX26" fmla="*/ 940602 w 2079808"/>
            <a:gd name="connsiteY26" fmla="*/ 542363 h 555813"/>
            <a:gd name="connsiteX27" fmla="*/ 879228 w 2079808"/>
            <a:gd name="connsiteY27" fmla="*/ 340334 h 555813"/>
            <a:gd name="connsiteX28" fmla="*/ 1039903 w 2079808"/>
            <a:gd name="connsiteY28" fmla="*/ 215474 h 555813"/>
            <a:gd name="connsiteX29" fmla="*/ 841299 w 2079808"/>
            <a:gd name="connsiteY29" fmla="*/ 215476 h 555813"/>
            <a:gd name="connsiteX30" fmla="*/ 259976 w 2079808"/>
            <a:gd name="connsiteY30" fmla="*/ 13446 h 555813"/>
            <a:gd name="connsiteX31" fmla="*/ 198605 w 2079808"/>
            <a:gd name="connsiteY31" fmla="*/ 215476 h 555813"/>
            <a:gd name="connsiteX32" fmla="*/ 1 w 2079808"/>
            <a:gd name="connsiteY32" fmla="*/ 215474 h 555813"/>
            <a:gd name="connsiteX33" fmla="*/ 160676 w 2079808"/>
            <a:gd name="connsiteY33" fmla="*/ 340334 h 555813"/>
            <a:gd name="connsiteX34" fmla="*/ 99302 w 2079808"/>
            <a:gd name="connsiteY34" fmla="*/ 542363 h 555813"/>
            <a:gd name="connsiteX35" fmla="*/ 259976 w 2079808"/>
            <a:gd name="connsiteY35" fmla="*/ 417501 h 555813"/>
            <a:gd name="connsiteX36" fmla="*/ 420650 w 2079808"/>
            <a:gd name="connsiteY36" fmla="*/ 542363 h 555813"/>
            <a:gd name="connsiteX37" fmla="*/ 359276 w 2079808"/>
            <a:gd name="connsiteY37" fmla="*/ 340334 h 555813"/>
            <a:gd name="connsiteX38" fmla="*/ 519951 w 2079808"/>
            <a:gd name="connsiteY38" fmla="*/ 215474 h 555813"/>
            <a:gd name="connsiteX39" fmla="*/ 321347 w 2079808"/>
            <a:gd name="connsiteY39" fmla="*/ 215476 h 555813"/>
            <a:gd name="connsiteX40" fmla="*/ 0 w 2079808"/>
            <a:gd name="connsiteY40" fmla="*/ 0 h 555813"/>
            <a:gd name="connsiteX41" fmla="*/ 2079808 w 2079808"/>
            <a:gd name="connsiteY41" fmla="*/ 0 h 555813"/>
            <a:gd name="connsiteX42" fmla="*/ 2079808 w 2079808"/>
            <a:gd name="connsiteY42" fmla="*/ 555813 h 555813"/>
            <a:gd name="connsiteX43" fmla="*/ 0 w 2079808"/>
            <a:gd name="connsiteY43" fmla="*/ 555813 h 5558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079808" h="555813">
              <a:moveTo>
                <a:pt x="1819832" y="13446"/>
              </a:moveTo>
              <a:lnTo>
                <a:pt x="1758461" y="215476"/>
              </a:lnTo>
              <a:lnTo>
                <a:pt x="1559857" y="215474"/>
              </a:lnTo>
              <a:lnTo>
                <a:pt x="1720532" y="340334"/>
              </a:lnTo>
              <a:lnTo>
                <a:pt x="1659158" y="542363"/>
              </a:lnTo>
              <a:lnTo>
                <a:pt x="1819832" y="417501"/>
              </a:lnTo>
              <a:lnTo>
                <a:pt x="1980506" y="542363"/>
              </a:lnTo>
              <a:lnTo>
                <a:pt x="1919132" y="340334"/>
              </a:lnTo>
              <a:lnTo>
                <a:pt x="2079807" y="215474"/>
              </a:lnTo>
              <a:lnTo>
                <a:pt x="1881203" y="215476"/>
              </a:lnTo>
              <a:close/>
              <a:moveTo>
                <a:pt x="1299880" y="13446"/>
              </a:moveTo>
              <a:lnTo>
                <a:pt x="1238509" y="215476"/>
              </a:lnTo>
              <a:lnTo>
                <a:pt x="1039905" y="215474"/>
              </a:lnTo>
              <a:lnTo>
                <a:pt x="1200580" y="340334"/>
              </a:lnTo>
              <a:lnTo>
                <a:pt x="1139206" y="542363"/>
              </a:lnTo>
              <a:lnTo>
                <a:pt x="1299880" y="417501"/>
              </a:lnTo>
              <a:lnTo>
                <a:pt x="1460554" y="542363"/>
              </a:lnTo>
              <a:lnTo>
                <a:pt x="1399180" y="340334"/>
              </a:lnTo>
              <a:lnTo>
                <a:pt x="1559855" y="215474"/>
              </a:lnTo>
              <a:lnTo>
                <a:pt x="1361251" y="215476"/>
              </a:lnTo>
              <a:close/>
              <a:moveTo>
                <a:pt x="779928" y="13446"/>
              </a:moveTo>
              <a:lnTo>
                <a:pt x="718557" y="215476"/>
              </a:lnTo>
              <a:lnTo>
                <a:pt x="519953" y="215474"/>
              </a:lnTo>
              <a:lnTo>
                <a:pt x="680628" y="340334"/>
              </a:lnTo>
              <a:lnTo>
                <a:pt x="619254" y="542363"/>
              </a:lnTo>
              <a:lnTo>
                <a:pt x="779928" y="417501"/>
              </a:lnTo>
              <a:lnTo>
                <a:pt x="940602" y="542363"/>
              </a:lnTo>
              <a:lnTo>
                <a:pt x="879228" y="340334"/>
              </a:lnTo>
              <a:lnTo>
                <a:pt x="1039903" y="215474"/>
              </a:lnTo>
              <a:lnTo>
                <a:pt x="841299" y="215476"/>
              </a:lnTo>
              <a:close/>
              <a:moveTo>
                <a:pt x="259976" y="13446"/>
              </a:moveTo>
              <a:lnTo>
                <a:pt x="198605" y="215476"/>
              </a:lnTo>
              <a:lnTo>
                <a:pt x="1" y="215474"/>
              </a:lnTo>
              <a:lnTo>
                <a:pt x="160676" y="340334"/>
              </a:lnTo>
              <a:lnTo>
                <a:pt x="99302" y="542363"/>
              </a:lnTo>
              <a:lnTo>
                <a:pt x="259976" y="417501"/>
              </a:lnTo>
              <a:lnTo>
                <a:pt x="420650" y="542363"/>
              </a:lnTo>
              <a:lnTo>
                <a:pt x="359276" y="340334"/>
              </a:lnTo>
              <a:lnTo>
                <a:pt x="519951" y="215474"/>
              </a:lnTo>
              <a:lnTo>
                <a:pt x="321347" y="215476"/>
              </a:lnTo>
              <a:close/>
              <a:moveTo>
                <a:pt x="0" y="0"/>
              </a:moveTo>
              <a:lnTo>
                <a:pt x="2079808" y="0"/>
              </a:lnTo>
              <a:lnTo>
                <a:pt x="2079808" y="555813"/>
              </a:lnTo>
              <a:lnTo>
                <a:pt x="0" y="55581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19</xdr:col>
      <xdr:colOff>348071</xdr:colOff>
      <xdr:row>1</xdr:row>
      <xdr:rowOff>112889</xdr:rowOff>
    </xdr:from>
    <xdr:to>
      <xdr:col>23</xdr:col>
      <xdr:colOff>517407</xdr:colOff>
      <xdr:row>6</xdr:row>
      <xdr:rowOff>0</xdr:rowOff>
    </xdr:to>
    <xdr:graphicFrame macro="">
      <xdr:nvGraphicFramePr>
        <xdr:cNvPr id="61" name="Chart 60">
          <a:extLst>
            <a:ext uri="{FF2B5EF4-FFF2-40B4-BE49-F238E27FC236}">
              <a16:creationId xmlns:a16="http://schemas.microsoft.com/office/drawing/2014/main" id="{00000000-0008-0000-0A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489182</xdr:colOff>
      <xdr:row>2</xdr:row>
      <xdr:rowOff>65849</xdr:rowOff>
    </xdr:from>
    <xdr:to>
      <xdr:col>23</xdr:col>
      <xdr:colOff>385703</xdr:colOff>
      <xdr:row>5</xdr:row>
      <xdr:rowOff>56448</xdr:rowOff>
    </xdr:to>
    <xdr:sp macro="" textlink="">
      <xdr:nvSpPr>
        <xdr:cNvPr id="62" name="Freeform: Shape 61">
          <a:extLst>
            <a:ext uri="{FF2B5EF4-FFF2-40B4-BE49-F238E27FC236}">
              <a16:creationId xmlns:a16="http://schemas.microsoft.com/office/drawing/2014/main" id="{00000000-0008-0000-0A00-00003E000000}"/>
            </a:ext>
          </a:extLst>
        </xdr:cNvPr>
        <xdr:cNvSpPr/>
      </xdr:nvSpPr>
      <xdr:spPr>
        <a:xfrm>
          <a:off x="13001034" y="442145"/>
          <a:ext cx="2530595" cy="555044"/>
        </a:xfrm>
        <a:custGeom>
          <a:avLst/>
          <a:gdLst>
            <a:gd name="connsiteX0" fmla="*/ 1819832 w 2079808"/>
            <a:gd name="connsiteY0" fmla="*/ 13446 h 555813"/>
            <a:gd name="connsiteX1" fmla="*/ 1758461 w 2079808"/>
            <a:gd name="connsiteY1" fmla="*/ 215476 h 555813"/>
            <a:gd name="connsiteX2" fmla="*/ 1559857 w 2079808"/>
            <a:gd name="connsiteY2" fmla="*/ 215474 h 555813"/>
            <a:gd name="connsiteX3" fmla="*/ 1720532 w 2079808"/>
            <a:gd name="connsiteY3" fmla="*/ 340334 h 555813"/>
            <a:gd name="connsiteX4" fmla="*/ 1659158 w 2079808"/>
            <a:gd name="connsiteY4" fmla="*/ 542363 h 555813"/>
            <a:gd name="connsiteX5" fmla="*/ 1819832 w 2079808"/>
            <a:gd name="connsiteY5" fmla="*/ 417501 h 555813"/>
            <a:gd name="connsiteX6" fmla="*/ 1980506 w 2079808"/>
            <a:gd name="connsiteY6" fmla="*/ 542363 h 555813"/>
            <a:gd name="connsiteX7" fmla="*/ 1919132 w 2079808"/>
            <a:gd name="connsiteY7" fmla="*/ 340334 h 555813"/>
            <a:gd name="connsiteX8" fmla="*/ 2079807 w 2079808"/>
            <a:gd name="connsiteY8" fmla="*/ 215474 h 555813"/>
            <a:gd name="connsiteX9" fmla="*/ 1881203 w 2079808"/>
            <a:gd name="connsiteY9" fmla="*/ 215476 h 555813"/>
            <a:gd name="connsiteX10" fmla="*/ 1299880 w 2079808"/>
            <a:gd name="connsiteY10" fmla="*/ 13446 h 555813"/>
            <a:gd name="connsiteX11" fmla="*/ 1238509 w 2079808"/>
            <a:gd name="connsiteY11" fmla="*/ 215476 h 555813"/>
            <a:gd name="connsiteX12" fmla="*/ 1039905 w 2079808"/>
            <a:gd name="connsiteY12" fmla="*/ 215474 h 555813"/>
            <a:gd name="connsiteX13" fmla="*/ 1200580 w 2079808"/>
            <a:gd name="connsiteY13" fmla="*/ 340334 h 555813"/>
            <a:gd name="connsiteX14" fmla="*/ 1139206 w 2079808"/>
            <a:gd name="connsiteY14" fmla="*/ 542363 h 555813"/>
            <a:gd name="connsiteX15" fmla="*/ 1299880 w 2079808"/>
            <a:gd name="connsiteY15" fmla="*/ 417501 h 555813"/>
            <a:gd name="connsiteX16" fmla="*/ 1460554 w 2079808"/>
            <a:gd name="connsiteY16" fmla="*/ 542363 h 555813"/>
            <a:gd name="connsiteX17" fmla="*/ 1399180 w 2079808"/>
            <a:gd name="connsiteY17" fmla="*/ 340334 h 555813"/>
            <a:gd name="connsiteX18" fmla="*/ 1559855 w 2079808"/>
            <a:gd name="connsiteY18" fmla="*/ 215474 h 555813"/>
            <a:gd name="connsiteX19" fmla="*/ 1361251 w 2079808"/>
            <a:gd name="connsiteY19" fmla="*/ 215476 h 555813"/>
            <a:gd name="connsiteX20" fmla="*/ 779928 w 2079808"/>
            <a:gd name="connsiteY20" fmla="*/ 13446 h 555813"/>
            <a:gd name="connsiteX21" fmla="*/ 718557 w 2079808"/>
            <a:gd name="connsiteY21" fmla="*/ 215476 h 555813"/>
            <a:gd name="connsiteX22" fmla="*/ 519953 w 2079808"/>
            <a:gd name="connsiteY22" fmla="*/ 215474 h 555813"/>
            <a:gd name="connsiteX23" fmla="*/ 680628 w 2079808"/>
            <a:gd name="connsiteY23" fmla="*/ 340334 h 555813"/>
            <a:gd name="connsiteX24" fmla="*/ 619254 w 2079808"/>
            <a:gd name="connsiteY24" fmla="*/ 542363 h 555813"/>
            <a:gd name="connsiteX25" fmla="*/ 779928 w 2079808"/>
            <a:gd name="connsiteY25" fmla="*/ 417501 h 555813"/>
            <a:gd name="connsiteX26" fmla="*/ 940602 w 2079808"/>
            <a:gd name="connsiteY26" fmla="*/ 542363 h 555813"/>
            <a:gd name="connsiteX27" fmla="*/ 879228 w 2079808"/>
            <a:gd name="connsiteY27" fmla="*/ 340334 h 555813"/>
            <a:gd name="connsiteX28" fmla="*/ 1039903 w 2079808"/>
            <a:gd name="connsiteY28" fmla="*/ 215474 h 555813"/>
            <a:gd name="connsiteX29" fmla="*/ 841299 w 2079808"/>
            <a:gd name="connsiteY29" fmla="*/ 215476 h 555813"/>
            <a:gd name="connsiteX30" fmla="*/ 259976 w 2079808"/>
            <a:gd name="connsiteY30" fmla="*/ 13446 h 555813"/>
            <a:gd name="connsiteX31" fmla="*/ 198605 w 2079808"/>
            <a:gd name="connsiteY31" fmla="*/ 215476 h 555813"/>
            <a:gd name="connsiteX32" fmla="*/ 1 w 2079808"/>
            <a:gd name="connsiteY32" fmla="*/ 215474 h 555813"/>
            <a:gd name="connsiteX33" fmla="*/ 160676 w 2079808"/>
            <a:gd name="connsiteY33" fmla="*/ 340334 h 555813"/>
            <a:gd name="connsiteX34" fmla="*/ 99302 w 2079808"/>
            <a:gd name="connsiteY34" fmla="*/ 542363 h 555813"/>
            <a:gd name="connsiteX35" fmla="*/ 259976 w 2079808"/>
            <a:gd name="connsiteY35" fmla="*/ 417501 h 555813"/>
            <a:gd name="connsiteX36" fmla="*/ 420650 w 2079808"/>
            <a:gd name="connsiteY36" fmla="*/ 542363 h 555813"/>
            <a:gd name="connsiteX37" fmla="*/ 359276 w 2079808"/>
            <a:gd name="connsiteY37" fmla="*/ 340334 h 555813"/>
            <a:gd name="connsiteX38" fmla="*/ 519951 w 2079808"/>
            <a:gd name="connsiteY38" fmla="*/ 215474 h 555813"/>
            <a:gd name="connsiteX39" fmla="*/ 321347 w 2079808"/>
            <a:gd name="connsiteY39" fmla="*/ 215476 h 555813"/>
            <a:gd name="connsiteX40" fmla="*/ 0 w 2079808"/>
            <a:gd name="connsiteY40" fmla="*/ 0 h 555813"/>
            <a:gd name="connsiteX41" fmla="*/ 2079808 w 2079808"/>
            <a:gd name="connsiteY41" fmla="*/ 0 h 555813"/>
            <a:gd name="connsiteX42" fmla="*/ 2079808 w 2079808"/>
            <a:gd name="connsiteY42" fmla="*/ 555813 h 555813"/>
            <a:gd name="connsiteX43" fmla="*/ 0 w 2079808"/>
            <a:gd name="connsiteY43" fmla="*/ 555813 h 5558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079808" h="555813">
              <a:moveTo>
                <a:pt x="1819832" y="13446"/>
              </a:moveTo>
              <a:lnTo>
                <a:pt x="1758461" y="215476"/>
              </a:lnTo>
              <a:lnTo>
                <a:pt x="1559857" y="215474"/>
              </a:lnTo>
              <a:lnTo>
                <a:pt x="1720532" y="340334"/>
              </a:lnTo>
              <a:lnTo>
                <a:pt x="1659158" y="542363"/>
              </a:lnTo>
              <a:lnTo>
                <a:pt x="1819832" y="417501"/>
              </a:lnTo>
              <a:lnTo>
                <a:pt x="1980506" y="542363"/>
              </a:lnTo>
              <a:lnTo>
                <a:pt x="1919132" y="340334"/>
              </a:lnTo>
              <a:lnTo>
                <a:pt x="2079807" y="215474"/>
              </a:lnTo>
              <a:lnTo>
                <a:pt x="1881203" y="215476"/>
              </a:lnTo>
              <a:close/>
              <a:moveTo>
                <a:pt x="1299880" y="13446"/>
              </a:moveTo>
              <a:lnTo>
                <a:pt x="1238509" y="215476"/>
              </a:lnTo>
              <a:lnTo>
                <a:pt x="1039905" y="215474"/>
              </a:lnTo>
              <a:lnTo>
                <a:pt x="1200580" y="340334"/>
              </a:lnTo>
              <a:lnTo>
                <a:pt x="1139206" y="542363"/>
              </a:lnTo>
              <a:lnTo>
                <a:pt x="1299880" y="417501"/>
              </a:lnTo>
              <a:lnTo>
                <a:pt x="1460554" y="542363"/>
              </a:lnTo>
              <a:lnTo>
                <a:pt x="1399180" y="340334"/>
              </a:lnTo>
              <a:lnTo>
                <a:pt x="1559855" y="215474"/>
              </a:lnTo>
              <a:lnTo>
                <a:pt x="1361251" y="215476"/>
              </a:lnTo>
              <a:close/>
              <a:moveTo>
                <a:pt x="779928" y="13446"/>
              </a:moveTo>
              <a:lnTo>
                <a:pt x="718557" y="215476"/>
              </a:lnTo>
              <a:lnTo>
                <a:pt x="519953" y="215474"/>
              </a:lnTo>
              <a:lnTo>
                <a:pt x="680628" y="340334"/>
              </a:lnTo>
              <a:lnTo>
                <a:pt x="619254" y="542363"/>
              </a:lnTo>
              <a:lnTo>
                <a:pt x="779928" y="417501"/>
              </a:lnTo>
              <a:lnTo>
                <a:pt x="940602" y="542363"/>
              </a:lnTo>
              <a:lnTo>
                <a:pt x="879228" y="340334"/>
              </a:lnTo>
              <a:lnTo>
                <a:pt x="1039903" y="215474"/>
              </a:lnTo>
              <a:lnTo>
                <a:pt x="841299" y="215476"/>
              </a:lnTo>
              <a:close/>
              <a:moveTo>
                <a:pt x="259976" y="13446"/>
              </a:moveTo>
              <a:lnTo>
                <a:pt x="198605" y="215476"/>
              </a:lnTo>
              <a:lnTo>
                <a:pt x="1" y="215474"/>
              </a:lnTo>
              <a:lnTo>
                <a:pt x="160676" y="340334"/>
              </a:lnTo>
              <a:lnTo>
                <a:pt x="99302" y="542363"/>
              </a:lnTo>
              <a:lnTo>
                <a:pt x="259976" y="417501"/>
              </a:lnTo>
              <a:lnTo>
                <a:pt x="420650" y="542363"/>
              </a:lnTo>
              <a:lnTo>
                <a:pt x="359276" y="340334"/>
              </a:lnTo>
              <a:lnTo>
                <a:pt x="519951" y="215474"/>
              </a:lnTo>
              <a:lnTo>
                <a:pt x="321347" y="215476"/>
              </a:lnTo>
              <a:close/>
              <a:moveTo>
                <a:pt x="0" y="0"/>
              </a:moveTo>
              <a:lnTo>
                <a:pt x="2079808" y="0"/>
              </a:lnTo>
              <a:lnTo>
                <a:pt x="2079808" y="555813"/>
              </a:lnTo>
              <a:lnTo>
                <a:pt x="0" y="55581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583259</xdr:colOff>
      <xdr:row>17</xdr:row>
      <xdr:rowOff>108185</xdr:rowOff>
    </xdr:from>
    <xdr:to>
      <xdr:col>5</xdr:col>
      <xdr:colOff>47703</xdr:colOff>
      <xdr:row>25</xdr:row>
      <xdr:rowOff>43000</xdr:rowOff>
    </xdr:to>
    <xdr:graphicFrame macro="">
      <xdr:nvGraphicFramePr>
        <xdr:cNvPr id="63" name="Chart 62">
          <a:extLst>
            <a:ext uri="{FF2B5EF4-FFF2-40B4-BE49-F238E27FC236}">
              <a16:creationId xmlns:a16="http://schemas.microsoft.com/office/drawing/2014/main" id="{00000000-0008-0000-0A00-00003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18812</xdr:colOff>
      <xdr:row>17</xdr:row>
      <xdr:rowOff>108185</xdr:rowOff>
    </xdr:from>
    <xdr:to>
      <xdr:col>9</xdr:col>
      <xdr:colOff>141775</xdr:colOff>
      <xdr:row>25</xdr:row>
      <xdr:rowOff>43000</xdr:rowOff>
    </xdr:to>
    <xdr:graphicFrame macro="">
      <xdr:nvGraphicFramePr>
        <xdr:cNvPr id="64" name="Chart 63">
          <a:extLst>
            <a:ext uri="{FF2B5EF4-FFF2-40B4-BE49-F238E27FC236}">
              <a16:creationId xmlns:a16="http://schemas.microsoft.com/office/drawing/2014/main" id="{00000000-0008-0000-0A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56444</xdr:colOff>
      <xdr:row>18</xdr:row>
      <xdr:rowOff>173778</xdr:rowOff>
    </xdr:from>
    <xdr:to>
      <xdr:col>7</xdr:col>
      <xdr:colOff>189925</xdr:colOff>
      <xdr:row>23</xdr:row>
      <xdr:rowOff>25038</xdr:rowOff>
    </xdr:to>
    <xdr:pic>
      <xdr:nvPicPr>
        <xdr:cNvPr id="70" name="Graphic 69" descr="Male profile">
          <a:extLst>
            <a:ext uri="{FF2B5EF4-FFF2-40B4-BE49-F238E27FC236}">
              <a16:creationId xmlns:a16="http://schemas.microsoft.com/office/drawing/2014/main" id="{00000000-0008-0000-0A00-000046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007555" y="3560445"/>
          <a:ext cx="792000" cy="792000"/>
        </a:xfrm>
        <a:prstGeom prst="rect">
          <a:avLst/>
        </a:prstGeom>
      </xdr:spPr>
    </xdr:pic>
    <xdr:clientData/>
  </xdr:twoCellAnchor>
  <xdr:twoCellAnchor editAs="oneCell">
    <xdr:from>
      <xdr:col>4</xdr:col>
      <xdr:colOff>563927</xdr:colOff>
      <xdr:row>19</xdr:row>
      <xdr:rowOff>13851</xdr:rowOff>
    </xdr:from>
    <xdr:to>
      <xdr:col>6</xdr:col>
      <xdr:colOff>2890</xdr:colOff>
      <xdr:row>23</xdr:row>
      <xdr:rowOff>17259</xdr:rowOff>
    </xdr:to>
    <xdr:pic>
      <xdr:nvPicPr>
        <xdr:cNvPr id="72" name="Graphic 71" descr="Female Profile">
          <a:extLst>
            <a:ext uri="{FF2B5EF4-FFF2-40B4-BE49-F238E27FC236}">
              <a16:creationId xmlns:a16="http://schemas.microsoft.com/office/drawing/2014/main" id="{00000000-0008-0000-0A00-000048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198001" y="3588666"/>
          <a:ext cx="756000" cy="756000"/>
        </a:xfrm>
        <a:prstGeom prst="rect">
          <a:avLst/>
        </a:prstGeom>
      </xdr:spPr>
    </xdr:pic>
    <xdr:clientData/>
  </xdr:twoCellAnchor>
  <xdr:twoCellAnchor>
    <xdr:from>
      <xdr:col>3</xdr:col>
      <xdr:colOff>357480</xdr:colOff>
      <xdr:row>20</xdr:row>
      <xdr:rowOff>98778</xdr:rowOff>
    </xdr:from>
    <xdr:to>
      <xdr:col>4</xdr:col>
      <xdr:colOff>329259</xdr:colOff>
      <xdr:row>22</xdr:row>
      <xdr:rowOff>65852</xdr:rowOff>
    </xdr:to>
    <xdr:sp macro="" textlink="Gender!$B$9">
      <xdr:nvSpPr>
        <xdr:cNvPr id="77" name="TextBox 76">
          <a:extLst>
            <a:ext uri="{FF2B5EF4-FFF2-40B4-BE49-F238E27FC236}">
              <a16:creationId xmlns:a16="http://schemas.microsoft.com/office/drawing/2014/main" id="{00000000-0008-0000-0A00-00004D000000}"/>
            </a:ext>
          </a:extLst>
        </xdr:cNvPr>
        <xdr:cNvSpPr txBox="1"/>
      </xdr:nvSpPr>
      <xdr:spPr>
        <a:xfrm>
          <a:off x="2333036" y="3861741"/>
          <a:ext cx="630297" cy="34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F53449-4B45-4E62-8283-CD5C91C5E54E}" type="TxLink">
            <a:rPr lang="en-US" sz="1800" b="1" i="0" u="none" strike="noStrike">
              <a:solidFill>
                <a:srgbClr val="002060"/>
              </a:solidFill>
              <a:latin typeface="Britannic Bold" panose="020B0903060703020204" pitchFamily="34" charset="0"/>
              <a:ea typeface="Calibri"/>
              <a:cs typeface="Segoe UI" panose="020B0502040204020203" pitchFamily="34" charset="0"/>
            </a:rPr>
            <a:pPr algn="ctr"/>
            <a:t>588</a:t>
          </a:fld>
          <a:endParaRPr lang="en-IN" sz="1800" b="1">
            <a:solidFill>
              <a:srgbClr val="002060"/>
            </a:solidFill>
            <a:latin typeface="Britannic Bold" panose="020B0903060703020204" pitchFamily="34" charset="0"/>
            <a:cs typeface="Segoe UI" panose="020B0502040204020203" pitchFamily="34" charset="0"/>
          </a:endParaRPr>
        </a:p>
      </xdr:txBody>
    </xdr:sp>
    <xdr:clientData/>
  </xdr:twoCellAnchor>
  <xdr:twoCellAnchor>
    <xdr:from>
      <xdr:col>7</xdr:col>
      <xdr:colOff>434621</xdr:colOff>
      <xdr:row>20</xdr:row>
      <xdr:rowOff>66793</xdr:rowOff>
    </xdr:from>
    <xdr:to>
      <xdr:col>8</xdr:col>
      <xdr:colOff>404519</xdr:colOff>
      <xdr:row>22</xdr:row>
      <xdr:rowOff>64911</xdr:rowOff>
    </xdr:to>
    <xdr:sp macro="" textlink="Gender!$B$10">
      <xdr:nvSpPr>
        <xdr:cNvPr id="78" name="TextBox 77">
          <a:extLst>
            <a:ext uri="{FF2B5EF4-FFF2-40B4-BE49-F238E27FC236}">
              <a16:creationId xmlns:a16="http://schemas.microsoft.com/office/drawing/2014/main" id="{00000000-0008-0000-0A00-00004E000000}"/>
            </a:ext>
          </a:extLst>
        </xdr:cNvPr>
        <xdr:cNvSpPr txBox="1"/>
      </xdr:nvSpPr>
      <xdr:spPr>
        <a:xfrm>
          <a:off x="5044251" y="3829756"/>
          <a:ext cx="628416" cy="374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E661EA2-848E-4098-8B15-3B31BAB9755D}" type="TxLink">
            <a:rPr lang="en-US" sz="1800" b="1" i="0" u="none" strike="noStrike">
              <a:solidFill>
                <a:srgbClr val="002060"/>
              </a:solidFill>
              <a:latin typeface="Britannic Bold" panose="020B0903060703020204" pitchFamily="34" charset="0"/>
              <a:ea typeface="Calibri"/>
              <a:cs typeface="Segoe UI" panose="020B0502040204020203" pitchFamily="34" charset="0"/>
            </a:rPr>
            <a:pPr marL="0" indent="0" algn="ctr"/>
            <a:t>882</a:t>
          </a:fld>
          <a:endParaRPr lang="en-IN" sz="1800" b="1" i="0" u="none" strike="noStrike">
            <a:solidFill>
              <a:srgbClr val="002060"/>
            </a:solidFill>
            <a:latin typeface="Britannic Bold" panose="020B0903060703020204" pitchFamily="34" charset="0"/>
            <a:ea typeface="Calibri"/>
            <a:cs typeface="Segoe UI" panose="020B0502040204020203" pitchFamily="34" charset="0"/>
          </a:endParaRPr>
        </a:p>
      </xdr:txBody>
    </xdr:sp>
    <xdr:clientData/>
  </xdr:twoCellAnchor>
  <xdr:twoCellAnchor>
    <xdr:from>
      <xdr:col>3</xdr:col>
      <xdr:colOff>188147</xdr:colOff>
      <xdr:row>14</xdr:row>
      <xdr:rowOff>56439</xdr:rowOff>
    </xdr:from>
    <xdr:to>
      <xdr:col>8</xdr:col>
      <xdr:colOff>639555</xdr:colOff>
      <xdr:row>14</xdr:row>
      <xdr:rowOff>56439</xdr:rowOff>
    </xdr:to>
    <xdr:cxnSp macro="">
      <xdr:nvCxnSpPr>
        <xdr:cNvPr id="80" name="Straight Connector 79">
          <a:extLst>
            <a:ext uri="{FF2B5EF4-FFF2-40B4-BE49-F238E27FC236}">
              <a16:creationId xmlns:a16="http://schemas.microsoft.com/office/drawing/2014/main" id="{00000000-0008-0000-0A00-000050000000}"/>
            </a:ext>
          </a:extLst>
        </xdr:cNvPr>
        <xdr:cNvCxnSpPr/>
      </xdr:nvCxnSpPr>
      <xdr:spPr>
        <a:xfrm>
          <a:off x="2163703" y="2690513"/>
          <a:ext cx="3744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244592</xdr:colOff>
      <xdr:row>12</xdr:row>
      <xdr:rowOff>65850</xdr:rowOff>
    </xdr:from>
    <xdr:to>
      <xdr:col>8</xdr:col>
      <xdr:colOff>197555</xdr:colOff>
      <xdr:row>13</xdr:row>
      <xdr:rowOff>169331</xdr:rowOff>
    </xdr:to>
    <xdr:sp macro="" textlink="">
      <xdr:nvSpPr>
        <xdr:cNvPr id="81" name="TextBox 80">
          <a:extLst>
            <a:ext uri="{FF2B5EF4-FFF2-40B4-BE49-F238E27FC236}">
              <a16:creationId xmlns:a16="http://schemas.microsoft.com/office/drawing/2014/main" id="{00000000-0008-0000-0A00-000051000000}"/>
            </a:ext>
          </a:extLst>
        </xdr:cNvPr>
        <xdr:cNvSpPr txBox="1"/>
      </xdr:nvSpPr>
      <xdr:spPr>
        <a:xfrm>
          <a:off x="2220148" y="2323628"/>
          <a:ext cx="3245555" cy="291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6">
                  <a:lumMod val="50000"/>
                </a:schemeClr>
              </a:solidFill>
            </a:rPr>
            <a:t>Total Employees By Gender</a:t>
          </a:r>
          <a:endParaRPr lang="en-IN" sz="1200" b="1">
            <a:solidFill>
              <a:schemeClr val="accent6">
                <a:lumMod val="50000"/>
              </a:schemeClr>
            </a:solidFill>
          </a:endParaRPr>
        </a:p>
      </xdr:txBody>
    </xdr:sp>
    <xdr:clientData/>
  </xdr:twoCellAnchor>
  <xdr:twoCellAnchor editAs="oneCell">
    <xdr:from>
      <xdr:col>4</xdr:col>
      <xdr:colOff>376298</xdr:colOff>
      <xdr:row>14</xdr:row>
      <xdr:rowOff>122298</xdr:rowOff>
    </xdr:from>
    <xdr:to>
      <xdr:col>7</xdr:col>
      <xdr:colOff>229542</xdr:colOff>
      <xdr:row>18</xdr:row>
      <xdr:rowOff>18815</xdr:rowOff>
    </xdr:to>
    <mc:AlternateContent xmlns:mc="http://schemas.openxmlformats.org/markup-compatibility/2006" xmlns:a14="http://schemas.microsoft.com/office/drawing/2010/main">
      <mc:Choice Requires="a14">
        <xdr:graphicFrame macro="">
          <xdr:nvGraphicFramePr>
            <xdr:cNvPr id="82" name="Gender 3">
              <a:extLst>
                <a:ext uri="{FF2B5EF4-FFF2-40B4-BE49-F238E27FC236}">
                  <a16:creationId xmlns:a16="http://schemas.microsoft.com/office/drawing/2014/main" id="{00000000-0008-0000-0A00-000052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010372" y="2756372"/>
              <a:ext cx="1828800" cy="6491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432739</xdr:colOff>
      <xdr:row>14</xdr:row>
      <xdr:rowOff>141111</xdr:rowOff>
    </xdr:from>
    <xdr:to>
      <xdr:col>16</xdr:col>
      <xdr:colOff>413926</xdr:colOff>
      <xdr:row>25</xdr:row>
      <xdr:rowOff>169333</xdr:rowOff>
    </xdr:to>
    <xdr:graphicFrame macro="">
      <xdr:nvGraphicFramePr>
        <xdr:cNvPr id="83" name="Chart 82">
          <a:extLst>
            <a:ext uri="{FF2B5EF4-FFF2-40B4-BE49-F238E27FC236}">
              <a16:creationId xmlns:a16="http://schemas.microsoft.com/office/drawing/2014/main" id="{00000000-0008-0000-0A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413925</xdr:colOff>
      <xdr:row>14</xdr:row>
      <xdr:rowOff>56441</xdr:rowOff>
    </xdr:from>
    <xdr:to>
      <xdr:col>16</xdr:col>
      <xdr:colOff>412296</xdr:colOff>
      <xdr:row>14</xdr:row>
      <xdr:rowOff>56441</xdr:rowOff>
    </xdr:to>
    <xdr:cxnSp macro="">
      <xdr:nvCxnSpPr>
        <xdr:cNvPr id="84" name="Straight Connector 83">
          <a:extLst>
            <a:ext uri="{FF2B5EF4-FFF2-40B4-BE49-F238E27FC236}">
              <a16:creationId xmlns:a16="http://schemas.microsoft.com/office/drawing/2014/main" id="{00000000-0008-0000-0A00-000054000000}"/>
            </a:ext>
          </a:extLst>
        </xdr:cNvPr>
        <xdr:cNvCxnSpPr/>
      </xdr:nvCxnSpPr>
      <xdr:spPr>
        <a:xfrm>
          <a:off x="6340592" y="2690515"/>
          <a:ext cx="4608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470370</xdr:colOff>
      <xdr:row>12</xdr:row>
      <xdr:rowOff>65852</xdr:rowOff>
    </xdr:from>
    <xdr:to>
      <xdr:col>14</xdr:col>
      <xdr:colOff>423333</xdr:colOff>
      <xdr:row>13</xdr:row>
      <xdr:rowOff>169333</xdr:rowOff>
    </xdr:to>
    <xdr:sp macro="" textlink="">
      <xdr:nvSpPr>
        <xdr:cNvPr id="85" name="TextBox 84">
          <a:extLst>
            <a:ext uri="{FF2B5EF4-FFF2-40B4-BE49-F238E27FC236}">
              <a16:creationId xmlns:a16="http://schemas.microsoft.com/office/drawing/2014/main" id="{00000000-0008-0000-0A00-000055000000}"/>
            </a:ext>
          </a:extLst>
        </xdr:cNvPr>
        <xdr:cNvSpPr txBox="1"/>
      </xdr:nvSpPr>
      <xdr:spPr>
        <a:xfrm>
          <a:off x="6397037" y="2323630"/>
          <a:ext cx="3245555" cy="291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6">
                  <a:lumMod val="50000"/>
                </a:schemeClr>
              </a:solidFill>
            </a:rPr>
            <a:t>Education</a:t>
          </a:r>
          <a:r>
            <a:rPr lang="en-IN" sz="1600" b="1" baseline="0">
              <a:solidFill>
                <a:schemeClr val="accent6">
                  <a:lumMod val="50000"/>
                </a:schemeClr>
              </a:solidFill>
            </a:rPr>
            <a:t> wise Attrition</a:t>
          </a:r>
          <a:endParaRPr lang="en-IN" sz="1200" b="1">
            <a:solidFill>
              <a:schemeClr val="accent6">
                <a:lumMod val="50000"/>
              </a:schemeClr>
            </a:solidFill>
          </a:endParaRPr>
        </a:p>
      </xdr:txBody>
    </xdr:sp>
    <xdr:clientData/>
  </xdr:twoCellAnchor>
  <xdr:twoCellAnchor>
    <xdr:from>
      <xdr:col>17</xdr:col>
      <xdr:colOff>159924</xdr:colOff>
      <xdr:row>14</xdr:row>
      <xdr:rowOff>47033</xdr:rowOff>
    </xdr:from>
    <xdr:to>
      <xdr:col>23</xdr:col>
      <xdr:colOff>528813</xdr:colOff>
      <xdr:row>14</xdr:row>
      <xdr:rowOff>47033</xdr:rowOff>
    </xdr:to>
    <xdr:cxnSp macro="">
      <xdr:nvCxnSpPr>
        <xdr:cNvPr id="86" name="Straight Connector 85">
          <a:extLst>
            <a:ext uri="{FF2B5EF4-FFF2-40B4-BE49-F238E27FC236}">
              <a16:creationId xmlns:a16="http://schemas.microsoft.com/office/drawing/2014/main" id="{00000000-0008-0000-0A00-000056000000}"/>
            </a:ext>
          </a:extLst>
        </xdr:cNvPr>
        <xdr:cNvCxnSpPr/>
      </xdr:nvCxnSpPr>
      <xdr:spPr>
        <a:xfrm>
          <a:off x="11354739" y="2681107"/>
          <a:ext cx="4320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216369</xdr:colOff>
      <xdr:row>12</xdr:row>
      <xdr:rowOff>56444</xdr:rowOff>
    </xdr:from>
    <xdr:to>
      <xdr:col>22</xdr:col>
      <xdr:colOff>169332</xdr:colOff>
      <xdr:row>13</xdr:row>
      <xdr:rowOff>159925</xdr:rowOff>
    </xdr:to>
    <xdr:sp macro="" textlink="">
      <xdr:nvSpPr>
        <xdr:cNvPr id="87" name="TextBox 86">
          <a:extLst>
            <a:ext uri="{FF2B5EF4-FFF2-40B4-BE49-F238E27FC236}">
              <a16:creationId xmlns:a16="http://schemas.microsoft.com/office/drawing/2014/main" id="{00000000-0008-0000-0A00-000057000000}"/>
            </a:ext>
          </a:extLst>
        </xdr:cNvPr>
        <xdr:cNvSpPr txBox="1"/>
      </xdr:nvSpPr>
      <xdr:spPr>
        <a:xfrm>
          <a:off x="11411184" y="2314222"/>
          <a:ext cx="3245555" cy="291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6">
                  <a:lumMod val="50000"/>
                </a:schemeClr>
              </a:solidFill>
            </a:rPr>
            <a:t>Attrition</a:t>
          </a:r>
          <a:r>
            <a:rPr lang="en-IN" sz="1600" b="1" baseline="0">
              <a:solidFill>
                <a:schemeClr val="accent6">
                  <a:lumMod val="50000"/>
                </a:schemeClr>
              </a:solidFill>
            </a:rPr>
            <a:t> by Job Role</a:t>
          </a:r>
          <a:endParaRPr lang="en-IN" sz="1200" b="1">
            <a:solidFill>
              <a:schemeClr val="accent6">
                <a:lumMod val="50000"/>
              </a:schemeClr>
            </a:solidFill>
          </a:endParaRPr>
        </a:p>
      </xdr:txBody>
    </xdr:sp>
    <xdr:clientData/>
  </xdr:twoCellAnchor>
  <xdr:twoCellAnchor>
    <xdr:from>
      <xdr:col>17</xdr:col>
      <xdr:colOff>65852</xdr:colOff>
      <xdr:row>14</xdr:row>
      <xdr:rowOff>65852</xdr:rowOff>
    </xdr:from>
    <xdr:to>
      <xdr:col>23</xdr:col>
      <xdr:colOff>630296</xdr:colOff>
      <xdr:row>25</xdr:row>
      <xdr:rowOff>73754</xdr:rowOff>
    </xdr:to>
    <mc:AlternateContent xmlns:mc="http://schemas.openxmlformats.org/markup-compatibility/2006">
      <mc:Choice xmlns:cx1="http://schemas.microsoft.com/office/drawing/2015/9/8/chartex" Requires="cx1">
        <xdr:graphicFrame macro="">
          <xdr:nvGraphicFramePr>
            <xdr:cNvPr id="88" name="Chart 87">
              <a:extLst>
                <a:ext uri="{FF2B5EF4-FFF2-40B4-BE49-F238E27FC236}">
                  <a16:creationId xmlns:a16="http://schemas.microsoft.com/office/drawing/2014/main" id="{00000000-0008-0000-0A00-00005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206292" y="2732852"/>
              <a:ext cx="4496364" cy="21034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9406</xdr:colOff>
      <xdr:row>28</xdr:row>
      <xdr:rowOff>28222</xdr:rowOff>
    </xdr:from>
    <xdr:to>
      <xdr:col>8</xdr:col>
      <xdr:colOff>498593</xdr:colOff>
      <xdr:row>39</xdr:row>
      <xdr:rowOff>169333</xdr:rowOff>
    </xdr:to>
    <xdr:graphicFrame macro="">
      <xdr:nvGraphicFramePr>
        <xdr:cNvPr id="89" name="Chart 88">
          <a:extLst>
            <a:ext uri="{FF2B5EF4-FFF2-40B4-BE49-F238E27FC236}">
              <a16:creationId xmlns:a16="http://schemas.microsoft.com/office/drawing/2014/main" id="{00000000-0008-0000-0A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19</xdr:col>
      <xdr:colOff>573857</xdr:colOff>
      <xdr:row>28</xdr:row>
      <xdr:rowOff>75260</xdr:rowOff>
    </xdr:from>
    <xdr:to>
      <xdr:col>23</xdr:col>
      <xdr:colOff>495783</xdr:colOff>
      <xdr:row>28</xdr:row>
      <xdr:rowOff>75260</xdr:rowOff>
    </xdr:to>
    <xdr:cxnSp macro="">
      <xdr:nvCxnSpPr>
        <xdr:cNvPr id="90" name="Straight Connector 89">
          <a:extLst>
            <a:ext uri="{FF2B5EF4-FFF2-40B4-BE49-F238E27FC236}">
              <a16:creationId xmlns:a16="http://schemas.microsoft.com/office/drawing/2014/main" id="{00000000-0008-0000-0A00-00005A000000}"/>
            </a:ext>
          </a:extLst>
        </xdr:cNvPr>
        <xdr:cNvCxnSpPr/>
      </xdr:nvCxnSpPr>
      <xdr:spPr>
        <a:xfrm>
          <a:off x="13085709" y="5343408"/>
          <a:ext cx="2556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122295</xdr:colOff>
      <xdr:row>28</xdr:row>
      <xdr:rowOff>47033</xdr:rowOff>
    </xdr:from>
    <xdr:to>
      <xdr:col>8</xdr:col>
      <xdr:colOff>573703</xdr:colOff>
      <xdr:row>28</xdr:row>
      <xdr:rowOff>47033</xdr:rowOff>
    </xdr:to>
    <xdr:cxnSp macro="">
      <xdr:nvCxnSpPr>
        <xdr:cNvPr id="92" name="Straight Connector 91">
          <a:extLst>
            <a:ext uri="{FF2B5EF4-FFF2-40B4-BE49-F238E27FC236}">
              <a16:creationId xmlns:a16="http://schemas.microsoft.com/office/drawing/2014/main" id="{00000000-0008-0000-0A00-00005C000000}"/>
            </a:ext>
          </a:extLst>
        </xdr:cNvPr>
        <xdr:cNvCxnSpPr/>
      </xdr:nvCxnSpPr>
      <xdr:spPr>
        <a:xfrm>
          <a:off x="2097851" y="5315181"/>
          <a:ext cx="3744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178740</xdr:colOff>
      <xdr:row>26</xdr:row>
      <xdr:rowOff>56444</xdr:rowOff>
    </xdr:from>
    <xdr:to>
      <xdr:col>8</xdr:col>
      <xdr:colOff>131703</xdr:colOff>
      <xdr:row>27</xdr:row>
      <xdr:rowOff>159925</xdr:rowOff>
    </xdr:to>
    <xdr:sp macro="" textlink="">
      <xdr:nvSpPr>
        <xdr:cNvPr id="93" name="TextBox 92">
          <a:extLst>
            <a:ext uri="{FF2B5EF4-FFF2-40B4-BE49-F238E27FC236}">
              <a16:creationId xmlns:a16="http://schemas.microsoft.com/office/drawing/2014/main" id="{00000000-0008-0000-0A00-00005D000000}"/>
            </a:ext>
          </a:extLst>
        </xdr:cNvPr>
        <xdr:cNvSpPr txBox="1"/>
      </xdr:nvSpPr>
      <xdr:spPr>
        <a:xfrm>
          <a:off x="2154296" y="4948296"/>
          <a:ext cx="3245555" cy="291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6">
                  <a:lumMod val="50000"/>
                </a:schemeClr>
              </a:solidFill>
            </a:rPr>
            <a:t>Department</a:t>
          </a:r>
          <a:r>
            <a:rPr lang="en-IN" sz="1600" b="1" baseline="0">
              <a:solidFill>
                <a:schemeClr val="accent6">
                  <a:lumMod val="50000"/>
                </a:schemeClr>
              </a:solidFill>
            </a:rPr>
            <a:t> wise Attrition</a:t>
          </a:r>
          <a:endParaRPr lang="en-IN" sz="1200" b="1">
            <a:solidFill>
              <a:schemeClr val="accent6">
                <a:lumMod val="50000"/>
              </a:schemeClr>
            </a:solidFill>
          </a:endParaRPr>
        </a:p>
      </xdr:txBody>
    </xdr:sp>
    <xdr:clientData/>
  </xdr:twoCellAnchor>
  <xdr:twoCellAnchor>
    <xdr:from>
      <xdr:col>15</xdr:col>
      <xdr:colOff>124171</xdr:colOff>
      <xdr:row>28</xdr:row>
      <xdr:rowOff>67733</xdr:rowOff>
    </xdr:from>
    <xdr:to>
      <xdr:col>19</xdr:col>
      <xdr:colOff>262097</xdr:colOff>
      <xdr:row>28</xdr:row>
      <xdr:rowOff>67733</xdr:rowOff>
    </xdr:to>
    <xdr:cxnSp macro="">
      <xdr:nvCxnSpPr>
        <xdr:cNvPr id="94" name="Straight Connector 93">
          <a:extLst>
            <a:ext uri="{FF2B5EF4-FFF2-40B4-BE49-F238E27FC236}">
              <a16:creationId xmlns:a16="http://schemas.microsoft.com/office/drawing/2014/main" id="{00000000-0008-0000-0A00-00005E000000}"/>
            </a:ext>
          </a:extLst>
        </xdr:cNvPr>
        <xdr:cNvCxnSpPr/>
      </xdr:nvCxnSpPr>
      <xdr:spPr>
        <a:xfrm>
          <a:off x="10001949" y="5335881"/>
          <a:ext cx="2772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575727</xdr:colOff>
      <xdr:row>26</xdr:row>
      <xdr:rowOff>84667</xdr:rowOff>
    </xdr:from>
    <xdr:to>
      <xdr:col>24</xdr:col>
      <xdr:colOff>94070</xdr:colOff>
      <xdr:row>28</xdr:row>
      <xdr:rowOff>11288</xdr:rowOff>
    </xdr:to>
    <xdr:sp macro="" textlink="">
      <xdr:nvSpPr>
        <xdr:cNvPr id="95" name="TextBox 94">
          <a:extLst>
            <a:ext uri="{FF2B5EF4-FFF2-40B4-BE49-F238E27FC236}">
              <a16:creationId xmlns:a16="http://schemas.microsoft.com/office/drawing/2014/main" id="{00000000-0008-0000-0A00-00005F000000}"/>
            </a:ext>
          </a:extLst>
        </xdr:cNvPr>
        <xdr:cNvSpPr txBox="1"/>
      </xdr:nvSpPr>
      <xdr:spPr>
        <a:xfrm>
          <a:off x="13087579" y="4976519"/>
          <a:ext cx="2810935" cy="302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6">
                  <a:lumMod val="50000"/>
                </a:schemeClr>
              </a:solidFill>
            </a:rPr>
            <a:t>Filter</a:t>
          </a:r>
          <a:r>
            <a:rPr lang="en-IN" sz="1600" b="1" baseline="0">
              <a:solidFill>
                <a:schemeClr val="accent6">
                  <a:lumMod val="50000"/>
                </a:schemeClr>
              </a:solidFill>
            </a:rPr>
            <a:t> Pannel</a:t>
          </a:r>
          <a:endParaRPr lang="en-IN" sz="1200" b="1">
            <a:solidFill>
              <a:schemeClr val="accent6">
                <a:lumMod val="50000"/>
              </a:schemeClr>
            </a:solidFill>
          </a:endParaRPr>
        </a:p>
      </xdr:txBody>
    </xdr:sp>
    <xdr:clientData/>
  </xdr:twoCellAnchor>
  <xdr:twoCellAnchor>
    <xdr:from>
      <xdr:col>9</xdr:col>
      <xdr:colOff>321728</xdr:colOff>
      <xdr:row>28</xdr:row>
      <xdr:rowOff>58326</xdr:rowOff>
    </xdr:from>
    <xdr:to>
      <xdr:col>14</xdr:col>
      <xdr:colOff>449136</xdr:colOff>
      <xdr:row>28</xdr:row>
      <xdr:rowOff>58326</xdr:rowOff>
    </xdr:to>
    <xdr:cxnSp macro="">
      <xdr:nvCxnSpPr>
        <xdr:cNvPr id="96" name="Straight Connector 95">
          <a:extLst>
            <a:ext uri="{FF2B5EF4-FFF2-40B4-BE49-F238E27FC236}">
              <a16:creationId xmlns:a16="http://schemas.microsoft.com/office/drawing/2014/main" id="{00000000-0008-0000-0A00-000060000000}"/>
            </a:ext>
          </a:extLst>
        </xdr:cNvPr>
        <xdr:cNvCxnSpPr/>
      </xdr:nvCxnSpPr>
      <xdr:spPr>
        <a:xfrm>
          <a:off x="6248395" y="5326474"/>
          <a:ext cx="3420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293510</xdr:colOff>
      <xdr:row>26</xdr:row>
      <xdr:rowOff>95956</xdr:rowOff>
    </xdr:from>
    <xdr:to>
      <xdr:col>14</xdr:col>
      <xdr:colOff>246473</xdr:colOff>
      <xdr:row>28</xdr:row>
      <xdr:rowOff>11289</xdr:rowOff>
    </xdr:to>
    <xdr:sp macro="" textlink="">
      <xdr:nvSpPr>
        <xdr:cNvPr id="97" name="TextBox 96">
          <a:extLst>
            <a:ext uri="{FF2B5EF4-FFF2-40B4-BE49-F238E27FC236}">
              <a16:creationId xmlns:a16="http://schemas.microsoft.com/office/drawing/2014/main" id="{00000000-0008-0000-0A00-000061000000}"/>
            </a:ext>
          </a:extLst>
        </xdr:cNvPr>
        <xdr:cNvSpPr txBox="1"/>
      </xdr:nvSpPr>
      <xdr:spPr>
        <a:xfrm>
          <a:off x="6220177" y="4987808"/>
          <a:ext cx="3245555" cy="291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6">
                  <a:lumMod val="50000"/>
                </a:schemeClr>
              </a:solidFill>
            </a:rPr>
            <a:t>Attrition</a:t>
          </a:r>
          <a:r>
            <a:rPr lang="en-IN" sz="1600" b="1" baseline="0">
              <a:solidFill>
                <a:schemeClr val="accent6">
                  <a:lumMod val="50000"/>
                </a:schemeClr>
              </a:solidFill>
            </a:rPr>
            <a:t> By Age Group</a:t>
          </a:r>
          <a:endParaRPr lang="en-IN" sz="1200" b="1">
            <a:solidFill>
              <a:schemeClr val="accent6">
                <a:lumMod val="50000"/>
              </a:schemeClr>
            </a:solidFill>
          </a:endParaRPr>
        </a:p>
      </xdr:txBody>
    </xdr:sp>
    <xdr:clientData/>
  </xdr:twoCellAnchor>
  <xdr:twoCellAnchor>
    <xdr:from>
      <xdr:col>15</xdr:col>
      <xdr:colOff>124172</xdr:colOff>
      <xdr:row>26</xdr:row>
      <xdr:rowOff>94075</xdr:rowOff>
    </xdr:from>
    <xdr:to>
      <xdr:col>19</xdr:col>
      <xdr:colOff>253995</xdr:colOff>
      <xdr:row>28</xdr:row>
      <xdr:rowOff>11290</xdr:rowOff>
    </xdr:to>
    <xdr:sp macro="" textlink="">
      <xdr:nvSpPr>
        <xdr:cNvPr id="98" name="TextBox 97">
          <a:extLst>
            <a:ext uri="{FF2B5EF4-FFF2-40B4-BE49-F238E27FC236}">
              <a16:creationId xmlns:a16="http://schemas.microsoft.com/office/drawing/2014/main" id="{00000000-0008-0000-0A00-000062000000}"/>
            </a:ext>
          </a:extLst>
        </xdr:cNvPr>
        <xdr:cNvSpPr txBox="1"/>
      </xdr:nvSpPr>
      <xdr:spPr>
        <a:xfrm>
          <a:off x="10001950" y="4985927"/>
          <a:ext cx="2763897" cy="293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6">
                  <a:lumMod val="50000"/>
                </a:schemeClr>
              </a:solidFill>
            </a:rPr>
            <a:t>Attrition</a:t>
          </a:r>
          <a:r>
            <a:rPr lang="en-IN" sz="1600" b="1" baseline="0">
              <a:solidFill>
                <a:schemeClr val="accent6">
                  <a:lumMod val="50000"/>
                </a:schemeClr>
              </a:solidFill>
            </a:rPr>
            <a:t> By Marrital Status</a:t>
          </a:r>
          <a:endParaRPr lang="en-IN" sz="1200" b="1">
            <a:solidFill>
              <a:schemeClr val="accent6">
                <a:lumMod val="50000"/>
              </a:schemeClr>
            </a:solidFill>
          </a:endParaRPr>
        </a:p>
      </xdr:txBody>
    </xdr:sp>
    <xdr:clientData/>
  </xdr:twoCellAnchor>
  <xdr:twoCellAnchor>
    <xdr:from>
      <xdr:col>2</xdr:col>
      <xdr:colOff>620888</xdr:colOff>
      <xdr:row>1</xdr:row>
      <xdr:rowOff>103482</xdr:rowOff>
    </xdr:from>
    <xdr:to>
      <xdr:col>8</xdr:col>
      <xdr:colOff>413777</xdr:colOff>
      <xdr:row>1</xdr:row>
      <xdr:rowOff>103482</xdr:rowOff>
    </xdr:to>
    <xdr:cxnSp macro="">
      <xdr:nvCxnSpPr>
        <xdr:cNvPr id="99" name="Straight Connector 98">
          <a:extLst>
            <a:ext uri="{FF2B5EF4-FFF2-40B4-BE49-F238E27FC236}">
              <a16:creationId xmlns:a16="http://schemas.microsoft.com/office/drawing/2014/main" id="{00000000-0008-0000-0A00-000063000000}"/>
            </a:ext>
          </a:extLst>
        </xdr:cNvPr>
        <xdr:cNvCxnSpPr/>
      </xdr:nvCxnSpPr>
      <xdr:spPr>
        <a:xfrm>
          <a:off x="1937925" y="291630"/>
          <a:ext cx="3744000" cy="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263406</xdr:colOff>
      <xdr:row>28</xdr:row>
      <xdr:rowOff>122296</xdr:rowOff>
    </xdr:from>
    <xdr:to>
      <xdr:col>14</xdr:col>
      <xdr:colOff>526815</xdr:colOff>
      <xdr:row>39</xdr:row>
      <xdr:rowOff>84666</xdr:rowOff>
    </xdr:to>
    <xdr:graphicFrame macro="">
      <xdr:nvGraphicFramePr>
        <xdr:cNvPr id="100" name="Chart 99">
          <a:extLst>
            <a:ext uri="{FF2B5EF4-FFF2-40B4-BE49-F238E27FC236}">
              <a16:creationId xmlns:a16="http://schemas.microsoft.com/office/drawing/2014/main" id="{00000000-0008-0000-0A00-00006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47037</xdr:colOff>
      <xdr:row>28</xdr:row>
      <xdr:rowOff>178742</xdr:rowOff>
    </xdr:from>
    <xdr:to>
      <xdr:col>19</xdr:col>
      <xdr:colOff>366889</xdr:colOff>
      <xdr:row>39</xdr:row>
      <xdr:rowOff>56444</xdr:rowOff>
    </xdr:to>
    <mc:AlternateContent xmlns:mc="http://schemas.openxmlformats.org/markup-compatibility/2006">
      <mc:Choice xmlns:cx2="http://schemas.microsoft.com/office/drawing/2015/10/21/chartex" Requires="cx2">
        <xdr:graphicFrame macro="">
          <xdr:nvGraphicFramePr>
            <xdr:cNvPr id="102" name="Chart 101">
              <a:extLst>
                <a:ext uri="{FF2B5EF4-FFF2-40B4-BE49-F238E27FC236}">
                  <a16:creationId xmlns:a16="http://schemas.microsoft.com/office/drawing/2014/main" id="{00000000-0008-0000-0A00-00006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876837" y="5512742"/>
              <a:ext cx="2941132" cy="19732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225778</xdr:colOff>
      <xdr:row>30</xdr:row>
      <xdr:rowOff>186361</xdr:rowOff>
    </xdr:from>
    <xdr:to>
      <xdr:col>23</xdr:col>
      <xdr:colOff>620889</xdr:colOff>
      <xdr:row>37</xdr:row>
      <xdr:rowOff>80904</xdr:rowOff>
    </xdr:to>
    <mc:AlternateContent xmlns:mc="http://schemas.openxmlformats.org/markup-compatibility/2006" xmlns:a14="http://schemas.microsoft.com/office/drawing/2010/main">
      <mc:Choice Requires="a14">
        <xdr:graphicFrame macro="">
          <xdr:nvGraphicFramePr>
            <xdr:cNvPr id="103" name="Department 1">
              <a:extLst>
                <a:ext uri="{FF2B5EF4-FFF2-40B4-BE49-F238E27FC236}">
                  <a16:creationId xmlns:a16="http://schemas.microsoft.com/office/drawing/2014/main" id="{00000000-0008-0000-0A00-000067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713185" y="5830805"/>
              <a:ext cx="105363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498592</xdr:colOff>
      <xdr:row>28</xdr:row>
      <xdr:rowOff>141111</xdr:rowOff>
    </xdr:from>
    <xdr:to>
      <xdr:col>22</xdr:col>
      <xdr:colOff>75259</xdr:colOff>
      <xdr:row>39</xdr:row>
      <xdr:rowOff>159927</xdr:rowOff>
    </xdr:to>
    <mc:AlternateContent xmlns:mc="http://schemas.openxmlformats.org/markup-compatibility/2006" xmlns:a14="http://schemas.microsoft.com/office/drawing/2010/main">
      <mc:Choice Requires="a14">
        <xdr:graphicFrame macro="">
          <xdr:nvGraphicFramePr>
            <xdr:cNvPr id="104" name="Education Field 4">
              <a:extLst>
                <a:ext uri="{FF2B5EF4-FFF2-40B4-BE49-F238E27FC236}">
                  <a16:creationId xmlns:a16="http://schemas.microsoft.com/office/drawing/2014/main" id="{00000000-0008-0000-0A00-000068000000}"/>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3010444" y="5409259"/>
              <a:ext cx="1552222" cy="20884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19</xdr:col>
      <xdr:colOff>592668</xdr:colOff>
      <xdr:row>28</xdr:row>
      <xdr:rowOff>94073</xdr:rowOff>
    </xdr:from>
    <xdr:ext cx="978369" cy="311496"/>
    <xdr:sp macro="" textlink="">
      <xdr:nvSpPr>
        <xdr:cNvPr id="111" name="TextBox 110">
          <a:extLst>
            <a:ext uri="{FF2B5EF4-FFF2-40B4-BE49-F238E27FC236}">
              <a16:creationId xmlns:a16="http://schemas.microsoft.com/office/drawing/2014/main" id="{00000000-0008-0000-0A00-00006F000000}"/>
            </a:ext>
          </a:extLst>
        </xdr:cNvPr>
        <xdr:cNvSpPr txBox="1"/>
      </xdr:nvSpPr>
      <xdr:spPr>
        <a:xfrm>
          <a:off x="13104520" y="5362221"/>
          <a:ext cx="97836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a:solidFill>
                <a:srgbClr val="002060"/>
              </a:solidFill>
            </a:rPr>
            <a:t>Education</a:t>
          </a:r>
        </a:p>
      </xdr:txBody>
    </xdr:sp>
    <xdr:clientData/>
  </xdr:oneCellAnchor>
  <xdr:oneCellAnchor>
    <xdr:from>
      <xdr:col>22</xdr:col>
      <xdr:colOff>114772</xdr:colOff>
      <xdr:row>28</xdr:row>
      <xdr:rowOff>114770</xdr:rowOff>
    </xdr:from>
    <xdr:ext cx="1089376" cy="311496"/>
    <xdr:sp macro="" textlink="">
      <xdr:nvSpPr>
        <xdr:cNvPr id="112" name="TextBox 111">
          <a:extLst>
            <a:ext uri="{FF2B5EF4-FFF2-40B4-BE49-F238E27FC236}">
              <a16:creationId xmlns:a16="http://schemas.microsoft.com/office/drawing/2014/main" id="{00000000-0008-0000-0A00-000070000000}"/>
            </a:ext>
          </a:extLst>
        </xdr:cNvPr>
        <xdr:cNvSpPr txBox="1"/>
      </xdr:nvSpPr>
      <xdr:spPr>
        <a:xfrm>
          <a:off x="14602179" y="5382918"/>
          <a:ext cx="108937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400" b="1">
              <a:solidFill>
                <a:srgbClr val="002060"/>
              </a:solidFill>
              <a:latin typeface="+mn-lt"/>
              <a:ea typeface="+mn-ea"/>
              <a:cs typeface="+mn-cs"/>
            </a:rPr>
            <a:t>Department</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B00-000002000000}"/>
            </a:ext>
          </a:extLst>
        </xdr:cNvPr>
        <xdr:cNvGrpSpPr/>
      </xdr:nvGrpSpPr>
      <xdr:grpSpPr>
        <a:xfrm>
          <a:off x="134874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B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B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B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B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B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B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B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B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B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B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B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B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B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B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B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B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B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B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B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B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B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B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B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B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B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B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C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C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C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C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C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C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C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C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C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C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C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C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C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C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C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C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C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C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C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C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C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C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C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C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C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C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C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D00-000002000000}"/>
            </a:ext>
          </a:extLst>
        </xdr:cNvPr>
        <xdr:cNvGrpSpPr/>
      </xdr:nvGrpSpPr>
      <xdr:grpSpPr>
        <a:xfrm>
          <a:off x="1084299" y="523210"/>
          <a:ext cx="14830425" cy="7381875"/>
          <a:chOff x="0" y="89063"/>
          <a:chExt cx="10692000" cy="7381875"/>
        </a:xfrm>
      </xdr:grpSpPr>
      <xdr:grpSp>
        <xdr:nvGrpSpPr>
          <xdr:cNvPr id="79" name="Shape 79">
            <a:extLst>
              <a:ext uri="{FF2B5EF4-FFF2-40B4-BE49-F238E27FC236}">
                <a16:creationId xmlns:a16="http://schemas.microsoft.com/office/drawing/2014/main" id="{00000000-0008-0000-0D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D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D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D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D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D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D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D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D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D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D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D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D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D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D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D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D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D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D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D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D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D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D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D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D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D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01.935815393517" createdVersion="8" refreshedVersion="8" minRefreshableVersion="3" recordCount="1470" xr:uid="{5CE4E8F2-FA3F-4CF5-9C70-C803845101E3}">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662896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E24F49-F89A-4075-BD5B-89849D578194}"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DFD823-A3ED-4FEF-A81D-A66F282FCC0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90376B-F8F6-4BA8-A056-1C8EFEA306B9}"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ABBAAC-E3F6-4FAD-9083-1883966013FF}"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55526C-F6A1-406C-BA3C-CA00801EF61F}"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EC99EC-94C0-431B-9904-7E6EE951EE3F}"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f">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17E06A-F3FF-4DB7-9F27-07BAADAC77D2}"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2" count="1" selected="0">
            <x v="0"/>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033257-9278-4D50-97EC-45E1A20CFFA2}" name="Mar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170BAB6-A253-44B2-833B-331E85AFB485}" sourceName="Gender">
  <pivotTables>
    <pivotTable tabId="9" name="Gender"/>
    <pivotTable tabId="13" name="Attrition By Age Group"/>
    <pivotTable tabId="11" name="Attrition By Job"/>
    <pivotTable tabId="12" name="Dept wise Attrition"/>
    <pivotTable tabId="7" name="KPI"/>
    <pivotTable tabId="14" name="Marrital Status"/>
    <pivotTable tabId="8" name="Rating"/>
  </pivotTables>
  <data>
    <tabular pivotCacheId="46628965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C455F25-1621-4F98-9597-2A27C3E3E1FC}" sourceName="Department">
  <pivotTables>
    <pivotTable tabId="13" name="Attrition By Age Group"/>
    <pivotTable tabId="11" name="Attrition By Job"/>
    <pivotTable tabId="12" name="Dept wise Attrition"/>
    <pivotTable tabId="10" name="Education By Attrition"/>
    <pivotTable tabId="9" name="Gender"/>
    <pivotTable tabId="7" name="KPI"/>
    <pivotTable tabId="14" name="Marrital Status"/>
    <pivotTable tabId="8" name="Rating"/>
  </pivotTables>
  <data>
    <tabular pivotCacheId="46628965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1305B03F-0551-451A-9879-D9828A6B25AF}" sourceName="Education Field">
  <pivotTables>
    <pivotTable tabId="13" name="Attrition By Age Group"/>
    <pivotTable tabId="11" name="Attrition By Job"/>
    <pivotTable tabId="12" name="Dept wise Attrition"/>
    <pivotTable tabId="10" name="Education By Attrition"/>
    <pivotTable tabId="9" name="Gender"/>
    <pivotTable tabId="7" name="KPI"/>
    <pivotTable tabId="14" name="Marrital Status"/>
    <pivotTable tabId="8" name="Rating"/>
  </pivotTables>
  <data>
    <tabular pivotCacheId="46628965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A836FD7-D55D-4901-A1F8-0244934CB13A}"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1C319BD-CA14-4C21-A6E2-D341A3F26680}" cache="Slicer_Gender2" caption="Gender" rowHeight="260350"/>
  <slicer name="Education Field" xr10:uid="{F59B5208-5516-4E92-B70F-F4CE14B20BD8}"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E897B0E-9FE2-4CF1-ABF3-176FE7D191A7}" cache="Slicer_Gender2" caption="Gender" rowHeight="260350"/>
  <slicer name="Education Field 2" xr10:uid="{18813E9E-F0B2-46C9-8ED7-E086B6831D64}"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AC43CCF-3B6B-4855-8DEE-34BB44B94ED9}" cache="Slicer_Department" caption="Department" rowHeight="260350"/>
  <slicer name="Education Field 3" xr10:uid="{B088E137-FB4A-41CE-B16A-460C781A8F55}"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5712A59-49D4-41A1-A949-1CF99ED1EA59}" cache="Slicer_Gender2" caption="Gender" columnCount="2" style="Slicer" rowHeight="260350"/>
  <slicer name="Department 1" xr10:uid="{FADC6809-DADF-4D4E-BF7D-C837737D60B1}" cache="Slicer_Department" style="Slicer" rowHeight="260350"/>
  <slicer name="Education Field 4" xr10:uid="{9E674A5A-29F3-46B8-8241-35D37EFCE991}"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4AD16-3284-4075-BB38-966CEF2C450E}">
  <dimension ref="A3:E8"/>
  <sheetViews>
    <sheetView workbookViewId="0">
      <selection activeCell="C8" sqref="C8"/>
    </sheetView>
  </sheetViews>
  <sheetFormatPr defaultRowHeight="15.6" x14ac:dyDescent="0.3"/>
  <cols>
    <col min="1" max="1" width="24.5" bestFit="1" customWidth="1"/>
    <col min="2" max="2" width="23.59765625" bestFit="1" customWidth="1"/>
    <col min="3" max="3" width="13.5" bestFit="1" customWidth="1"/>
    <col min="4" max="4" width="16.296875" customWidth="1"/>
    <col min="5" max="5" width="12.8984375" customWidth="1"/>
  </cols>
  <sheetData>
    <row r="3" spans="1:5" x14ac:dyDescent="0.3">
      <c r="A3" s="2" t="s">
        <v>1554</v>
      </c>
      <c r="B3" s="8" t="s">
        <v>1555</v>
      </c>
      <c r="C3" s="5" t="s">
        <v>1556</v>
      </c>
    </row>
    <row r="4" spans="1:5" x14ac:dyDescent="0.3">
      <c r="A4" s="6">
        <v>1470</v>
      </c>
      <c r="B4" s="9">
        <v>237</v>
      </c>
      <c r="C4" s="7">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counts",$A$3)</f>
        <v>237</v>
      </c>
      <c r="C8" s="13">
        <f>GETPIVOTDATA("Average of Age",$A$3)</f>
        <v>36.923809523809524</v>
      </c>
      <c r="D8">
        <f>A8-B8</f>
        <v>1233</v>
      </c>
      <c r="E8" s="10">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4DE4-ADC1-41BC-8655-38DE476F1525}">
  <dimension ref="A3:C8"/>
  <sheetViews>
    <sheetView workbookViewId="0">
      <selection activeCell="N17" sqref="N17"/>
    </sheetView>
  </sheetViews>
  <sheetFormatPr defaultRowHeight="15.6" x14ac:dyDescent="0.3"/>
  <cols>
    <col min="1" max="1" width="23.59765625" bestFit="1" customWidth="1"/>
  </cols>
  <sheetData>
    <row r="3" spans="1:3" x14ac:dyDescent="0.3">
      <c r="A3" s="3" t="s">
        <v>1562</v>
      </c>
    </row>
    <row r="4" spans="1:3" x14ac:dyDescent="0.3">
      <c r="A4" s="4">
        <v>2.6265306122448981</v>
      </c>
    </row>
    <row r="7" spans="1:3" x14ac:dyDescent="0.3">
      <c r="A7" t="s">
        <v>1563</v>
      </c>
      <c r="B7" s="12">
        <f>GETPIVOTDATA("Job Satisfaction",$A$3)</f>
        <v>2.6265306122448981</v>
      </c>
      <c r="C7" s="11">
        <f>B7/4</f>
        <v>0.65663265306122454</v>
      </c>
    </row>
    <row r="8" spans="1:3" x14ac:dyDescent="0.3">
      <c r="A8" t="s">
        <v>1564</v>
      </c>
      <c r="B8" s="12">
        <f>4-B7</f>
        <v>1.3734693877551019</v>
      </c>
      <c r="C8" s="11">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DF2D6-15D0-4068-B001-F8EE5FB32DB3}">
  <dimension ref="A3:C10"/>
  <sheetViews>
    <sheetView workbookViewId="0">
      <selection activeCell="C9" sqref="C9:C10"/>
    </sheetView>
  </sheetViews>
  <sheetFormatPr defaultRowHeight="15.6" x14ac:dyDescent="0.3"/>
  <cols>
    <col min="1" max="1" width="12.19921875" bestFit="1" customWidth="1"/>
    <col min="2" max="2" width="22.796875" bestFit="1" customWidth="1"/>
  </cols>
  <sheetData>
    <row r="3" spans="1:3" x14ac:dyDescent="0.3">
      <c r="A3" s="15" t="s">
        <v>1565</v>
      </c>
      <c r="B3" s="3" t="s">
        <v>1567</v>
      </c>
    </row>
    <row r="4" spans="1:3" x14ac:dyDescent="0.3">
      <c r="A4" s="16" t="s">
        <v>51</v>
      </c>
      <c r="B4" s="3">
        <v>588</v>
      </c>
    </row>
    <row r="5" spans="1:3" x14ac:dyDescent="0.3">
      <c r="A5" s="17" t="s">
        <v>62</v>
      </c>
      <c r="B5" s="18">
        <v>882</v>
      </c>
    </row>
    <row r="6" spans="1:3" x14ac:dyDescent="0.3">
      <c r="A6" s="19" t="s">
        <v>1566</v>
      </c>
      <c r="B6" s="4">
        <v>1470</v>
      </c>
    </row>
    <row r="9" spans="1:3" x14ac:dyDescent="0.3">
      <c r="A9" s="20" t="s">
        <v>51</v>
      </c>
      <c r="B9">
        <f>IFERROR(GETPIVOTDATA("Employee Count",$A$3,"Gender","Female"),0)</f>
        <v>588</v>
      </c>
      <c r="C9">
        <f>IFERROR(B9/($B$9+$B$10),0)</f>
        <v>0.4</v>
      </c>
    </row>
    <row r="10" spans="1:3" x14ac:dyDescent="0.3">
      <c r="A10" s="20" t="s">
        <v>62</v>
      </c>
      <c r="B10">
        <f>IFERROR(GETPIVOTDATA("Employee Count",$A$3,"Gender","Male"),0)</f>
        <v>882</v>
      </c>
      <c r="C10">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0F8D-02CE-4F77-B989-16BE84EB1B02}">
  <dimension ref="A3:B9"/>
  <sheetViews>
    <sheetView workbookViewId="0">
      <selection activeCell="B5" sqref="B5"/>
    </sheetView>
  </sheetViews>
  <sheetFormatPr defaultRowHeight="15.6" x14ac:dyDescent="0.3"/>
  <cols>
    <col min="1" max="1" width="16" bestFit="1" customWidth="1"/>
    <col min="2" max="2" width="22.796875" bestFit="1" customWidth="1"/>
  </cols>
  <sheetData>
    <row r="3" spans="1:2" x14ac:dyDescent="0.3">
      <c r="A3" s="21" t="s">
        <v>1565</v>
      </c>
      <c r="B3" t="s">
        <v>1568</v>
      </c>
    </row>
    <row r="4" spans="1:2" x14ac:dyDescent="0.3">
      <c r="A4" s="20" t="s">
        <v>134</v>
      </c>
      <c r="B4">
        <v>5</v>
      </c>
    </row>
    <row r="5" spans="1:2" x14ac:dyDescent="0.3">
      <c r="A5" s="20" t="s">
        <v>65</v>
      </c>
      <c r="B5">
        <v>31</v>
      </c>
    </row>
    <row r="6" spans="1:2" x14ac:dyDescent="0.3">
      <c r="A6" s="20" t="s">
        <v>55</v>
      </c>
      <c r="B6">
        <v>44</v>
      </c>
    </row>
    <row r="7" spans="1:2" x14ac:dyDescent="0.3">
      <c r="A7" s="20" t="s">
        <v>71</v>
      </c>
      <c r="B7">
        <v>58</v>
      </c>
    </row>
    <row r="8" spans="1:2" x14ac:dyDescent="0.3">
      <c r="A8" s="20" t="s">
        <v>77</v>
      </c>
      <c r="B8">
        <v>99</v>
      </c>
    </row>
    <row r="9" spans="1:2" x14ac:dyDescent="0.3">
      <c r="A9" s="20" t="s">
        <v>1566</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EF0F2-1B51-4291-8B16-0749C8918DDB}">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21" t="s">
        <v>1565</v>
      </c>
      <c r="B3" t="s">
        <v>1568</v>
      </c>
      <c r="D3" t="s">
        <v>9</v>
      </c>
      <c r="E3" t="s">
        <v>0</v>
      </c>
    </row>
    <row r="4" spans="1:5" x14ac:dyDescent="0.3">
      <c r="A4" s="20" t="s">
        <v>83</v>
      </c>
      <c r="B4">
        <v>9</v>
      </c>
      <c r="D4" t="str">
        <f>A4</f>
        <v>Healthcare Representative</v>
      </c>
      <c r="E4">
        <f>GETPIVOTDATA("CF_attrition count",$A$3,"Job Role",A4)</f>
        <v>9</v>
      </c>
    </row>
    <row r="5" spans="1:5" x14ac:dyDescent="0.3">
      <c r="A5" s="20" t="s">
        <v>163</v>
      </c>
      <c r="B5">
        <v>12</v>
      </c>
      <c r="D5" t="str">
        <f t="shared" ref="D5:D12" si="0">A5</f>
        <v>Human Resources</v>
      </c>
      <c r="E5">
        <f t="shared" ref="E5:E12" si="1">GETPIVOTDATA("CF_attrition count",$A$3,"Job Role",A5)</f>
        <v>12</v>
      </c>
    </row>
    <row r="6" spans="1:5" x14ac:dyDescent="0.3">
      <c r="A6" s="20" t="s">
        <v>68</v>
      </c>
      <c r="B6">
        <v>62</v>
      </c>
      <c r="D6" t="str">
        <f t="shared" si="0"/>
        <v>Laboratory Technician</v>
      </c>
      <c r="E6">
        <f t="shared" si="1"/>
        <v>62</v>
      </c>
    </row>
    <row r="7" spans="1:5" x14ac:dyDescent="0.3">
      <c r="A7" s="20" t="s">
        <v>95</v>
      </c>
      <c r="B7">
        <v>5</v>
      </c>
      <c r="D7" t="str">
        <f t="shared" si="0"/>
        <v>Manager</v>
      </c>
      <c r="E7">
        <f t="shared" si="1"/>
        <v>5</v>
      </c>
    </row>
    <row r="8" spans="1:5" x14ac:dyDescent="0.3">
      <c r="A8" s="20" t="s">
        <v>81</v>
      </c>
      <c r="B8">
        <v>10</v>
      </c>
      <c r="D8" t="str">
        <f t="shared" si="0"/>
        <v>Manufacturing Director</v>
      </c>
      <c r="E8">
        <f t="shared" si="1"/>
        <v>10</v>
      </c>
    </row>
    <row r="9" spans="1:5" x14ac:dyDescent="0.3">
      <c r="A9" s="20" t="s">
        <v>101</v>
      </c>
      <c r="B9">
        <v>2</v>
      </c>
      <c r="D9" t="str">
        <f t="shared" si="0"/>
        <v>Research Director</v>
      </c>
      <c r="E9">
        <f t="shared" si="1"/>
        <v>2</v>
      </c>
    </row>
    <row r="10" spans="1:5" x14ac:dyDescent="0.3">
      <c r="A10" s="20" t="s">
        <v>63</v>
      </c>
      <c r="B10">
        <v>47</v>
      </c>
      <c r="D10" t="str">
        <f t="shared" si="0"/>
        <v>Research Scientist</v>
      </c>
      <c r="E10">
        <f t="shared" si="1"/>
        <v>47</v>
      </c>
    </row>
    <row r="11" spans="1:5" x14ac:dyDescent="0.3">
      <c r="A11" s="20" t="s">
        <v>52</v>
      </c>
      <c r="B11">
        <v>57</v>
      </c>
      <c r="D11" t="str">
        <f t="shared" si="0"/>
        <v>Sales Executive</v>
      </c>
      <c r="E11">
        <f t="shared" si="1"/>
        <v>57</v>
      </c>
    </row>
    <row r="12" spans="1:5" x14ac:dyDescent="0.3">
      <c r="A12" s="20" t="s">
        <v>99</v>
      </c>
      <c r="B12">
        <v>33</v>
      </c>
      <c r="D12" t="str">
        <f t="shared" si="0"/>
        <v>Sales Representative</v>
      </c>
      <c r="E12">
        <f t="shared" si="1"/>
        <v>33</v>
      </c>
    </row>
    <row r="13" spans="1:5" x14ac:dyDescent="0.3">
      <c r="A13" s="20" t="s">
        <v>1566</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ED44D-9FE6-4D2A-993D-27A2D65B45C4}">
  <dimension ref="A3:B7"/>
  <sheetViews>
    <sheetView workbookViewId="0">
      <selection activeCell="B5" sqref="B5"/>
    </sheetView>
  </sheetViews>
  <sheetFormatPr defaultRowHeight="15.6" x14ac:dyDescent="0.3"/>
  <cols>
    <col min="1" max="1" width="10.8984375" bestFit="1" customWidth="1"/>
    <col min="2" max="2" width="22.796875" bestFit="1" customWidth="1"/>
  </cols>
  <sheetData>
    <row r="3" spans="1:2" x14ac:dyDescent="0.3">
      <c r="A3" s="15" t="s">
        <v>1569</v>
      </c>
      <c r="B3" s="3" t="s">
        <v>1568</v>
      </c>
    </row>
    <row r="4" spans="1:2" x14ac:dyDescent="0.3">
      <c r="A4" s="16" t="s">
        <v>161</v>
      </c>
      <c r="B4" s="22">
        <v>5.0632911392405063E-2</v>
      </c>
    </row>
    <row r="5" spans="1:2" x14ac:dyDescent="0.3">
      <c r="A5" s="17" t="s">
        <v>60</v>
      </c>
      <c r="B5" s="23">
        <v>0.56118143459915615</v>
      </c>
    </row>
    <row r="6" spans="1:2" x14ac:dyDescent="0.3">
      <c r="A6" s="17" t="s">
        <v>48</v>
      </c>
      <c r="B6" s="23">
        <v>0.3881856540084388</v>
      </c>
    </row>
    <row r="7" spans="1:2" x14ac:dyDescent="0.3">
      <c r="A7" s="19" t="s">
        <v>1566</v>
      </c>
      <c r="B7" s="2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C84B7-E0E0-4738-9F01-F0477C481117}">
  <dimension ref="A3:B9"/>
  <sheetViews>
    <sheetView workbookViewId="0">
      <selection activeCell="B6" sqref="B6"/>
    </sheetView>
  </sheetViews>
  <sheetFormatPr defaultRowHeight="15.6" x14ac:dyDescent="0.3"/>
  <cols>
    <col min="1" max="1" width="12.19921875" bestFit="1" customWidth="1"/>
    <col min="2" max="2" width="22.796875" bestFit="1" customWidth="1"/>
  </cols>
  <sheetData>
    <row r="3" spans="1:2" x14ac:dyDescent="0.3">
      <c r="A3" s="21" t="s">
        <v>1565</v>
      </c>
      <c r="B3" t="s">
        <v>1568</v>
      </c>
    </row>
    <row r="4" spans="1:2" x14ac:dyDescent="0.3">
      <c r="A4" s="20" t="s">
        <v>69</v>
      </c>
      <c r="B4">
        <v>112</v>
      </c>
    </row>
    <row r="5" spans="1:2" x14ac:dyDescent="0.3">
      <c r="A5" s="20" t="s">
        <v>46</v>
      </c>
      <c r="B5">
        <v>51</v>
      </c>
    </row>
    <row r="6" spans="1:2" x14ac:dyDescent="0.3">
      <c r="A6" s="20" t="s">
        <v>92</v>
      </c>
      <c r="B6">
        <v>38</v>
      </c>
    </row>
    <row r="7" spans="1:2" x14ac:dyDescent="0.3">
      <c r="A7" s="20" t="s">
        <v>58</v>
      </c>
      <c r="B7">
        <v>25</v>
      </c>
    </row>
    <row r="8" spans="1:2" x14ac:dyDescent="0.3">
      <c r="A8" s="20" t="s">
        <v>75</v>
      </c>
      <c r="B8">
        <v>11</v>
      </c>
    </row>
    <row r="9" spans="1:2" x14ac:dyDescent="0.3">
      <c r="A9" s="20"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F3468-7E1D-4FC9-9600-DFAC4928855F}">
  <dimension ref="A3:E7"/>
  <sheetViews>
    <sheetView workbookViewId="0">
      <selection activeCell="B5" sqref="B5"/>
    </sheetView>
  </sheetViews>
  <sheetFormatPr defaultRowHeight="15.6" x14ac:dyDescent="0.3"/>
  <cols>
    <col min="1" max="1" width="12.19921875" bestFit="1" customWidth="1"/>
    <col min="2" max="2" width="16" bestFit="1" customWidth="1"/>
    <col min="4" max="4" width="13.5" bestFit="1" customWidth="1"/>
    <col min="5" max="5" width="8.09765625" bestFit="1" customWidth="1"/>
  </cols>
  <sheetData>
    <row r="3" spans="1:5" x14ac:dyDescent="0.3">
      <c r="A3" s="15" t="s">
        <v>1565</v>
      </c>
      <c r="B3" s="3" t="s">
        <v>1570</v>
      </c>
      <c r="D3" t="s">
        <v>1571</v>
      </c>
      <c r="E3" t="s">
        <v>0</v>
      </c>
    </row>
    <row r="4" spans="1:5" x14ac:dyDescent="0.3">
      <c r="A4" s="16" t="s">
        <v>79</v>
      </c>
      <c r="B4" s="3">
        <v>327</v>
      </c>
      <c r="D4" t="str">
        <f>A4</f>
        <v>Divorced</v>
      </c>
      <c r="E4">
        <f>GETPIVOTDATA("Attrition",$A$3,"Marital Status",A4)</f>
        <v>327</v>
      </c>
    </row>
    <row r="5" spans="1:5" x14ac:dyDescent="0.3">
      <c r="A5" s="17" t="s">
        <v>53</v>
      </c>
      <c r="B5" s="18">
        <v>470</v>
      </c>
      <c r="D5" t="str">
        <f t="shared" ref="D5:D6" si="0">A5</f>
        <v>Single</v>
      </c>
      <c r="E5">
        <f t="shared" ref="E5:E6" si="1">GETPIVOTDATA("Attrition",$A$3,"Marital Status",A5)</f>
        <v>470</v>
      </c>
    </row>
    <row r="6" spans="1:5" x14ac:dyDescent="0.3">
      <c r="A6" s="17" t="s">
        <v>64</v>
      </c>
      <c r="B6" s="18">
        <v>673</v>
      </c>
      <c r="D6" t="str">
        <f t="shared" si="0"/>
        <v>Married</v>
      </c>
      <c r="E6">
        <f t="shared" si="1"/>
        <v>673</v>
      </c>
    </row>
    <row r="7" spans="1:5" x14ac:dyDescent="0.3">
      <c r="A7" s="19" t="s">
        <v>1566</v>
      </c>
      <c r="B7" s="4">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sqref="A1: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honeticPr fontId="2" type="noConversion"/>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topLeftCell="A10" zoomScale="81" zoomScaleNormal="81" workbookViewId="0">
      <selection activeCell="V42" sqref="V42"/>
    </sheetView>
  </sheetViews>
  <sheetFormatPr defaultColWidth="11.19921875" defaultRowHeight="15" customHeight="1" x14ac:dyDescent="0.3"/>
  <cols>
    <col min="1" max="26" width="8.59765625" style="14" customWidth="1"/>
    <col min="27" max="16384" width="11.19921875" style="14"/>
  </cols>
  <sheetData>
    <row r="1" s="14" customFormat="1" x14ac:dyDescent="0.3"/>
    <row r="2" s="14" customFormat="1" x14ac:dyDescent="0.3"/>
    <row r="3" s="14" customFormat="1" x14ac:dyDescent="0.3"/>
    <row r="4" s="14" customFormat="1" x14ac:dyDescent="0.3"/>
    <row r="5" s="14" customFormat="1" x14ac:dyDescent="0.3"/>
    <row r="6" s="14" customFormat="1" x14ac:dyDescent="0.3"/>
    <row r="7" s="14" customFormat="1" x14ac:dyDescent="0.3"/>
    <row r="8" s="14" customFormat="1" x14ac:dyDescent="0.3"/>
    <row r="9" s="14" customFormat="1" x14ac:dyDescent="0.3"/>
    <row r="10" s="14" customFormat="1" x14ac:dyDescent="0.3"/>
    <row r="11" s="14" customFormat="1" x14ac:dyDescent="0.3"/>
    <row r="12" s="14" customFormat="1" x14ac:dyDescent="0.3"/>
    <row r="13" s="14" customFormat="1" x14ac:dyDescent="0.3"/>
    <row r="14" s="14" customFormat="1" x14ac:dyDescent="0.3"/>
    <row r="15" s="14" customFormat="1" x14ac:dyDescent="0.3"/>
    <row r="16" s="14" customFormat="1" x14ac:dyDescent="0.3"/>
    <row r="17" s="14" customFormat="1" x14ac:dyDescent="0.3"/>
    <row r="18" s="14" customFormat="1" x14ac:dyDescent="0.3"/>
    <row r="19" s="14" customFormat="1" x14ac:dyDescent="0.3"/>
    <row r="20" s="14"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zoomScale="86" zoomScaleNormal="86"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By Attrition</vt:lpstr>
      <vt:lpstr>Attrition By Job</vt:lpstr>
      <vt:lpstr>Dept wise Attrition</vt:lpstr>
      <vt:lpstr>Attrition By Age Group</vt:lpstr>
      <vt:lpstr>Marrital Status</vt:lpstr>
      <vt:lpstr>Data</vt:lpstr>
      <vt:lpstr>Images</vt:lpstr>
      <vt:lpstr>Dashboard</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anurag kulkarni</cp:lastModifiedBy>
  <dcterms:created xsi:type="dcterms:W3CDTF">2022-12-29T16:02:46Z</dcterms:created>
  <dcterms:modified xsi:type="dcterms:W3CDTF">2024-01-18T06:17:13Z</dcterms:modified>
</cp:coreProperties>
</file>