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Admin\Documents\Data Analytics-Excel\"/>
    </mc:Choice>
  </mc:AlternateContent>
  <xr:revisionPtr revIDLastSave="0" documentId="13_ncr:1_{61F14DDA-9117-4AE2-A5FA-C455BE8424E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ractice" sheetId="1" r:id="rId1"/>
    <sheet name="Answers" sheetId="2" r:id="rId2"/>
  </sheets>
  <calcPr calcId="191029"/>
</workbook>
</file>

<file path=xl/calcChain.xml><?xml version="1.0" encoding="utf-8"?>
<calcChain xmlns="http://schemas.openxmlformats.org/spreadsheetml/2006/main">
  <c r="G32" i="1" l="1"/>
  <c r="G31" i="1"/>
  <c r="G30" i="1"/>
  <c r="G29" i="1"/>
  <c r="F32" i="1"/>
  <c r="F31" i="1"/>
  <c r="F30" i="1"/>
  <c r="F29" i="1"/>
  <c r="E32" i="1"/>
  <c r="E31" i="1"/>
  <c r="E30" i="1"/>
  <c r="E29" i="1"/>
  <c r="D32" i="1"/>
  <c r="D31" i="1"/>
  <c r="D30" i="1"/>
  <c r="D29" i="1"/>
  <c r="J16" i="1"/>
  <c r="J15" i="1"/>
  <c r="J14" i="1"/>
  <c r="J13" i="1"/>
  <c r="J12" i="1"/>
  <c r="J11" i="1"/>
  <c r="J10" i="1"/>
  <c r="J9" i="1"/>
  <c r="I16" i="1"/>
  <c r="I15" i="1"/>
  <c r="I14" i="1"/>
  <c r="I13" i="1"/>
  <c r="I12" i="1"/>
  <c r="I11" i="1"/>
  <c r="I10" i="1"/>
  <c r="I9" i="1"/>
  <c r="H16" i="1"/>
  <c r="H15" i="1"/>
  <c r="H14" i="1"/>
  <c r="H13" i="1"/>
  <c r="H12" i="1"/>
  <c r="H11" i="1"/>
  <c r="H10" i="1"/>
  <c r="H9" i="1"/>
  <c r="G16" i="1"/>
  <c r="G15" i="1"/>
  <c r="G14" i="1"/>
  <c r="G13" i="1"/>
  <c r="G12" i="1"/>
  <c r="G11" i="1"/>
  <c r="G10" i="1"/>
  <c r="G9" i="1"/>
  <c r="F16" i="1"/>
  <c r="F15" i="1"/>
  <c r="F14" i="1"/>
  <c r="F13" i="1"/>
  <c r="F12" i="1"/>
  <c r="F11" i="1"/>
  <c r="F10" i="1"/>
  <c r="F9" i="1"/>
  <c r="E29" i="2"/>
  <c r="D29" i="2"/>
  <c r="G29" i="2"/>
  <c r="F11" i="2"/>
  <c r="G32" i="2"/>
  <c r="F32" i="2"/>
  <c r="E32" i="2"/>
  <c r="D32" i="2"/>
  <c r="G31" i="2"/>
  <c r="F31" i="2"/>
  <c r="E31" i="2"/>
  <c r="D31" i="2"/>
  <c r="G30" i="2"/>
  <c r="F30" i="2"/>
  <c r="E30" i="2"/>
  <c r="D30" i="2"/>
  <c r="F29" i="2"/>
  <c r="F16" i="2"/>
  <c r="G16" i="2" s="1"/>
  <c r="F15" i="2"/>
  <c r="G15" i="2" s="1"/>
  <c r="F14" i="2"/>
  <c r="G14" i="2" s="1"/>
  <c r="H14" i="2" s="1"/>
  <c r="F13" i="2"/>
  <c r="F12" i="2"/>
  <c r="F10" i="2"/>
  <c r="G10" i="2" s="1"/>
  <c r="F9" i="2"/>
  <c r="G9" i="2" s="1"/>
  <c r="H9" i="2" s="1"/>
  <c r="J5" i="2"/>
  <c r="J4" i="2"/>
  <c r="J5" i="1"/>
  <c r="J4" i="1"/>
  <c r="C45" i="1"/>
  <c r="C47" i="1"/>
  <c r="C46" i="1"/>
  <c r="C38" i="2"/>
  <c r="C41" i="2"/>
  <c r="C39" i="2"/>
  <c r="C40" i="2"/>
  <c r="C42" i="2"/>
  <c r="C49" i="1"/>
  <c r="C48" i="1"/>
  <c r="H10" i="2" l="1"/>
  <c r="I10" i="2"/>
  <c r="J10" i="2" s="1"/>
  <c r="I14" i="2"/>
  <c r="J14" i="2" s="1"/>
  <c r="I9" i="2"/>
  <c r="J9" i="2" s="1"/>
  <c r="G11" i="2"/>
  <c r="H11" i="2" s="1"/>
  <c r="G12" i="2"/>
  <c r="H12" i="2" s="1"/>
  <c r="H15" i="2"/>
  <c r="G13" i="2"/>
  <c r="H13" i="2" s="1"/>
  <c r="H16" i="2"/>
  <c r="I13" i="2" l="1"/>
  <c r="J13" i="2" s="1"/>
  <c r="I12" i="2"/>
  <c r="J12" i="2"/>
  <c r="I11" i="2"/>
  <c r="J11" i="2" s="1"/>
  <c r="I16" i="2"/>
  <c r="J16" i="2" s="1"/>
  <c r="I15" i="2"/>
  <c r="J15" i="2" s="1"/>
</calcChain>
</file>

<file path=xl/sharedStrings.xml><?xml version="1.0" encoding="utf-8"?>
<sst xmlns="http://schemas.openxmlformats.org/spreadsheetml/2006/main" count="144" uniqueCount="87">
  <si>
    <t>Constants</t>
  </si>
  <si>
    <t>GST Rate</t>
  </si>
  <si>
    <t>Instructions:</t>
  </si>
  <si>
    <t>Round to</t>
  </si>
  <si>
    <t>Fill the yellow cells with formulas. Use absolute/mixed references where requested. Do not hardcode constants—reference the cells given.</t>
  </si>
  <si>
    <t>TODAY():</t>
  </si>
  <si>
    <t>NOW():</t>
  </si>
  <si>
    <t>Task 1: Compute totals with discount and GST. Use absolute reference for GST ($I$2).</t>
  </si>
  <si>
    <t>Item</t>
  </si>
  <si>
    <t>Unit Price</t>
  </si>
  <si>
    <t>Quantity</t>
  </si>
  <si>
    <t>Discount %</t>
  </si>
  <si>
    <t>Order Date</t>
  </si>
  <si>
    <t>Subtotal</t>
  </si>
  <si>
    <t>Discount Amt</t>
  </si>
  <si>
    <t>Taxable</t>
  </si>
  <si>
    <t>GST</t>
  </si>
  <si>
    <t>Grand Total</t>
  </si>
  <si>
    <t>Notebook</t>
  </si>
  <si>
    <t>2025-08-10</t>
  </si>
  <si>
    <t>USB Drive 32GB</t>
  </si>
  <si>
    <t>2025-08-11</t>
  </si>
  <si>
    <t>Wireless Mouse</t>
  </si>
  <si>
    <t>2025-08-12</t>
  </si>
  <si>
    <t>Keyboard</t>
  </si>
  <si>
    <t>2025-08-13</t>
  </si>
  <si>
    <t>HDMI Cable</t>
  </si>
  <si>
    <t>2025-08-14</t>
  </si>
  <si>
    <t>Laptop Stand</t>
  </si>
  <si>
    <t>2025-08-15</t>
  </si>
  <si>
    <t>Webcam</t>
  </si>
  <si>
    <t>2025-08-16</t>
  </si>
  <si>
    <t>Headset</t>
  </si>
  <si>
    <t>2025-08-17</t>
  </si>
  <si>
    <t>Hints:</t>
  </si>
  <si>
    <t>Subtotal = Unit Price * Quantity</t>
  </si>
  <si>
    <t>Discount Amt = Subtotal * Discount %</t>
  </si>
  <si>
    <t>Taxable = Subtotal - Discount Amt</t>
  </si>
  <si>
    <t>GST = Taxable * $I$2  (absolute reference)</t>
  </si>
  <si>
    <t>Grand Total = Taxable + GST</t>
  </si>
  <si>
    <t>Task 2: HR Dates — Use date functions (TODAY, DATEDIF, EDATE, EOMONTH)</t>
  </si>
  <si>
    <t>Employee</t>
  </si>
  <si>
    <t>Date of Birth</t>
  </si>
  <si>
    <t>Date of Joining</t>
  </si>
  <si>
    <t>Age (Years)</t>
  </si>
  <si>
    <t>Service (Years)</t>
  </si>
  <si>
    <t>Probation End (+6 months)</t>
  </si>
  <si>
    <t>Month End of DOJ</t>
  </si>
  <si>
    <t>Asha</t>
  </si>
  <si>
    <t>1996-03-15</t>
  </si>
  <si>
    <t>2022-07-10</t>
  </si>
  <si>
    <t>Rohit</t>
  </si>
  <si>
    <t>1992-11-02</t>
  </si>
  <si>
    <t>2021-01-25</t>
  </si>
  <si>
    <t>Neha</t>
  </si>
  <si>
    <t>1998-06-30</t>
  </si>
  <si>
    <t>2023-09-05</t>
  </si>
  <si>
    <t>Kabir</t>
  </si>
  <si>
    <t>1990-12-19</t>
  </si>
  <si>
    <t>2020-04-01</t>
  </si>
  <si>
    <t>Age (Years) = DATEDIF(DOB, TODAY(), "Y")</t>
  </si>
  <si>
    <t>Service (Years) = DATEDIF(DOJ, TODAY(), "Y")</t>
  </si>
  <si>
    <t>Probation End = EDATE(DOJ, 6)</t>
  </si>
  <si>
    <t>Month End of DOJ = EOMONTH(DOJ, 0)</t>
  </si>
  <si>
    <t>Task 3: INDIRECT — Fetch a value dynamically using row number</t>
  </si>
  <si>
    <t>Formatting Task:</t>
  </si>
  <si>
    <t>Format monetary values (Unit Price) as currency and dates as Long Date.</t>
  </si>
  <si>
    <t>Values in column A (A45:A49). Put a row number in B45, then use INDIRECT("A" &amp; B45) in C45.</t>
  </si>
  <si>
    <t>Row #</t>
  </si>
  <si>
    <t>Use formula here →</t>
  </si>
  <si>
    <t>Apple</t>
  </si>
  <si>
    <t>Banana</t>
  </si>
  <si>
    <t>Cherry</t>
  </si>
  <si>
    <t>Dates</t>
  </si>
  <si>
    <t>Elderberry</t>
  </si>
  <si>
    <t>Task 1: Sales &amp; Billing — Completed</t>
  </si>
  <si>
    <t>Formulas used:</t>
  </si>
  <si>
    <t>F-row = B-row * C-row</t>
  </si>
  <si>
    <t>G-row = F-row * D-row</t>
  </si>
  <si>
    <t>H-row = F-row - G-row</t>
  </si>
  <si>
    <t>I-row = H-row * $I$2</t>
  </si>
  <si>
    <t>J-row = H-row + I-row</t>
  </si>
  <si>
    <t>Task 2: HR Dates — Completed</t>
  </si>
  <si>
    <t>Task 3: INDIRECT — Completed</t>
  </si>
  <si>
    <t>Example solution in C45: =INDIRECT("A" &amp; B45)</t>
  </si>
  <si>
    <t>Solution</t>
  </si>
  <si>
    <t>Excel Practice:1 — Mastering Excel Formulas and Functions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</si>
</sst>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₹#,##0.00"/>
    <numFmt numFmtId="165" formatCode="yyyy\-mm\-dd"/>
  </numFmts>
  <fonts count="4" x14ac:knownFonts="1">
    <font>
      <sz val="11"/>
      <color theme="1"/>
      <name val="Calibri"/>
      <family val="2"/>
      <scheme val="minor"/>
    </font>
    <font>
      <b/>
      <sz val="14"/>
      <name val="Calibri"/>
    </font>
    <font>
      <b/>
      <sz val="11"/>
      <name val="Calibri"/>
    </font>
    <font>
      <i/>
      <sz val="11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FFBEA"/>
      </patternFill>
    </fill>
    <fill>
      <patternFill patternType="solid">
        <fgColor rgb="FFE9F3FF"/>
      </patternFill>
    </fill>
    <fill>
      <patternFill patternType="solid">
        <fgColor rgb="FFFFF9C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999999"/>
      </left>
      <right style="thin">
        <color rgb="FF999999"/>
      </right>
      <top/>
      <bottom style="thin">
        <color rgb="FF999999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1" xfId="0" applyFont="1" applyBorder="1"/>
    <xf numFmtId="0" fontId="0" fillId="0" borderId="1" xfId="0" applyBorder="1"/>
    <xf numFmtId="9" fontId="0" fillId="0" borderId="1" xfId="0" applyNumberFormat="1" applyBorder="1"/>
    <xf numFmtId="0" fontId="2" fillId="0" borderId="0" xfId="0" applyFont="1"/>
    <xf numFmtId="0" fontId="0" fillId="2" borderId="0" xfId="0" applyFill="1"/>
    <xf numFmtId="0" fontId="2" fillId="3" borderId="1" xfId="0" applyFont="1" applyFill="1" applyBorder="1" applyAlignment="1">
      <alignment horizontal="center" vertical="center"/>
    </xf>
    <xf numFmtId="164" fontId="0" fillId="0" borderId="1" xfId="0" applyNumberFormat="1" applyBorder="1"/>
    <xf numFmtId="165" fontId="0" fillId="0" borderId="1" xfId="0" applyNumberFormat="1" applyBorder="1"/>
    <xf numFmtId="0" fontId="0" fillId="4" borderId="1" xfId="0" applyFill="1" applyBorder="1"/>
    <xf numFmtId="0" fontId="3" fillId="0" borderId="0" xfId="0" applyFont="1"/>
    <xf numFmtId="0" fontId="2" fillId="0" borderId="3" xfId="0" applyFont="1" applyBorder="1"/>
    <xf numFmtId="0" fontId="0" fillId="0" borderId="3" xfId="0" applyBorder="1"/>
    <xf numFmtId="9" fontId="0" fillId="0" borderId="3" xfId="0" applyNumberFormat="1" applyBorder="1"/>
    <xf numFmtId="0" fontId="1" fillId="5" borderId="0" xfId="0" applyFont="1" applyFill="1" applyAlignment="1">
      <alignment horizontal="center"/>
    </xf>
    <xf numFmtId="0" fontId="1" fillId="6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9"/>
  <sheetViews>
    <sheetView tabSelected="1" workbookViewId="0">
      <pane ySplit="1" topLeftCell="A23" activePane="bottomLeft" state="frozen"/>
      <selection pane="bottomLeft" activeCell="C46" sqref="C46"/>
    </sheetView>
  </sheetViews>
  <sheetFormatPr defaultRowHeight="14.4" x14ac:dyDescent="0.3"/>
  <cols>
    <col min="1" max="1" width="40" customWidth="1"/>
    <col min="2" max="2" width="15" customWidth="1"/>
    <col min="3" max="3" width="20" customWidth="1"/>
    <col min="4" max="4" width="13" customWidth="1"/>
    <col min="5" max="5" width="40" customWidth="1"/>
    <col min="6" max="6" width="27" customWidth="1"/>
    <col min="7" max="7" width="18" customWidth="1"/>
    <col min="8" max="9" width="10" customWidth="1"/>
    <col min="10" max="10" width="13" customWidth="1"/>
    <col min="11" max="20" width="10" customWidth="1"/>
  </cols>
  <sheetData>
    <row r="1" spans="1:10" ht="18" x14ac:dyDescent="0.35">
      <c r="A1" s="14" t="s">
        <v>86</v>
      </c>
      <c r="B1" s="14"/>
      <c r="C1" s="14"/>
      <c r="D1" s="14"/>
      <c r="E1" s="14"/>
      <c r="F1" s="14"/>
      <c r="G1" s="14"/>
      <c r="H1" s="14"/>
      <c r="I1" s="14"/>
      <c r="J1" s="14"/>
    </row>
    <row r="2" spans="1:10" x14ac:dyDescent="0.3">
      <c r="G2" s="1" t="s">
        <v>0</v>
      </c>
      <c r="H2" s="2" t="s">
        <v>1</v>
      </c>
      <c r="I2" s="3">
        <v>0.18</v>
      </c>
      <c r="J2" s="2"/>
    </row>
    <row r="3" spans="1:10" x14ac:dyDescent="0.3">
      <c r="A3" s="4" t="s">
        <v>2</v>
      </c>
      <c r="G3" s="2"/>
      <c r="H3" s="2"/>
      <c r="I3" s="2" t="s">
        <v>3</v>
      </c>
      <c r="J3" s="2">
        <v>2</v>
      </c>
    </row>
    <row r="4" spans="1:10" x14ac:dyDescent="0.3">
      <c r="A4" s="5" t="s">
        <v>4</v>
      </c>
      <c r="I4" t="s">
        <v>5</v>
      </c>
      <c r="J4">
        <f ca="1">TODAY()</f>
        <v>45907</v>
      </c>
    </row>
    <row r="5" spans="1:10" x14ac:dyDescent="0.3">
      <c r="I5" t="s">
        <v>6</v>
      </c>
      <c r="J5">
        <f ca="1">NOW()</f>
        <v>45907.245110416668</v>
      </c>
    </row>
    <row r="6" spans="1:10" x14ac:dyDescent="0.3">
      <c r="A6" s="4" t="s">
        <v>7</v>
      </c>
    </row>
    <row r="8" spans="1:10" x14ac:dyDescent="0.3">
      <c r="A8" s="6" t="s">
        <v>8</v>
      </c>
      <c r="B8" s="6" t="s">
        <v>9</v>
      </c>
      <c r="C8" s="6" t="s">
        <v>10</v>
      </c>
      <c r="D8" s="6" t="s">
        <v>11</v>
      </c>
      <c r="E8" s="6" t="s">
        <v>12</v>
      </c>
      <c r="F8" s="6" t="s">
        <v>13</v>
      </c>
      <c r="G8" s="6" t="s">
        <v>14</v>
      </c>
      <c r="H8" s="6" t="s">
        <v>15</v>
      </c>
      <c r="I8" s="6" t="s">
        <v>16</v>
      </c>
      <c r="J8" s="6" t="s">
        <v>17</v>
      </c>
    </row>
    <row r="9" spans="1:10" x14ac:dyDescent="0.3">
      <c r="A9" s="2" t="s">
        <v>18</v>
      </c>
      <c r="B9" s="7">
        <v>120</v>
      </c>
      <c r="C9" s="2">
        <v>5</v>
      </c>
      <c r="D9" s="3">
        <v>0.05</v>
      </c>
      <c r="E9" s="8" t="s">
        <v>19</v>
      </c>
      <c r="F9" s="9">
        <f t="shared" ref="F9:F16" si="0">B9*C9</f>
        <v>600</v>
      </c>
      <c r="G9" s="9">
        <f t="shared" ref="G9:G16" si="1">F9*D9</f>
        <v>30</v>
      </c>
      <c r="H9" s="9">
        <f t="shared" ref="H9:H16" si="2">F9-G9</f>
        <v>570</v>
      </c>
      <c r="I9" s="9">
        <f>H9*$I$2</f>
        <v>102.6</v>
      </c>
      <c r="J9" s="9">
        <f t="shared" ref="J9:J16" si="3">H9+I9</f>
        <v>672.6</v>
      </c>
    </row>
    <row r="10" spans="1:10" x14ac:dyDescent="0.3">
      <c r="A10" s="2" t="s">
        <v>20</v>
      </c>
      <c r="B10" s="7">
        <v>650</v>
      </c>
      <c r="C10" s="2">
        <v>3</v>
      </c>
      <c r="D10" s="3">
        <v>0.1</v>
      </c>
      <c r="E10" s="8" t="s">
        <v>21</v>
      </c>
      <c r="F10" s="9">
        <f t="shared" si="0"/>
        <v>1950</v>
      </c>
      <c r="G10" s="9">
        <f t="shared" si="1"/>
        <v>195</v>
      </c>
      <c r="H10" s="9">
        <f t="shared" si="2"/>
        <v>1755</v>
      </c>
      <c r="I10" s="9">
        <f>H10*$I$2</f>
        <v>315.89999999999998</v>
      </c>
      <c r="J10" s="9">
        <f t="shared" si="3"/>
        <v>2070.9</v>
      </c>
    </row>
    <row r="11" spans="1:10" x14ac:dyDescent="0.3">
      <c r="A11" s="2" t="s">
        <v>22</v>
      </c>
      <c r="B11" s="7">
        <v>799</v>
      </c>
      <c r="C11" s="2">
        <v>2</v>
      </c>
      <c r="D11" s="3">
        <v>0.08</v>
      </c>
      <c r="E11" s="8" t="s">
        <v>23</v>
      </c>
      <c r="F11" s="9">
        <f t="shared" si="0"/>
        <v>1598</v>
      </c>
      <c r="G11" s="9">
        <f t="shared" si="1"/>
        <v>127.84</v>
      </c>
      <c r="H11" s="9">
        <f t="shared" si="2"/>
        <v>1470.16</v>
      </c>
      <c r="I11" s="9">
        <f>H11*$I$2</f>
        <v>264.62880000000001</v>
      </c>
      <c r="J11" s="9">
        <f t="shared" si="3"/>
        <v>1734.7888</v>
      </c>
    </row>
    <row r="12" spans="1:10" x14ac:dyDescent="0.3">
      <c r="A12" s="2" t="s">
        <v>24</v>
      </c>
      <c r="B12" s="7">
        <v>999</v>
      </c>
      <c r="C12" s="2">
        <v>1</v>
      </c>
      <c r="D12" s="3">
        <v>0.12</v>
      </c>
      <c r="E12" s="8" t="s">
        <v>25</v>
      </c>
      <c r="F12" s="9">
        <f t="shared" si="0"/>
        <v>999</v>
      </c>
      <c r="G12" s="9">
        <f t="shared" si="1"/>
        <v>119.88</v>
      </c>
      <c r="H12" s="9">
        <f t="shared" si="2"/>
        <v>879.12</v>
      </c>
      <c r="I12" s="9">
        <f>H12*$I$2</f>
        <v>158.24160000000001</v>
      </c>
      <c r="J12" s="9">
        <f t="shared" si="3"/>
        <v>1037.3616</v>
      </c>
    </row>
    <row r="13" spans="1:10" x14ac:dyDescent="0.3">
      <c r="A13" s="2" t="s">
        <v>26</v>
      </c>
      <c r="B13" s="7">
        <v>299</v>
      </c>
      <c r="C13" s="2">
        <v>4</v>
      </c>
      <c r="D13" s="3">
        <v>0.05</v>
      </c>
      <c r="E13" s="8" t="s">
        <v>27</v>
      </c>
      <c r="F13" s="9">
        <f t="shared" si="0"/>
        <v>1196</v>
      </c>
      <c r="G13" s="9">
        <f t="shared" si="1"/>
        <v>59.800000000000004</v>
      </c>
      <c r="H13" s="9">
        <f t="shared" si="2"/>
        <v>1136.2</v>
      </c>
      <c r="I13" s="9">
        <f>H13*I2</f>
        <v>204.51599999999999</v>
      </c>
      <c r="J13" s="9">
        <f t="shared" si="3"/>
        <v>1340.7160000000001</v>
      </c>
    </row>
    <row r="14" spans="1:10" x14ac:dyDescent="0.3">
      <c r="A14" s="2" t="s">
        <v>28</v>
      </c>
      <c r="B14" s="7">
        <v>1499</v>
      </c>
      <c r="C14" s="2">
        <v>2</v>
      </c>
      <c r="D14" s="3">
        <v>0.15</v>
      </c>
      <c r="E14" s="8" t="s">
        <v>29</v>
      </c>
      <c r="F14" s="9">
        <f t="shared" si="0"/>
        <v>2998</v>
      </c>
      <c r="G14" s="9">
        <f t="shared" si="1"/>
        <v>449.7</v>
      </c>
      <c r="H14" s="9">
        <f t="shared" si="2"/>
        <v>2548.3000000000002</v>
      </c>
      <c r="I14" s="9">
        <f>H14*I2</f>
        <v>458.69400000000002</v>
      </c>
      <c r="J14" s="9">
        <f t="shared" si="3"/>
        <v>3006.9940000000001</v>
      </c>
    </row>
    <row r="15" spans="1:10" x14ac:dyDescent="0.3">
      <c r="A15" s="2" t="s">
        <v>30</v>
      </c>
      <c r="B15" s="7">
        <v>2499</v>
      </c>
      <c r="C15" s="2">
        <v>1</v>
      </c>
      <c r="D15" s="3">
        <v>7.0000000000000007E-2</v>
      </c>
      <c r="E15" s="8" t="s">
        <v>31</v>
      </c>
      <c r="F15" s="9">
        <f t="shared" si="0"/>
        <v>2499</v>
      </c>
      <c r="G15" s="9">
        <f t="shared" si="1"/>
        <v>174.93</v>
      </c>
      <c r="H15" s="9">
        <f t="shared" si="2"/>
        <v>2324.0700000000002</v>
      </c>
      <c r="I15" s="9">
        <f>H15*I2</f>
        <v>418.33260000000001</v>
      </c>
      <c r="J15" s="9">
        <f t="shared" si="3"/>
        <v>2742.4026000000003</v>
      </c>
    </row>
    <row r="16" spans="1:10" x14ac:dyDescent="0.3">
      <c r="A16" s="2" t="s">
        <v>32</v>
      </c>
      <c r="B16" s="7">
        <v>1899</v>
      </c>
      <c r="C16" s="2">
        <v>2</v>
      </c>
      <c r="D16" s="3">
        <v>0.1</v>
      </c>
      <c r="E16" s="8" t="s">
        <v>33</v>
      </c>
      <c r="F16" s="9">
        <f t="shared" si="0"/>
        <v>3798</v>
      </c>
      <c r="G16" s="9">
        <f t="shared" si="1"/>
        <v>379.8</v>
      </c>
      <c r="H16" s="9">
        <f t="shared" si="2"/>
        <v>3418.2</v>
      </c>
      <c r="I16" s="9">
        <f>H16*I2</f>
        <v>615.27599999999995</v>
      </c>
      <c r="J16" s="9">
        <f t="shared" si="3"/>
        <v>4033.4759999999997</v>
      </c>
    </row>
    <row r="18" spans="1:7" x14ac:dyDescent="0.3">
      <c r="A18" s="10" t="s">
        <v>34</v>
      </c>
    </row>
    <row r="19" spans="1:7" x14ac:dyDescent="0.3">
      <c r="A19" s="10" t="s">
        <v>35</v>
      </c>
    </row>
    <row r="20" spans="1:7" x14ac:dyDescent="0.3">
      <c r="A20" s="10" t="s">
        <v>36</v>
      </c>
    </row>
    <row r="21" spans="1:7" x14ac:dyDescent="0.3">
      <c r="A21" s="10" t="s">
        <v>37</v>
      </c>
    </row>
    <row r="22" spans="1:7" x14ac:dyDescent="0.3">
      <c r="A22" s="10" t="s">
        <v>38</v>
      </c>
    </row>
    <row r="23" spans="1:7" x14ac:dyDescent="0.3">
      <c r="A23" s="10" t="s">
        <v>39</v>
      </c>
    </row>
    <row r="26" spans="1:7" x14ac:dyDescent="0.3">
      <c r="A26" s="4" t="s">
        <v>40</v>
      </c>
    </row>
    <row r="28" spans="1:7" x14ac:dyDescent="0.3">
      <c r="A28" s="6" t="s">
        <v>41</v>
      </c>
      <c r="B28" s="6" t="s">
        <v>42</v>
      </c>
      <c r="C28" s="6" t="s">
        <v>43</v>
      </c>
      <c r="D28" s="6" t="s">
        <v>44</v>
      </c>
      <c r="E28" s="6" t="s">
        <v>45</v>
      </c>
      <c r="F28" s="6" t="s">
        <v>46</v>
      </c>
      <c r="G28" s="6" t="s">
        <v>47</v>
      </c>
    </row>
    <row r="29" spans="1:7" x14ac:dyDescent="0.3">
      <c r="A29" s="2" t="s">
        <v>48</v>
      </c>
      <c r="B29" s="8" t="s">
        <v>49</v>
      </c>
      <c r="C29" s="8" t="s">
        <v>50</v>
      </c>
      <c r="D29" s="9">
        <f t="shared" ref="D29:E32" ca="1" si="4">DATEDIF(B29, TODAY(), "Y")</f>
        <v>29</v>
      </c>
      <c r="E29" s="9">
        <f t="shared" ca="1" si="4"/>
        <v>3</v>
      </c>
      <c r="F29" s="9">
        <f>EDATE(C29, 6)</f>
        <v>44936</v>
      </c>
      <c r="G29" s="9">
        <f>EOMONTH(C29, 0)</f>
        <v>44773</v>
      </c>
    </row>
    <row r="30" spans="1:7" x14ac:dyDescent="0.3">
      <c r="A30" s="2" t="s">
        <v>51</v>
      </c>
      <c r="B30" s="8" t="s">
        <v>52</v>
      </c>
      <c r="C30" s="8" t="s">
        <v>53</v>
      </c>
      <c r="D30" s="9">
        <f t="shared" ca="1" si="4"/>
        <v>32</v>
      </c>
      <c r="E30" s="9">
        <f t="shared" ca="1" si="4"/>
        <v>4</v>
      </c>
      <c r="F30" s="9">
        <f>EDATE(C30, 6)</f>
        <v>44402</v>
      </c>
      <c r="G30" s="9">
        <f>EOMONTH(C30, 0)</f>
        <v>44227</v>
      </c>
    </row>
    <row r="31" spans="1:7" x14ac:dyDescent="0.3">
      <c r="A31" s="2" t="s">
        <v>54</v>
      </c>
      <c r="B31" s="8" t="s">
        <v>55</v>
      </c>
      <c r="C31" s="8" t="s">
        <v>56</v>
      </c>
      <c r="D31" s="9">
        <f t="shared" ca="1" si="4"/>
        <v>27</v>
      </c>
      <c r="E31" s="9">
        <f t="shared" ca="1" si="4"/>
        <v>2</v>
      </c>
      <c r="F31" s="9">
        <f>EDATE(C31, 6)</f>
        <v>45356</v>
      </c>
      <c r="G31" s="9">
        <f>EOMONTH(C31, 0)</f>
        <v>45199</v>
      </c>
    </row>
    <row r="32" spans="1:7" x14ac:dyDescent="0.3">
      <c r="A32" s="2" t="s">
        <v>57</v>
      </c>
      <c r="B32" s="8" t="s">
        <v>58</v>
      </c>
      <c r="C32" s="8" t="s">
        <v>59</v>
      </c>
      <c r="D32" s="9">
        <f t="shared" ca="1" si="4"/>
        <v>34</v>
      </c>
      <c r="E32" s="9">
        <f t="shared" ca="1" si="4"/>
        <v>5</v>
      </c>
      <c r="F32" s="9">
        <f>EDATE(C32, 6)</f>
        <v>44105</v>
      </c>
      <c r="G32" s="9">
        <f>EOMONTH(C32, 0)</f>
        <v>43951</v>
      </c>
    </row>
    <row r="35" spans="1:5" x14ac:dyDescent="0.3">
      <c r="A35" s="10" t="s">
        <v>34</v>
      </c>
    </row>
    <row r="36" spans="1:5" x14ac:dyDescent="0.3">
      <c r="A36" s="10" t="s">
        <v>60</v>
      </c>
    </row>
    <row r="37" spans="1:5" x14ac:dyDescent="0.3">
      <c r="A37" s="10" t="s">
        <v>61</v>
      </c>
    </row>
    <row r="38" spans="1:5" x14ac:dyDescent="0.3">
      <c r="A38" s="10" t="s">
        <v>62</v>
      </c>
    </row>
    <row r="39" spans="1:5" x14ac:dyDescent="0.3">
      <c r="A39" s="10" t="s">
        <v>63</v>
      </c>
    </row>
    <row r="41" spans="1:5" x14ac:dyDescent="0.3">
      <c r="A41" s="4" t="s">
        <v>64</v>
      </c>
      <c r="E41" s="4" t="s">
        <v>65</v>
      </c>
    </row>
    <row r="42" spans="1:5" x14ac:dyDescent="0.3">
      <c r="E42" t="s">
        <v>66</v>
      </c>
    </row>
    <row r="43" spans="1:5" x14ac:dyDescent="0.3">
      <c r="A43" t="s">
        <v>67</v>
      </c>
    </row>
    <row r="44" spans="1:5" x14ac:dyDescent="0.3">
      <c r="A44" s="2"/>
      <c r="B44" s="1" t="s">
        <v>68</v>
      </c>
      <c r="C44" s="2" t="s">
        <v>69</v>
      </c>
    </row>
    <row r="45" spans="1:5" x14ac:dyDescent="0.3">
      <c r="A45" s="2" t="s">
        <v>70</v>
      </c>
      <c r="B45" s="2">
        <v>45</v>
      </c>
      <c r="C45" s="9">
        <f ca="1">INDIRECT("A45"&amp; B45)</f>
        <v>0</v>
      </c>
    </row>
    <row r="46" spans="1:5" x14ac:dyDescent="0.3">
      <c r="A46" s="2" t="s">
        <v>71</v>
      </c>
      <c r="B46" s="2"/>
      <c r="C46" s="2">
        <f ca="1">INDIRECT("A46"&amp;B45)</f>
        <v>0</v>
      </c>
    </row>
    <row r="47" spans="1:5" x14ac:dyDescent="0.3">
      <c r="A47" s="2" t="s">
        <v>72</v>
      </c>
      <c r="B47" s="2"/>
      <c r="C47" s="2">
        <f ca="1">INDIRECT("A47"&amp;B45)</f>
        <v>0</v>
      </c>
    </row>
    <row r="48" spans="1:5" x14ac:dyDescent="0.3">
      <c r="A48" s="2" t="s">
        <v>73</v>
      </c>
      <c r="B48" s="2"/>
      <c r="C48" s="2">
        <f ca="1">INDIRECT("A48"&amp;B45)</f>
        <v>0</v>
      </c>
    </row>
    <row r="49" spans="1:3" x14ac:dyDescent="0.3">
      <c r="A49" s="2" t="s">
        <v>74</v>
      </c>
      <c r="B49" s="2"/>
      <c r="C49" s="2">
        <f ca="1">INDIRECT("A49" &amp;B45)</f>
        <v>0</v>
      </c>
    </row>
  </sheetData>
  <mergeCells count="1">
    <mergeCell ref="A1:J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42"/>
  <sheetViews>
    <sheetView topLeftCell="B1" workbookViewId="0">
      <pane ySplit="1" topLeftCell="A7" activePane="bottomLeft" state="frozen"/>
      <selection activeCell="B1" sqref="B1"/>
      <selection pane="bottomLeft" activeCell="D29" sqref="D29"/>
    </sheetView>
  </sheetViews>
  <sheetFormatPr defaultRowHeight="14.4" x14ac:dyDescent="0.3"/>
  <cols>
    <col min="1" max="1" width="40" customWidth="1"/>
    <col min="2" max="2" width="15" customWidth="1"/>
    <col min="3" max="3" width="22" customWidth="1"/>
    <col min="4" max="5" width="29" customWidth="1"/>
    <col min="6" max="6" width="27" customWidth="1"/>
    <col min="7" max="7" width="18" customWidth="1"/>
    <col min="8" max="8" width="10" customWidth="1"/>
    <col min="9" max="9" width="11" customWidth="1"/>
    <col min="10" max="10" width="13" customWidth="1"/>
    <col min="11" max="12" width="10" customWidth="1"/>
  </cols>
  <sheetData>
    <row r="1" spans="1:10" ht="18" x14ac:dyDescent="0.35">
      <c r="A1" s="15" t="s">
        <v>86</v>
      </c>
      <c r="B1" s="15"/>
      <c r="C1" s="15"/>
      <c r="D1" s="15"/>
      <c r="E1" s="15"/>
      <c r="F1" s="15"/>
      <c r="G1" s="15"/>
      <c r="H1" s="15"/>
      <c r="I1" s="15"/>
      <c r="J1" s="15"/>
    </row>
    <row r="2" spans="1:10" x14ac:dyDescent="0.3">
      <c r="G2" s="11" t="s">
        <v>0</v>
      </c>
      <c r="H2" s="12" t="s">
        <v>1</v>
      </c>
      <c r="I2" s="13">
        <v>0.18</v>
      </c>
    </row>
    <row r="3" spans="1:10" x14ac:dyDescent="0.3">
      <c r="A3" s="4" t="s">
        <v>75</v>
      </c>
    </row>
    <row r="4" spans="1:10" x14ac:dyDescent="0.3">
      <c r="I4" t="s">
        <v>5</v>
      </c>
      <c r="J4">
        <f ca="1">TODAY()</f>
        <v>45907</v>
      </c>
    </row>
    <row r="5" spans="1:10" x14ac:dyDescent="0.3">
      <c r="I5" t="s">
        <v>6</v>
      </c>
      <c r="J5">
        <f ca="1">NOW()</f>
        <v>45907.245110416668</v>
      </c>
    </row>
    <row r="8" spans="1:10" x14ac:dyDescent="0.3">
      <c r="A8" s="6" t="s">
        <v>8</v>
      </c>
      <c r="B8" s="6" t="s">
        <v>9</v>
      </c>
      <c r="C8" s="6" t="s">
        <v>10</v>
      </c>
      <c r="D8" s="6" t="s">
        <v>11</v>
      </c>
      <c r="E8" s="6" t="s">
        <v>12</v>
      </c>
      <c r="F8" s="6" t="s">
        <v>13</v>
      </c>
      <c r="G8" s="6" t="s">
        <v>14</v>
      </c>
      <c r="H8" s="6" t="s">
        <v>15</v>
      </c>
      <c r="I8" s="6" t="s">
        <v>16</v>
      </c>
      <c r="J8" s="6" t="s">
        <v>17</v>
      </c>
    </row>
    <row r="9" spans="1:10" x14ac:dyDescent="0.3">
      <c r="A9" s="2" t="s">
        <v>18</v>
      </c>
      <c r="B9" s="7">
        <v>120</v>
      </c>
      <c r="C9" s="2">
        <v>5</v>
      </c>
      <c r="D9" s="3">
        <v>0.05</v>
      </c>
      <c r="E9" s="8" t="s">
        <v>19</v>
      </c>
      <c r="F9" s="2">
        <f t="shared" ref="F9:F16" si="0">B9*C9</f>
        <v>600</v>
      </c>
      <c r="G9" s="2">
        <f t="shared" ref="G9:G16" si="1">F9*D9</f>
        <v>30</v>
      </c>
      <c r="H9" s="2">
        <f t="shared" ref="H9:H16" si="2">F9-G9</f>
        <v>570</v>
      </c>
      <c r="I9" s="2">
        <f t="shared" ref="I9:I16" si="3">H9*$I$2</f>
        <v>102.6</v>
      </c>
      <c r="J9" s="2">
        <f t="shared" ref="J9:J16" si="4">H9+I9</f>
        <v>672.6</v>
      </c>
    </row>
    <row r="10" spans="1:10" x14ac:dyDescent="0.3">
      <c r="A10" s="2" t="s">
        <v>20</v>
      </c>
      <c r="B10" s="7">
        <v>650</v>
      </c>
      <c r="C10" s="2">
        <v>3</v>
      </c>
      <c r="D10" s="3">
        <v>0.1</v>
      </c>
      <c r="E10" s="8" t="s">
        <v>21</v>
      </c>
      <c r="F10" s="2">
        <f t="shared" si="0"/>
        <v>1950</v>
      </c>
      <c r="G10" s="2">
        <f t="shared" si="1"/>
        <v>195</v>
      </c>
      <c r="H10" s="2">
        <f t="shared" si="2"/>
        <v>1755</v>
      </c>
      <c r="I10" s="2">
        <f t="shared" si="3"/>
        <v>315.89999999999998</v>
      </c>
      <c r="J10" s="2">
        <f t="shared" si="4"/>
        <v>2070.9</v>
      </c>
    </row>
    <row r="11" spans="1:10" x14ac:dyDescent="0.3">
      <c r="A11" s="2" t="s">
        <v>22</v>
      </c>
      <c r="B11" s="7">
        <v>799</v>
      </c>
      <c r="C11" s="2">
        <v>2</v>
      </c>
      <c r="D11" s="3">
        <v>0.08</v>
      </c>
      <c r="E11" s="8" t="s">
        <v>23</v>
      </c>
      <c r="F11" s="2">
        <f>B11*C11</f>
        <v>1598</v>
      </c>
      <c r="G11" s="2">
        <f t="shared" si="1"/>
        <v>127.84</v>
      </c>
      <c r="H11" s="2">
        <f t="shared" si="2"/>
        <v>1470.16</v>
      </c>
      <c r="I11" s="2">
        <f t="shared" si="3"/>
        <v>264.62880000000001</v>
      </c>
      <c r="J11" s="2">
        <f t="shared" si="4"/>
        <v>1734.7888</v>
      </c>
    </row>
    <row r="12" spans="1:10" x14ac:dyDescent="0.3">
      <c r="A12" s="2" t="s">
        <v>24</v>
      </c>
      <c r="B12" s="7">
        <v>999</v>
      </c>
      <c r="C12" s="2">
        <v>1</v>
      </c>
      <c r="D12" s="3">
        <v>0.12</v>
      </c>
      <c r="E12" s="8" t="s">
        <v>25</v>
      </c>
      <c r="F12" s="2">
        <f t="shared" si="0"/>
        <v>999</v>
      </c>
      <c r="G12" s="2">
        <f t="shared" si="1"/>
        <v>119.88</v>
      </c>
      <c r="H12" s="2">
        <f t="shared" si="2"/>
        <v>879.12</v>
      </c>
      <c r="I12" s="2">
        <f t="shared" si="3"/>
        <v>158.24160000000001</v>
      </c>
      <c r="J12" s="2">
        <f t="shared" si="4"/>
        <v>1037.3616</v>
      </c>
    </row>
    <row r="13" spans="1:10" x14ac:dyDescent="0.3">
      <c r="A13" s="2" t="s">
        <v>26</v>
      </c>
      <c r="B13" s="7">
        <v>299</v>
      </c>
      <c r="C13" s="2">
        <v>4</v>
      </c>
      <c r="D13" s="3">
        <v>0.05</v>
      </c>
      <c r="E13" s="8" t="s">
        <v>27</v>
      </c>
      <c r="F13" s="2">
        <f t="shared" si="0"/>
        <v>1196</v>
      </c>
      <c r="G13" s="2">
        <f t="shared" si="1"/>
        <v>59.800000000000004</v>
      </c>
      <c r="H13" s="2">
        <f t="shared" si="2"/>
        <v>1136.2</v>
      </c>
      <c r="I13" s="2">
        <f t="shared" si="3"/>
        <v>204.51599999999999</v>
      </c>
      <c r="J13" s="2">
        <f t="shared" si="4"/>
        <v>1340.7160000000001</v>
      </c>
    </row>
    <row r="14" spans="1:10" x14ac:dyDescent="0.3">
      <c r="A14" s="2" t="s">
        <v>28</v>
      </c>
      <c r="B14" s="7">
        <v>1499</v>
      </c>
      <c r="C14" s="2">
        <v>2</v>
      </c>
      <c r="D14" s="3">
        <v>0.15</v>
      </c>
      <c r="E14" s="8" t="s">
        <v>29</v>
      </c>
      <c r="F14" s="2">
        <f t="shared" si="0"/>
        <v>2998</v>
      </c>
      <c r="G14" s="2">
        <f t="shared" si="1"/>
        <v>449.7</v>
      </c>
      <c r="H14" s="2">
        <f t="shared" si="2"/>
        <v>2548.3000000000002</v>
      </c>
      <c r="I14" s="2">
        <f t="shared" si="3"/>
        <v>458.69400000000002</v>
      </c>
      <c r="J14" s="2">
        <f t="shared" si="4"/>
        <v>3006.9940000000001</v>
      </c>
    </row>
    <row r="15" spans="1:10" x14ac:dyDescent="0.3">
      <c r="A15" s="2" t="s">
        <v>30</v>
      </c>
      <c r="B15" s="7">
        <v>2499</v>
      </c>
      <c r="C15" s="2">
        <v>1</v>
      </c>
      <c r="D15" s="3">
        <v>7.0000000000000007E-2</v>
      </c>
      <c r="E15" s="8" t="s">
        <v>31</v>
      </c>
      <c r="F15" s="2">
        <f t="shared" si="0"/>
        <v>2499</v>
      </c>
      <c r="G15" s="2">
        <f t="shared" si="1"/>
        <v>174.93</v>
      </c>
      <c r="H15" s="2">
        <f t="shared" si="2"/>
        <v>2324.0700000000002</v>
      </c>
      <c r="I15" s="2">
        <f t="shared" si="3"/>
        <v>418.33260000000001</v>
      </c>
      <c r="J15" s="2">
        <f t="shared" si="4"/>
        <v>2742.4026000000003</v>
      </c>
    </row>
    <row r="16" spans="1:10" x14ac:dyDescent="0.3">
      <c r="A16" s="2" t="s">
        <v>32</v>
      </c>
      <c r="B16" s="7">
        <v>1899</v>
      </c>
      <c r="C16" s="2">
        <v>2</v>
      </c>
      <c r="D16" s="3">
        <v>0.1</v>
      </c>
      <c r="E16" s="8" t="s">
        <v>33</v>
      </c>
      <c r="F16" s="2">
        <f t="shared" si="0"/>
        <v>3798</v>
      </c>
      <c r="G16" s="2">
        <f t="shared" si="1"/>
        <v>379.8</v>
      </c>
      <c r="H16" s="2">
        <f t="shared" si="2"/>
        <v>3418.2</v>
      </c>
      <c r="I16" s="2">
        <f t="shared" si="3"/>
        <v>615.27599999999995</v>
      </c>
      <c r="J16" s="2">
        <f t="shared" si="4"/>
        <v>4033.4759999999997</v>
      </c>
    </row>
    <row r="18" spans="1:7" x14ac:dyDescent="0.3">
      <c r="A18" t="s">
        <v>76</v>
      </c>
    </row>
    <row r="19" spans="1:7" x14ac:dyDescent="0.3">
      <c r="A19" t="s">
        <v>77</v>
      </c>
    </row>
    <row r="20" spans="1:7" x14ac:dyDescent="0.3">
      <c r="A20" t="s">
        <v>78</v>
      </c>
    </row>
    <row r="21" spans="1:7" x14ac:dyDescent="0.3">
      <c r="A21" t="s">
        <v>79</v>
      </c>
    </row>
    <row r="22" spans="1:7" x14ac:dyDescent="0.3">
      <c r="A22" t="s">
        <v>80</v>
      </c>
    </row>
    <row r="23" spans="1:7" x14ac:dyDescent="0.3">
      <c r="A23" t="s">
        <v>81</v>
      </c>
    </row>
    <row r="26" spans="1:7" x14ac:dyDescent="0.3">
      <c r="A26" s="4" t="s">
        <v>82</v>
      </c>
    </row>
    <row r="28" spans="1:7" x14ac:dyDescent="0.3">
      <c r="A28" s="6" t="s">
        <v>41</v>
      </c>
      <c r="B28" s="6" t="s">
        <v>42</v>
      </c>
      <c r="C28" s="6" t="s">
        <v>43</v>
      </c>
      <c r="D28" s="6" t="s">
        <v>44</v>
      </c>
      <c r="E28" s="6" t="s">
        <v>45</v>
      </c>
      <c r="F28" s="6" t="s">
        <v>46</v>
      </c>
      <c r="G28" s="6" t="s">
        <v>47</v>
      </c>
    </row>
    <row r="29" spans="1:7" x14ac:dyDescent="0.3">
      <c r="A29" s="2" t="s">
        <v>48</v>
      </c>
      <c r="B29" s="8" t="s">
        <v>49</v>
      </c>
      <c r="C29" s="8" t="s">
        <v>50</v>
      </c>
      <c r="D29" s="2">
        <f ca="1">DATEDIF(B29, TODAY(), "Y")</f>
        <v>29</v>
      </c>
      <c r="E29" s="2">
        <f ca="1">DATEDIF(C29, TODAY(), "Y")</f>
        <v>3</v>
      </c>
      <c r="F29" s="8">
        <f>EDATE(C29, 6)</f>
        <v>44936</v>
      </c>
      <c r="G29" s="8">
        <f>EOMONTH(C29, 0)</f>
        <v>44773</v>
      </c>
    </row>
    <row r="30" spans="1:7" x14ac:dyDescent="0.3">
      <c r="A30" s="2" t="s">
        <v>51</v>
      </c>
      <c r="B30" s="8" t="s">
        <v>52</v>
      </c>
      <c r="C30" s="8" t="s">
        <v>53</v>
      </c>
      <c r="D30" s="2">
        <f t="shared" ref="D30:E32" ca="1" si="5">DATEDIF(B30, TODAY(), "Y")</f>
        <v>32</v>
      </c>
      <c r="E30" s="2">
        <f t="shared" ca="1" si="5"/>
        <v>4</v>
      </c>
      <c r="F30" s="8">
        <f>EDATE(C30, 6)</f>
        <v>44402</v>
      </c>
      <c r="G30" s="8">
        <f>EOMONTH(C30, 0)</f>
        <v>44227</v>
      </c>
    </row>
    <row r="31" spans="1:7" x14ac:dyDescent="0.3">
      <c r="A31" s="2" t="s">
        <v>54</v>
      </c>
      <c r="B31" s="8" t="s">
        <v>55</v>
      </c>
      <c r="C31" s="8" t="s">
        <v>56</v>
      </c>
      <c r="D31" s="2">
        <f t="shared" ca="1" si="5"/>
        <v>27</v>
      </c>
      <c r="E31" s="2">
        <f t="shared" ca="1" si="5"/>
        <v>2</v>
      </c>
      <c r="F31" s="8">
        <f>EDATE(C31, 6)</f>
        <v>45356</v>
      </c>
      <c r="G31" s="8">
        <f>EOMONTH(C31, 0)</f>
        <v>45199</v>
      </c>
    </row>
    <row r="32" spans="1:7" x14ac:dyDescent="0.3">
      <c r="A32" s="2" t="s">
        <v>57</v>
      </c>
      <c r="B32" s="8" t="s">
        <v>58</v>
      </c>
      <c r="C32" s="8" t="s">
        <v>59</v>
      </c>
      <c r="D32" s="2">
        <f t="shared" ca="1" si="5"/>
        <v>34</v>
      </c>
      <c r="E32" s="2">
        <f t="shared" ca="1" si="5"/>
        <v>5</v>
      </c>
      <c r="F32" s="8">
        <f>EDATE(C32, 6)</f>
        <v>44105</v>
      </c>
      <c r="G32" s="8">
        <f>EOMONTH(C32, 0)</f>
        <v>43951</v>
      </c>
    </row>
    <row r="34" spans="1:3" x14ac:dyDescent="0.3">
      <c r="A34" s="4" t="s">
        <v>83</v>
      </c>
    </row>
    <row r="36" spans="1:3" x14ac:dyDescent="0.3">
      <c r="A36" t="s">
        <v>84</v>
      </c>
    </row>
    <row r="37" spans="1:3" x14ac:dyDescent="0.3">
      <c r="A37" s="2"/>
      <c r="B37" s="1" t="s">
        <v>68</v>
      </c>
      <c r="C37" s="2" t="s">
        <v>85</v>
      </c>
    </row>
    <row r="38" spans="1:3" x14ac:dyDescent="0.3">
      <c r="A38" s="2" t="s">
        <v>70</v>
      </c>
      <c r="B38" s="2">
        <v>45</v>
      </c>
      <c r="C38" s="2">
        <f ca="1">INDIRECT("A" &amp; B38)</f>
        <v>0</v>
      </c>
    </row>
    <row r="39" spans="1:3" x14ac:dyDescent="0.3">
      <c r="A39" s="2" t="s">
        <v>71</v>
      </c>
      <c r="B39" s="2">
        <v>46</v>
      </c>
      <c r="C39" s="2">
        <f ca="1">INDIRECT("A" &amp; B39)</f>
        <v>0</v>
      </c>
    </row>
    <row r="40" spans="1:3" x14ac:dyDescent="0.3">
      <c r="A40" s="2" t="s">
        <v>72</v>
      </c>
      <c r="B40" s="2">
        <v>47</v>
      </c>
      <c r="C40" s="2">
        <f t="shared" ref="C40:C42" ca="1" si="6">INDIRECT("A" &amp; B40)</f>
        <v>0</v>
      </c>
    </row>
    <row r="41" spans="1:3" x14ac:dyDescent="0.3">
      <c r="A41" s="2" t="s">
        <v>73</v>
      </c>
      <c r="B41" s="2">
        <v>48</v>
      </c>
      <c r="C41" s="2">
        <f t="shared" ca="1" si="6"/>
        <v>0</v>
      </c>
    </row>
    <row r="42" spans="1:3" x14ac:dyDescent="0.3">
      <c r="A42" s="2" t="s">
        <v>74</v>
      </c>
      <c r="B42" s="2">
        <v>49</v>
      </c>
      <c r="C42" s="2">
        <f t="shared" ca="1" si="6"/>
        <v>0</v>
      </c>
    </row>
  </sheetData>
  <mergeCells count="1">
    <mergeCell ref="A1:J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Practice</vt:lpstr>
      <vt:lpstr>Answers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Anurag Patil</cp:lastModifiedBy>
  <dcterms:created xsi:type="dcterms:W3CDTF">2025-08-29T07:53:13Z</dcterms:created>
  <dcterms:modified xsi:type="dcterms:W3CDTF">2025-09-07T00:23:09Z</dcterms:modified>
</cp:coreProperties>
</file>